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Default Extension="jpg" ContentType="image/jpeg"/>
  <Override PartName="/xl/drawings/drawing17.xml" ContentType="application/vnd.openxmlformats-officedocument.drawingml.chartshapes+xml"/>
  <Override PartName="/xl/drawings/drawing74.xml" ContentType="application/vnd.openxmlformats-officedocument.drawingml.chartshapes+xml"/>
  <Override PartName="/xl/drawings/drawing48.xml" ContentType="application/vnd.openxmlformats-officedocument.drawingml.chartshapes+xml"/>
  <Override PartName="/xl/drawings/drawing23.xml" ContentType="application/vnd.openxmlformats-officedocument.drawingml.chartshapes+xml"/>
  <Override PartName="/xl/drawings/drawing20.xml" ContentType="application/vnd.openxmlformats-officedocument.drawingml.chartshapes+xml"/>
  <Override PartName="/xl/workbook.xml" ContentType="application/vnd.openxmlformats-officedocument.spreadsheetml.sheet.main+xml"/>
  <Override PartName="/xl/worksheets/sheet14.xml" ContentType="application/vnd.openxmlformats-officedocument.spreadsheetml.worksheet+xml"/>
  <Override PartName="/xl/drawings/drawing75.xml" ContentType="application/vnd.openxmlformats-officedocument.drawing+xml"/>
  <Override PartName="/xl/worksheets/sheet9.xml" ContentType="application/vnd.openxmlformats-officedocument.spreadsheetml.worksheet+xml"/>
  <Override PartName="/xl/charts/chart5.xml" ContentType="application/vnd.openxmlformats-officedocument.drawingml.chart+xml"/>
  <Override PartName="/xl/drawings/drawing73.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72.xml" ContentType="application/vnd.openxmlformats-officedocument.drawing+xml"/>
  <Override PartName="/xl/drawings/drawing71.xml" ContentType="application/vnd.openxmlformats-officedocument.drawing+xml"/>
  <Override PartName="/xl/drawings/drawing70.xml" ContentType="application/vnd.openxmlformats-officedocument.drawing+xml"/>
  <Override PartName="/xl/drawings/drawing63.xml" ContentType="application/vnd.openxmlformats-officedocument.drawing+xml"/>
  <Override PartName="/xl/drawings/drawing62.xml" ContentType="application/vnd.openxmlformats-officedocument.drawing+xml"/>
  <Override PartName="/xl/drawings/drawing61.xml" ContentType="application/vnd.openxmlformats-officedocument.drawing+xml"/>
  <Override PartName="/xl/drawings/drawing60.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worksheets/sheet8.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drawings/drawing59.xml" ContentType="application/vnd.openxmlformats-officedocument.drawing+xml"/>
  <Override PartName="/xl/worksheets/sheet1.xml" ContentType="application/vnd.openxmlformats-officedocument.spreadsheetml.worksheet+xml"/>
  <Override PartName="/xl/drawings/drawing3.xml" ContentType="application/vnd.openxmlformats-officedocument.drawing+xml"/>
  <Override PartName="/xl/worksheets/sheet70.xml" ContentType="application/vnd.openxmlformats-officedocument.spreadsheetml.worksheet+xml"/>
  <Override PartName="/xl/drawings/drawing26.xml" ContentType="application/vnd.openxmlformats-officedocument.drawing+xml"/>
  <Override PartName="/xl/worksheets/sheet69.xml" ContentType="application/vnd.openxmlformats-officedocument.spreadsheetml.worksheet+xml"/>
  <Override PartName="/xl/drawings/drawing27.xml" ContentType="application/vnd.openxmlformats-officedocument.drawing+xml"/>
  <Override PartName="/xl/chartsheets/sheet5.xml" ContentType="application/vnd.openxmlformats-officedocument.spreadsheetml.chartsheet+xml"/>
  <Override PartName="/xl/drawings/drawing28.xml" ContentType="application/vnd.openxmlformats-officedocument.drawing+xml"/>
  <Override PartName="/xl/drawings/drawing25.xml" ContentType="application/vnd.openxmlformats-officedocument.drawing+xml"/>
  <Override PartName="/xl/worksheets/sheet71.xml" ContentType="application/vnd.openxmlformats-officedocument.spreadsheetml.worksheet+xml"/>
  <Override PartName="/xl/drawings/drawing24.xml" ContentType="application/vnd.openxmlformats-officedocument.drawing+xml"/>
  <Override PartName="/xl/drawings/drawing21.xml" ContentType="application/vnd.openxmlformats-officedocument.drawing+xml"/>
  <Override PartName="/xl/worksheets/sheet73.xml" ContentType="application/vnd.openxmlformats-officedocument.spreadsheetml.worksheet+xml"/>
  <Override PartName="/xl/drawings/drawing22.xml" ContentType="application/vnd.openxmlformats-officedocument.drawing+xml"/>
  <Override PartName="/xl/charts/chart3.xml" ContentType="application/vnd.openxmlformats-officedocument.drawingml.chart+xml"/>
  <Override PartName="/xl/worksheets/sheet11.xml" ContentType="application/vnd.openxmlformats-officedocument.spreadsheetml.worksheet+xml"/>
  <Override PartName="/xl/worksheets/sheet72.xml" ContentType="application/vnd.openxmlformats-officedocument.spreadsheetml.worksheet+xml"/>
  <Override PartName="/xl/worksheets/sheet68.xml" ContentType="application/vnd.openxmlformats-officedocument.spreadsheetml.worksheet+xml"/>
  <Override PartName="/xl/drawings/drawing29.xml" ContentType="application/vnd.openxmlformats-officedocument.drawing+xml"/>
  <Override PartName="/xl/worksheets/sheet67.xml" ContentType="application/vnd.openxmlformats-officedocument.spreadsheetml.worksheet+xml"/>
  <Override PartName="/xl/worksheets/sheet62.xml" ContentType="application/vnd.openxmlformats-officedocument.spreadsheetml.worksheet+xml"/>
  <Override PartName="/xl/drawings/drawing35.xml" ContentType="application/vnd.openxmlformats-officedocument.drawing+xml"/>
  <Override PartName="/xl/worksheets/sheet61.xml" ContentType="application/vnd.openxmlformats-officedocument.spreadsheetml.worksheet+xml"/>
  <Override PartName="/xl/drawings/drawing4.xml" ContentType="application/vnd.openxmlformats-officedocument.drawing+xml"/>
  <Override PartName="/xl/worksheets/sheet60.xml" ContentType="application/vnd.openxmlformats-officedocument.spreadsheetml.worksheet+xml"/>
  <Override PartName="/xl/drawings/drawing37.xml" ContentType="application/vnd.openxmlformats-officedocument.drawing+xml"/>
  <Override PartName="/xl/drawings/drawing34.xml" ContentType="application/vnd.openxmlformats-officedocument.drawing+xml"/>
  <Override PartName="/xl/worksheets/sheet63.xml" ContentType="application/vnd.openxmlformats-officedocument.spreadsheetml.worksheet+xml"/>
  <Override PartName="/xl/drawings/drawing33.xml" ContentType="application/vnd.openxmlformats-officedocument.drawing+xml"/>
  <Override PartName="/xl/drawings/drawing30.xml" ContentType="application/vnd.openxmlformats-officedocument.drawing+xml"/>
  <Override PartName="/xl/worksheets/sheet66.xml" ContentType="application/vnd.openxmlformats-officedocument.spreadsheetml.worksheet+xml"/>
  <Override PartName="/xl/drawings/drawing31.xml" ContentType="application/vnd.openxmlformats-officedocument.drawing+xml"/>
  <Override PartName="/xl/worksheets/sheet65.xml" ContentType="application/vnd.openxmlformats-officedocument.spreadsheetml.worksheet+xml"/>
  <Override PartName="/xl/drawings/drawing32.xml" ContentType="application/vnd.openxmlformats-officedocument.drawing+xml"/>
  <Override PartName="/xl/worksheets/sheet64.xml" ContentType="application/vnd.openxmlformats-officedocument.spreadsheetml.worksheet+xml"/>
  <Override PartName="/xl/worksheets/sheet74.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styles.xml" ContentType="application/vnd.openxmlformats-officedocument.spreadsheetml.styles+xml"/>
  <Override PartName="/xl/drawings/drawing7.xml" ContentType="application/vnd.openxmlformats-officedocument.drawing+xml"/>
  <Override PartName="/xl/theme/theme1.xml" ContentType="application/vnd.openxmlformats-officedocument.them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Override PartName="/xl/drawings/drawing6.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worksheets/sheet80.xml" ContentType="application/vnd.openxmlformats-officedocument.spreadsheetml.worksheet+xml"/>
  <Override PartName="/xl/charts/chart1.xml" ContentType="application/vnd.openxmlformats-officedocument.drawingml.chart+xml"/>
  <Override PartName="/xl/worksheets/sheet13.xml" ContentType="application/vnd.openxmlformats-officedocument.spreadsheetml.worksheet+xml"/>
  <Override PartName="/xl/worksheets/sheet76.xml" ContentType="application/vnd.openxmlformats-officedocument.spreadsheetml.worksheet+xml"/>
  <Override PartName="/xl/drawings/drawing18.xml" ContentType="application/vnd.openxmlformats-officedocument.drawing+xml"/>
  <Override PartName="/xl/worksheets/sheet75.xml" ContentType="application/vnd.openxmlformats-officedocument.spreadsheetml.worksheet+xml"/>
  <Override PartName="/xl/drawings/drawing19.xml" ContentType="application/vnd.openxmlformats-officedocument.drawing+xml"/>
  <Override PartName="/xl/drawings/drawing16.xml" ContentType="application/vnd.openxmlformats-officedocument.drawing+xml"/>
  <Override PartName="/xl/worksheets/sheet77.xml" ContentType="application/vnd.openxmlformats-officedocument.spreadsheetml.worksheet+xml"/>
  <Override PartName="/xl/drawings/drawing15.xml" ContentType="application/vnd.openxmlformats-officedocument.drawing+xml"/>
  <Override PartName="/xl/drawings/drawing13.xml" ContentType="application/vnd.openxmlformats-officedocument.drawing+xml"/>
  <Override PartName="/xl/worksheets/sheet79.xml" ContentType="application/vnd.openxmlformats-officedocument.spreadsheetml.worksheet+xml"/>
  <Override PartName="/xl/drawings/drawing14.xml" ContentType="application/vnd.openxmlformats-officedocument.drawing+xml"/>
  <Override PartName="/xl/drawings/drawing58.xml" ContentType="application/vnd.openxmlformats-officedocument.drawing+xml"/>
  <Override PartName="/xl/worksheets/sheet78.xml" ContentType="application/vnd.openxmlformats-officedocument.spreadsheetml.worksheet+xml"/>
  <Override PartName="/xl/worksheets/sheet59.xml" ContentType="application/vnd.openxmlformats-officedocument.spreadsheetml.worksheet+xml"/>
  <Override PartName="/xl/drawings/drawing36.xml" ContentType="application/vnd.openxmlformats-officedocument.drawing+xml"/>
  <Override PartName="/xl/worksheets/sheet58.xml" ContentType="application/vnd.openxmlformats-officedocument.spreadsheetml.worksheet+xml"/>
  <Override PartName="/xl/drawings/drawing52.xml" ContentType="application/vnd.openxmlformats-officedocument.drawing+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drawings/drawing53.xml" ContentType="application/vnd.openxmlformats-officedocument.drawing+xml"/>
  <Override PartName="/xl/worksheets/sheet25.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drawings/drawing38.xml" ContentType="application/vnd.openxmlformats-officedocument.drawing+xml"/>
  <Override PartName="/xl/worksheets/sheet33.xml" ContentType="application/vnd.openxmlformats-officedocument.spreadsheetml.worksheet+xml"/>
  <Override PartName="/xl/worksheets/sheet32.xml" ContentType="application/vnd.openxmlformats-officedocument.spreadsheetml.worksheet+xml"/>
  <Override PartName="/xl/drawings/drawing51.xml" ContentType="application/vnd.openxmlformats-officedocument.drawing+xml"/>
  <Override PartName="/xl/worksheets/sheet24.xml" ContentType="application/vnd.openxmlformats-officedocument.spreadsheetml.worksheet+xml"/>
  <Override PartName="/xl/worksheets/sheet23.xml" ContentType="application/vnd.openxmlformats-officedocument.spreadsheetml.worksheet+xml"/>
  <Override PartName="/xl/drawings/drawing54.xml" ContentType="application/vnd.openxmlformats-officedocument.drawing+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drawings/drawing57.xml" ContentType="application/vnd.openxmlformats-officedocument.drawing+xml"/>
  <Override PartName="/xl/worksheets/sheet16.xml" ContentType="application/vnd.openxmlformats-officedocument.spreadsheetml.worksheet+xml"/>
  <Override PartName="/xl/worksheets/sheet15.xml" ContentType="application/vnd.openxmlformats-officedocument.spreadsheetml.worksheet+xml"/>
  <Override PartName="/xl/drawings/drawing56.xml" ContentType="application/vnd.openxmlformats-officedocument.drawing+xml"/>
  <Override PartName="/xl/chartsheets/sheet1.xml" ContentType="application/vnd.openxmlformats-officedocument.spreadsheetml.chartsheet+xml"/>
  <Override PartName="/xl/worksheets/sheet20.xml" ContentType="application/vnd.openxmlformats-officedocument.spreadsheetml.worksheet+xml"/>
  <Override PartName="/xl/worksheets/sheet22.xml" ContentType="application/vnd.openxmlformats-officedocument.spreadsheetml.worksheet+xml"/>
  <Override PartName="/xl/chartsheets/sheet3.xml" ContentType="application/vnd.openxmlformats-officedocument.spreadsheetml.chartsheet+xml"/>
  <Override PartName="/xl/worksheets/sheet21.xml" ContentType="application/vnd.openxmlformats-officedocument.spreadsheetml.worksheet+xml"/>
  <Override PartName="/xl/drawings/drawing55.xml" ContentType="application/vnd.openxmlformats-officedocument.drawing+xml"/>
  <Override PartName="/xl/chartsheets/sheet2.xml" ContentType="application/vnd.openxmlformats-officedocument.spreadsheetml.chartsheet+xml"/>
  <Override PartName="/xl/drawings/drawing49.xml" ContentType="application/vnd.openxmlformats-officedocument.drawing+xml"/>
  <Override PartName="/xl/drawings/drawing50.xml" ContentType="application/vnd.openxmlformats-officedocument.drawing+xml"/>
  <Override PartName="/xl/worksheets/sheet37.xml" ContentType="application/vnd.openxmlformats-officedocument.spreadsheetml.worksheet+xml"/>
  <Override PartName="/xl/worksheets/sheet53.xml" ContentType="application/vnd.openxmlformats-officedocument.spreadsheetml.worksheet+xml"/>
  <Override PartName="/xl/drawings/drawing44.xml" ContentType="application/vnd.openxmlformats-officedocument.drawing+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36.xml" ContentType="application/vnd.openxmlformats-officedocument.spreadsheetml.worksheet+xml"/>
  <Override PartName="/xl/drawings/drawing43.xml" ContentType="application/vnd.openxmlformats-officedocument.drawing+xml"/>
  <Override PartName="/xl/worksheets/sheet54.xml" ContentType="application/vnd.openxmlformats-officedocument.spreadsheetml.worksheet+xml"/>
  <Override PartName="/xl/drawings/drawing42.xml" ContentType="application/vnd.openxmlformats-officedocument.drawing+xml"/>
  <Override PartName="/xl/drawings/drawing39.xml" ContentType="application/vnd.openxmlformats-officedocument.drawing+xml"/>
  <Override PartName="/xl/worksheets/sheet57.xml" ContentType="application/vnd.openxmlformats-officedocument.spreadsheetml.worksheet+xml"/>
  <Override PartName="/xl/drawings/drawing40.xml" ContentType="application/vnd.openxmlformats-officedocument.drawing+xml"/>
  <Override PartName="/xl/worksheets/sheet56.xml" ContentType="application/vnd.openxmlformats-officedocument.spreadsheetml.worksheet+xml"/>
  <Override PartName="/xl/drawings/drawing41.xml" ContentType="application/vnd.openxmlformats-officedocument.drawing+xml"/>
  <Override PartName="/xl/worksheets/sheet55.xml" ContentType="application/vnd.openxmlformats-officedocument.spreadsheetml.worksheet+xml"/>
  <Override PartName="/xl/drawings/drawing45.xml" ContentType="application/vnd.openxmlformats-officedocument.drawing+xml"/>
  <Override PartName="/xl/worksheets/sheet49.xml" ContentType="application/vnd.openxmlformats-officedocument.spreadsheetml.worksheet+xml"/>
  <Override PartName="/xl/worksheets/sheet48.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charts/chart4.xml" ContentType="application/vnd.openxmlformats-officedocument.drawingml.chart+xml"/>
  <Override PartName="/xl/worksheets/sheet40.xml" ContentType="application/vnd.openxmlformats-officedocument.spreadsheetml.worksheet+xml"/>
  <Override PartName="/xl/worksheets/sheet1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43.xml" ContentType="application/vnd.openxmlformats-officedocument.spreadsheetml.worksheet+xml"/>
  <Override PartName="/xl/drawings/drawing47.xml" ContentType="application/vnd.openxmlformats-officedocument.drawing+xml"/>
  <Override PartName="/xl/chartsheets/sheet4.xml" ContentType="application/vnd.openxmlformats-officedocument.spreadsheetml.chartsheet+xml"/>
  <Override PartName="/xl/worksheets/sheet47.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drawings/drawing46.xml" ContentType="application/vnd.openxmlformats-officedocument.drawing+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1840" windowHeight="13290" tabRatio="929" firstSheet="49" activeTab="75"/>
  </bookViews>
  <sheets>
    <sheet name="النشرة السنوية" sheetId="125" r:id="rId1"/>
    <sheet name="تقديم" sheetId="126" r:id="rId2"/>
    <sheet name="مقدمة" sheetId="130" r:id="rId3"/>
    <sheet name="تعاريف" sheetId="127" r:id="rId4"/>
    <sheet name="المُحتويات" sheetId="131" r:id="rId5"/>
    <sheet name="Tables Index" sheetId="151" r:id="rId6"/>
    <sheet name="Graphs Index" sheetId="152" r:id="rId7"/>
    <sheet name="الخريطة" sheetId="150" r:id="rId8"/>
    <sheet name="الباب الاول" sheetId="133" r:id="rId9"/>
    <sheet name="1" sheetId="80" r:id="rId10"/>
    <sheet name="2" sheetId="81" r:id="rId11"/>
    <sheet name="3" sheetId="82" r:id="rId12"/>
    <sheet name="4" sheetId="83" r:id="rId13"/>
    <sheet name="5" sheetId="84" r:id="rId14"/>
    <sheet name="6" sheetId="85" r:id="rId15"/>
    <sheet name="7" sheetId="88" r:id="rId16"/>
    <sheet name="8" sheetId="89" r:id="rId17"/>
    <sheet name="الباب الثاني" sheetId="134" r:id="rId18"/>
    <sheet name="9" sheetId="30" r:id="rId19"/>
    <sheet name="Chart1" sheetId="31" r:id="rId20"/>
    <sheet name="10" sheetId="2" r:id="rId21"/>
    <sheet name="Chart2" sheetId="90" r:id="rId22"/>
    <sheet name="11" sheetId="91" r:id="rId23"/>
    <sheet name="Chart3" sheetId="92" r:id="rId24"/>
    <sheet name="12" sheetId="93" r:id="rId25"/>
    <sheet name="13" sheetId="77" r:id="rId26"/>
    <sheet name="14" sheetId="94" r:id="rId27"/>
    <sheet name="15" sheetId="8" r:id="rId28"/>
    <sheet name="16" sheetId="95" r:id="rId29"/>
    <sheet name="17" sheetId="18" r:id="rId30"/>
    <sheet name="18" sheetId="96" r:id="rId31"/>
    <sheet name="19" sheetId="4" r:id="rId32"/>
    <sheet name="20" sheetId="97" r:id="rId33"/>
    <sheet name="21" sheetId="33" r:id="rId34"/>
    <sheet name="22" sheetId="98" r:id="rId35"/>
    <sheet name="23" sheetId="16" r:id="rId36"/>
    <sheet name="24" sheetId="99" r:id="rId37"/>
    <sheet name="25" sheetId="22" r:id="rId38"/>
    <sheet name="26" sheetId="100" r:id="rId39"/>
    <sheet name="27" sheetId="34" r:id="rId40"/>
    <sheet name="28" sheetId="101" r:id="rId41"/>
    <sheet name="29" sheetId="35" r:id="rId42"/>
    <sheet name="30" sheetId="102" r:id="rId43"/>
    <sheet name="31" sheetId="36" r:id="rId44"/>
    <sheet name="32" sheetId="103" r:id="rId45"/>
    <sheet name="33" sheetId="37" r:id="rId46"/>
    <sheet name="34" sheetId="104" r:id="rId47"/>
    <sheet name="Chart4" sheetId="52" r:id="rId48"/>
    <sheet name="35" sheetId="38" r:id="rId49"/>
    <sheet name="36" sheetId="105" r:id="rId50"/>
    <sheet name="37" sheetId="57" r:id="rId51"/>
    <sheet name="38" sheetId="106" r:id="rId52"/>
    <sheet name="39" sheetId="39" r:id="rId53"/>
    <sheet name="40" sheetId="107" r:id="rId54"/>
    <sheet name="41" sheetId="40" r:id="rId55"/>
    <sheet name="42" sheetId="108" r:id="rId56"/>
    <sheet name="43" sheetId="41" r:id="rId57"/>
    <sheet name="44" sheetId="109" r:id="rId58"/>
    <sheet name="45" sheetId="42" r:id="rId59"/>
    <sheet name="46" sheetId="110" r:id="rId60"/>
    <sheet name="47" sheetId="43" r:id="rId61"/>
    <sheet name="48" sheetId="111" r:id="rId62"/>
    <sheet name="49" sheetId="44" r:id="rId63"/>
    <sheet name="50" sheetId="112" r:id="rId64"/>
    <sheet name="51" sheetId="45" r:id="rId65"/>
    <sheet name="52" sheetId="113" r:id="rId66"/>
    <sheet name="53" sheetId="46" r:id="rId67"/>
    <sheet name="54" sheetId="114" r:id="rId68"/>
    <sheet name="55" sheetId="47" r:id="rId69"/>
    <sheet name="56" sheetId="115" r:id="rId70"/>
    <sheet name="57" sheetId="48" r:id="rId71"/>
    <sheet name="58" sheetId="116" r:id="rId72"/>
    <sheet name="Chart5" sheetId="117" r:id="rId73"/>
    <sheet name="59" sheetId="49" r:id="rId74"/>
    <sheet name="الباب الثالث" sheetId="135" r:id="rId75"/>
    <sheet name="60" sheetId="118" r:id="rId76"/>
    <sheet name="61" sheetId="79" r:id="rId77"/>
    <sheet name="62" sheetId="78" r:id="rId78"/>
    <sheet name="الباب الرابع" sheetId="136" r:id="rId79"/>
    <sheet name="63" sheetId="119" r:id="rId80"/>
    <sheet name="64" sheetId="154" r:id="rId81"/>
    <sheet name="65" sheetId="158" r:id="rId82"/>
    <sheet name="66" sheetId="156" r:id="rId83"/>
    <sheet name="الباب الخامس" sheetId="137" r:id="rId84"/>
    <sheet name="69" sheetId="153" r:id="rId85"/>
  </sheets>
  <externalReferences>
    <externalReference r:id="rId86"/>
    <externalReference r:id="rId87"/>
    <externalReference r:id="rId88"/>
    <externalReference r:id="rId89"/>
  </externalReferences>
  <definedNames>
    <definedName name="eddfg" localSheetId="59">'[1]1'!#REF!</definedName>
    <definedName name="eddfg" localSheetId="84">'[1]1'!#REF!</definedName>
    <definedName name="eddfg" localSheetId="6">'[1]1'!#REF!</definedName>
    <definedName name="eddfg" localSheetId="5">'[1]1'!#REF!</definedName>
    <definedName name="eddfg" localSheetId="8">'[1]1'!#REF!</definedName>
    <definedName name="eddfg" localSheetId="74">'[1]1'!#REF!</definedName>
    <definedName name="eddfg" localSheetId="17">'[1]1'!#REF!</definedName>
    <definedName name="eddfg" localSheetId="83">'[1]1'!#REF!</definedName>
    <definedName name="eddfg" localSheetId="78">'[1]1'!#REF!</definedName>
    <definedName name="eddfg" localSheetId="7">'[1]1'!#REF!</definedName>
    <definedName name="eddfg" localSheetId="4">'[1]1'!#REF!</definedName>
    <definedName name="eddfg" localSheetId="3">'[1]1'!#REF!</definedName>
    <definedName name="eddfg" localSheetId="2">'[1]1'!#REF!</definedName>
    <definedName name="eddfg">'[1]1'!#REF!</definedName>
    <definedName name="_xlnm.Print_Area" localSheetId="9">'1'!$A$1:$E$12</definedName>
    <definedName name="_xlnm.Print_Area" localSheetId="20">'10'!$A$1:$F$32</definedName>
    <definedName name="_xlnm.Print_Area" localSheetId="22">'11'!$A$1:$E$22</definedName>
    <definedName name="_xlnm.Print_Area" localSheetId="24">'12'!$A$1:$L$32</definedName>
    <definedName name="_xlnm.Print_Area" localSheetId="25">'13'!$A$1:$M$15</definedName>
    <definedName name="_xlnm.Print_Area" localSheetId="26">'14'!$A$1:$G$49</definedName>
    <definedName name="_xlnm.Print_Area" localSheetId="27">'15'!$A$1:$G$12</definedName>
    <definedName name="_xlnm.Print_Area" localSheetId="28">'16'!$A$1:$H$45</definedName>
    <definedName name="_xlnm.Print_Area" localSheetId="29">'17'!$A$1:$H$12</definedName>
    <definedName name="_xlnm.Print_Area" localSheetId="30">'18'!$A$1:$K$48</definedName>
    <definedName name="_xlnm.Print_Area" localSheetId="31">'19'!$A$1:$K$14</definedName>
    <definedName name="_xlnm.Print_Area" localSheetId="10">'2'!$A$1:$E$15</definedName>
    <definedName name="_xlnm.Print_Area" localSheetId="32">'20'!$A$1:$K$47</definedName>
    <definedName name="_xlnm.Print_Area" localSheetId="33">'21'!$A$1:$K$14</definedName>
    <definedName name="_xlnm.Print_Area" localSheetId="34">'22'!$A$1:$O$48</definedName>
    <definedName name="_xlnm.Print_Area" localSheetId="35">'23'!$A$1:$O$14</definedName>
    <definedName name="_xlnm.Print_Area" localSheetId="36">'24'!$A$1:$H$49</definedName>
    <definedName name="_xlnm.Print_Area" localSheetId="37">'25'!$A$1:$H$12</definedName>
    <definedName name="_xlnm.Print_Area" localSheetId="38">'26'!$A$1:$H$49</definedName>
    <definedName name="_xlnm.Print_Area" localSheetId="39">'27'!$A$1:$H$12</definedName>
    <definedName name="_xlnm.Print_Area" localSheetId="40">'28'!$A$1:$H$49</definedName>
    <definedName name="_xlnm.Print_Area" localSheetId="41">'29'!$A$1:$H$12</definedName>
    <definedName name="_xlnm.Print_Area" localSheetId="11">'3'!$A$1:$V$35</definedName>
    <definedName name="_xlnm.Print_Area" localSheetId="42">'30'!$A$1:$H$49</definedName>
    <definedName name="_xlnm.Print_Area" localSheetId="43">'31'!$A$1:$H$12</definedName>
    <definedName name="_xlnm.Print_Area" localSheetId="44">'32'!$A$1:$H$49</definedName>
    <definedName name="_xlnm.Print_Area" localSheetId="45">'33'!$A$1:$H$12</definedName>
    <definedName name="_xlnm.Print_Area" localSheetId="46">'34'!$A$1:$H$49</definedName>
    <definedName name="_xlnm.Print_Area" localSheetId="48">'35'!$A$1:$H$12</definedName>
    <definedName name="_xlnm.Print_Area" localSheetId="49">'36'!$A$1:$G$49</definedName>
    <definedName name="_xlnm.Print_Area" localSheetId="50">'37'!$A$1:$G$12</definedName>
    <definedName name="_xlnm.Print_Area" localSheetId="51">'38'!$A$1:$H$49</definedName>
    <definedName name="_xlnm.Print_Area" localSheetId="52">'39'!$A$1:$H$12</definedName>
    <definedName name="_xlnm.Print_Area" localSheetId="12">'4'!$A$1:$E$10</definedName>
    <definedName name="_xlnm.Print_Area" localSheetId="53">'40'!$A$1:$H$49</definedName>
    <definedName name="_xlnm.Print_Area" localSheetId="54">'41'!$A$1:$H$12</definedName>
    <definedName name="_xlnm.Print_Area" localSheetId="55">'42'!$A$1:$H$49</definedName>
    <definedName name="_xlnm.Print_Area" localSheetId="56">'43'!$A$1:$H$12</definedName>
    <definedName name="_xlnm.Print_Area" localSheetId="57">'44'!$A$1:$H$49</definedName>
    <definedName name="_xlnm.Print_Area" localSheetId="58">'45'!$A$1:$H$12</definedName>
    <definedName name="_xlnm.Print_Area" localSheetId="59">'46'!$A$1:$H$49</definedName>
    <definedName name="_xlnm.Print_Area" localSheetId="60">'47'!$A$1:$H$12</definedName>
    <definedName name="_xlnm.Print_Area" localSheetId="61">'48'!$A$1:$K$48</definedName>
    <definedName name="_xlnm.Print_Area" localSheetId="62">'49'!$A$1:$K$14</definedName>
    <definedName name="_xlnm.Print_Area" localSheetId="13">'5'!$A$1:$R$35</definedName>
    <definedName name="_xlnm.Print_Area" localSheetId="63">'50'!$A$1:$K$47</definedName>
    <definedName name="_xlnm.Print_Area" localSheetId="64">'51'!$A$1:$K$14</definedName>
    <definedName name="_xlnm.Print_Area" localSheetId="65">'52'!$A$1:$H$43</definedName>
    <definedName name="_xlnm.Print_Area" localSheetId="66">'53'!$A$1:$H$12</definedName>
    <definedName name="_xlnm.Print_Area" localSheetId="67">'54'!$A$1:$M$43</definedName>
    <definedName name="_xlnm.Print_Area" localSheetId="68">'55'!$A$1:$M$14</definedName>
    <definedName name="_xlnm.Print_Area" localSheetId="69">'56'!$A$1:$H$42</definedName>
    <definedName name="_xlnm.Print_Area" localSheetId="70">'57'!$A$1:$H$12</definedName>
    <definedName name="_xlnm.Print_Area" localSheetId="71">'58'!$A$1:$O$14</definedName>
    <definedName name="_xlnm.Print_Area" localSheetId="73">'59'!$A$1:$O$13</definedName>
    <definedName name="_xlnm.Print_Area" localSheetId="14">'6'!$A$1:$K$21</definedName>
    <definedName name="_xlnm.Print_Area" localSheetId="75">'60'!$A$1:$K$14</definedName>
    <definedName name="_xlnm.Print_Area" localSheetId="76">'61'!$A$1:$K$18</definedName>
    <definedName name="_xlnm.Print_Area" localSheetId="77">'62'!$A$1:$K$13</definedName>
    <definedName name="_xlnm.Print_Area" localSheetId="79">'63'!$A$1:$K$13</definedName>
    <definedName name="_xlnm.Print_Area" localSheetId="80">'64'!$A$1:$K$12</definedName>
    <definedName name="_xlnm.Print_Area" localSheetId="81">'65'!$A$1:$L$19</definedName>
    <definedName name="_xlnm.Print_Area" localSheetId="82">'66'!$A$1:$K$12</definedName>
    <definedName name="_xlnm.Print_Area" localSheetId="84">'69'!$A$1:$G$65</definedName>
    <definedName name="_xlnm.Print_Area" localSheetId="15">'7'!$A$1:$E$27</definedName>
    <definedName name="_xlnm.Print_Area" localSheetId="16">'8'!$A$1:$H$19</definedName>
    <definedName name="_xlnm.Print_Area" localSheetId="18">'9'!$A$1:$F$13</definedName>
    <definedName name="_xlnm.Print_Area" localSheetId="6">'Graphs Index'!$A$1:$D$7</definedName>
    <definedName name="_xlnm.Print_Area" localSheetId="5">'Tables Index'!$A$1:$D$77</definedName>
    <definedName name="_xlnm.Print_Area" localSheetId="8">'الباب الاول'!$A$1</definedName>
    <definedName name="_xlnm.Print_Area" localSheetId="74">'الباب الثالث'!$A$1</definedName>
    <definedName name="_xlnm.Print_Area" localSheetId="83">'الباب الخامس'!$A$1</definedName>
    <definedName name="_xlnm.Print_Area" localSheetId="78">'الباب الرابع'!$A$1</definedName>
    <definedName name="_xlnm.Print_Area" localSheetId="7">الخريطة!$A$1:$K$56</definedName>
    <definedName name="_xlnm.Print_Area" localSheetId="4">المُحتويات!$A$1</definedName>
    <definedName name="_xlnm.Print_Area" localSheetId="0">'النشرة السنوية'!$A$1:$A$24</definedName>
    <definedName name="_xlnm.Print_Area" localSheetId="3">تعاريف!$A$1:$C$12</definedName>
    <definedName name="_xlnm.Print_Area" localSheetId="1">تقديم!$A$1:$C$10</definedName>
    <definedName name="_xlnm.Print_Area" localSheetId="2">مقدمة!$A$1:$C$6</definedName>
    <definedName name="_xlnm.Print_Titles" localSheetId="34">'22'!$1:$9</definedName>
    <definedName name="_xlnm.Print_Titles" localSheetId="67">'54'!$1:$8</definedName>
    <definedName name="_xlnm.Print_Titles" localSheetId="84">'69'!$1:$7</definedName>
    <definedName name="_xlnm.Print_Titles" localSheetId="6">'Graphs Index'!$1:$2</definedName>
    <definedName name="_xlnm.Print_Titles" localSheetId="5">'Tables Index'!$1:$2</definedName>
    <definedName name="sheet00" localSheetId="55">'[1]1'!#REF!</definedName>
    <definedName name="sheet00" localSheetId="57">'[1]1'!#REF!</definedName>
    <definedName name="sheet00" localSheetId="59">'[1]1'!#REF!</definedName>
    <definedName name="sheet00" localSheetId="84">'[1]1'!#REF!</definedName>
    <definedName name="sheet00" localSheetId="15">'[1]1'!#REF!</definedName>
    <definedName name="sheet00" localSheetId="16">'[1]1'!#REF!</definedName>
    <definedName name="sheet00" localSheetId="6">'[1]1'!#REF!</definedName>
    <definedName name="sheet00" localSheetId="5">'[1]1'!#REF!</definedName>
    <definedName name="sheet00" localSheetId="8">'[1]1'!#REF!</definedName>
    <definedName name="sheet00" localSheetId="74">'[1]1'!#REF!</definedName>
    <definedName name="sheet00" localSheetId="17">'[1]1'!#REF!</definedName>
    <definedName name="sheet00" localSheetId="83">'[1]1'!#REF!</definedName>
    <definedName name="sheet00" localSheetId="78">'[1]1'!#REF!</definedName>
    <definedName name="sheet00" localSheetId="7">'[1]1'!#REF!</definedName>
    <definedName name="sheet00" localSheetId="4">'[1]1'!#REF!</definedName>
    <definedName name="sheet00" localSheetId="0">'[1]1'!#REF!</definedName>
    <definedName name="sheet00" localSheetId="3">'[1]1'!#REF!</definedName>
    <definedName name="sheet00" localSheetId="1">'[1]1'!#REF!</definedName>
    <definedName name="sheet00" localSheetId="2">'[1]1'!#REF!</definedName>
    <definedName name="sheet00">'[1]1'!#REF!</definedName>
    <definedName name="sheet000" localSheetId="55">'[1]1'!#REF!</definedName>
    <definedName name="sheet000" localSheetId="57">'[1]1'!#REF!</definedName>
    <definedName name="sheet000" localSheetId="59">'[1]1'!#REF!</definedName>
    <definedName name="sheet000" localSheetId="84">'[1]1'!#REF!</definedName>
    <definedName name="sheet000" localSheetId="6">'[1]1'!#REF!</definedName>
    <definedName name="sheet000" localSheetId="5">'[1]1'!#REF!</definedName>
    <definedName name="sheet000" localSheetId="8">'[1]1'!#REF!</definedName>
    <definedName name="sheet000" localSheetId="74">'[1]1'!#REF!</definedName>
    <definedName name="sheet000" localSheetId="17">'[1]1'!#REF!</definedName>
    <definedName name="sheet000" localSheetId="83">'[1]1'!#REF!</definedName>
    <definedName name="sheet000" localSheetId="78">'[1]1'!#REF!</definedName>
    <definedName name="sheet000" localSheetId="7">'[1]1'!#REF!</definedName>
    <definedName name="sheet000" localSheetId="4">'[1]1'!#REF!</definedName>
    <definedName name="sheet000" localSheetId="0">'[1]1'!#REF!</definedName>
    <definedName name="sheet000" localSheetId="3">'[1]1'!#REF!</definedName>
    <definedName name="sheet000" localSheetId="1">'[1]1'!#REF!</definedName>
    <definedName name="sheet000" localSheetId="2">'[1]1'!#REF!</definedName>
    <definedName name="sheet000">'[1]1'!#REF!</definedName>
    <definedName name="sheet1" localSheetId="9">'[1]1'!#REF!</definedName>
    <definedName name="sheet1" localSheetId="22">'[1]1'!#REF!</definedName>
    <definedName name="sheet1" localSheetId="24">'[1]1'!#REF!</definedName>
    <definedName name="sheet1" localSheetId="25">'[2]1'!#REF!</definedName>
    <definedName name="sheet1" localSheetId="26">'[3]1'!#REF!</definedName>
    <definedName name="sheet1" localSheetId="28">'[3]1'!#REF!</definedName>
    <definedName name="sheet1" localSheetId="30">'[3]1'!#REF!</definedName>
    <definedName name="sheet1" localSheetId="10">'[1]1'!#REF!</definedName>
    <definedName name="sheet1" localSheetId="32">'[3]1'!#REF!</definedName>
    <definedName name="sheet1" localSheetId="34">'[3]1'!#REF!</definedName>
    <definedName name="sheet1" localSheetId="36">'[3]1'!#REF!</definedName>
    <definedName name="sheet1" localSheetId="38">'[3]1'!#REF!</definedName>
    <definedName name="sheet1" localSheetId="40">'[3]1'!#REF!</definedName>
    <definedName name="sheet1" localSheetId="11">'[1]1'!#REF!</definedName>
    <definedName name="sheet1" localSheetId="42">'[3]1'!#REF!</definedName>
    <definedName name="sheet1" localSheetId="44">'[3]1'!#REF!</definedName>
    <definedName name="sheet1" localSheetId="46">'[3]1'!#REF!</definedName>
    <definedName name="sheet1" localSheetId="49">'[3]1'!#REF!</definedName>
    <definedName name="sheet1" localSheetId="50">'[2]1'!#REF!</definedName>
    <definedName name="sheet1" localSheetId="51">'[3]1'!#REF!</definedName>
    <definedName name="sheet1" localSheetId="12">'[1]1'!#REF!</definedName>
    <definedName name="sheet1" localSheetId="53">'[3]1'!#REF!</definedName>
    <definedName name="sheet1" localSheetId="55">'[3]1'!#REF!</definedName>
    <definedName name="sheet1" localSheetId="57">'[3]1'!#REF!</definedName>
    <definedName name="sheet1" localSheetId="59">'[3]1'!#REF!</definedName>
    <definedName name="sheet1" localSheetId="61">'[3]1'!#REF!</definedName>
    <definedName name="sheet1" localSheetId="13">'[1]1'!#REF!</definedName>
    <definedName name="sheet1" localSheetId="63">'[3]1'!#REF!</definedName>
    <definedName name="sheet1" localSheetId="65">'[3]1'!#REF!</definedName>
    <definedName name="sheet1" localSheetId="67">'[3]1'!#REF!</definedName>
    <definedName name="sheet1" localSheetId="69">'[3]1'!#REF!</definedName>
    <definedName name="sheet1" localSheetId="71">'[3]1'!#REF!</definedName>
    <definedName name="sheet1" localSheetId="14">'[1]1'!#REF!</definedName>
    <definedName name="sheet1" localSheetId="75">'[3]1'!#REF!</definedName>
    <definedName name="sheet1" localSheetId="76">'[2]1'!#REF!</definedName>
    <definedName name="sheet1" localSheetId="77">'[2]1'!#REF!</definedName>
    <definedName name="sheet1" localSheetId="79">'[1]1'!#REF!</definedName>
    <definedName name="sheet1" localSheetId="80">'[1]1'!#REF!</definedName>
    <definedName name="sheet1" localSheetId="81">'[1]1'!#REF!</definedName>
    <definedName name="sheet1" localSheetId="82">'[1]1'!#REF!</definedName>
    <definedName name="sheet1" localSheetId="84">'[1]1'!#REF!</definedName>
    <definedName name="sheet1" localSheetId="15">'[1]1'!#REF!</definedName>
    <definedName name="sheet1" localSheetId="16">'[1]1'!#REF!</definedName>
    <definedName name="sheet1" localSheetId="6">'[2]1'!#REF!</definedName>
    <definedName name="sheet1" localSheetId="5">'[2]1'!#REF!</definedName>
    <definedName name="sheet1" localSheetId="8">'[1]1'!#REF!</definedName>
    <definedName name="sheet1" localSheetId="74">'[1]1'!#REF!</definedName>
    <definedName name="sheet1" localSheetId="17">'[1]1'!#REF!</definedName>
    <definedName name="sheet1" localSheetId="83">'[1]1'!#REF!</definedName>
    <definedName name="sheet1" localSheetId="78">'[1]1'!#REF!</definedName>
    <definedName name="sheet1" localSheetId="7">'[1]1'!#REF!</definedName>
    <definedName name="sheet1" localSheetId="4">'[1]1'!#REF!</definedName>
    <definedName name="sheet1" localSheetId="0">'[4]1'!#REF!</definedName>
    <definedName name="sheet1" localSheetId="3">'[1]1'!#REF!</definedName>
    <definedName name="sheet1" localSheetId="1">'[1]1'!#REF!</definedName>
    <definedName name="sheet1" localSheetId="2">'[1]1'!#REF!</definedName>
    <definedName name="sheet1">'[2]1'!#REF!</definedName>
    <definedName name="sheet1." localSheetId="55">'[1]1'!#REF!</definedName>
    <definedName name="sheet1." localSheetId="57">'[1]1'!#REF!</definedName>
    <definedName name="sheet1." localSheetId="59">'[1]1'!#REF!</definedName>
    <definedName name="sheet1." localSheetId="15">'[1]1'!#REF!</definedName>
    <definedName name="sheet1." localSheetId="16">'[1]1'!#REF!</definedName>
    <definedName name="sheet1." localSheetId="6">'[1]1'!#REF!</definedName>
    <definedName name="sheet1." localSheetId="5">'[1]1'!#REF!</definedName>
    <definedName name="sheet1." localSheetId="8">'[1]1'!#REF!</definedName>
    <definedName name="sheet1." localSheetId="74">'[1]1'!#REF!</definedName>
    <definedName name="sheet1." localSheetId="17">'[1]1'!#REF!</definedName>
    <definedName name="sheet1." localSheetId="83">'[1]1'!#REF!</definedName>
    <definedName name="sheet1." localSheetId="78">'[1]1'!#REF!</definedName>
    <definedName name="sheet1." localSheetId="7">'[1]1'!#REF!</definedName>
    <definedName name="sheet1." localSheetId="4">'[1]1'!#REF!</definedName>
    <definedName name="sheet1." localSheetId="3">'[1]1'!#REF!</definedName>
    <definedName name="sheet1." localSheetId="2">'[1]1'!#REF!</definedName>
    <definedName name="sheet1.">'[1]1'!#REF!</definedName>
    <definedName name="sheet10" localSheetId="55">'[1]1'!#REF!</definedName>
    <definedName name="sheet10" localSheetId="57">'[1]1'!#REF!</definedName>
    <definedName name="sheet10" localSheetId="59">'[1]1'!#REF!</definedName>
    <definedName name="sheet10" localSheetId="15">'[1]1'!#REF!</definedName>
    <definedName name="sheet10" localSheetId="16">'[1]1'!#REF!</definedName>
    <definedName name="sheet10" localSheetId="6">'[1]1'!#REF!</definedName>
    <definedName name="sheet10" localSheetId="8">'[1]1'!#REF!</definedName>
    <definedName name="sheet10" localSheetId="74">'[1]1'!#REF!</definedName>
    <definedName name="sheet10" localSheetId="17">'[1]1'!#REF!</definedName>
    <definedName name="sheet10" localSheetId="83">'[1]1'!#REF!</definedName>
    <definedName name="sheet10" localSheetId="78">'[1]1'!#REF!</definedName>
    <definedName name="sheet10" localSheetId="7">'[1]1'!#REF!</definedName>
    <definedName name="sheet10" localSheetId="4">'[1]1'!#REF!</definedName>
    <definedName name="sheet10" localSheetId="3">'[1]1'!#REF!</definedName>
    <definedName name="sheet10" localSheetId="2">'[1]1'!#REF!</definedName>
    <definedName name="sheet10">'[1]1'!#REF!</definedName>
    <definedName name="sheet102" localSheetId="55">'[1]1'!#REF!</definedName>
    <definedName name="sheet102" localSheetId="57">'[1]1'!#REF!</definedName>
    <definedName name="sheet102" localSheetId="59">'[1]1'!#REF!</definedName>
    <definedName name="sheet102" localSheetId="6">'[1]1'!#REF!</definedName>
    <definedName name="sheet102" localSheetId="8">'[1]1'!#REF!</definedName>
    <definedName name="sheet102" localSheetId="74">'[1]1'!#REF!</definedName>
    <definedName name="sheet102" localSheetId="17">'[1]1'!#REF!</definedName>
    <definedName name="sheet102" localSheetId="83">'[1]1'!#REF!</definedName>
    <definedName name="sheet102" localSheetId="78">'[1]1'!#REF!</definedName>
    <definedName name="sheet102" localSheetId="7">'[1]1'!#REF!</definedName>
    <definedName name="sheet102" localSheetId="4">'[1]1'!#REF!</definedName>
    <definedName name="sheet102" localSheetId="3">'[1]1'!#REF!</definedName>
    <definedName name="sheet102" localSheetId="2">'[1]1'!#REF!</definedName>
    <definedName name="sheet102">'[1]1'!#REF!</definedName>
    <definedName name="sheet11" localSheetId="55">'[1]1'!#REF!</definedName>
    <definedName name="sheet11" localSheetId="57">'[1]1'!#REF!</definedName>
    <definedName name="sheet11" localSheetId="59">'[1]1'!#REF!</definedName>
    <definedName name="sheet11" localSheetId="15">'[1]1'!#REF!</definedName>
    <definedName name="sheet11" localSheetId="16">'[1]1'!#REF!</definedName>
    <definedName name="sheet11" localSheetId="6">'[1]1'!#REF!</definedName>
    <definedName name="sheet11" localSheetId="8">'[1]1'!#REF!</definedName>
    <definedName name="sheet11" localSheetId="74">'[1]1'!#REF!</definedName>
    <definedName name="sheet11" localSheetId="17">'[1]1'!#REF!</definedName>
    <definedName name="sheet11" localSheetId="83">'[1]1'!#REF!</definedName>
    <definedName name="sheet11" localSheetId="78">'[1]1'!#REF!</definedName>
    <definedName name="sheet11" localSheetId="7">'[1]1'!#REF!</definedName>
    <definedName name="sheet11" localSheetId="4">'[1]1'!#REF!</definedName>
    <definedName name="sheet11" localSheetId="3">'[1]1'!#REF!</definedName>
    <definedName name="sheet11" localSheetId="2">'[1]1'!#REF!</definedName>
    <definedName name="sheet11">'[1]1'!#REF!</definedName>
    <definedName name="sheet111" localSheetId="55">'[1]1'!#REF!</definedName>
    <definedName name="sheet111" localSheetId="57">'[1]1'!#REF!</definedName>
    <definedName name="sheet111" localSheetId="59">'[1]1'!#REF!</definedName>
    <definedName name="sheet111" localSheetId="6">'[1]1'!#REF!</definedName>
    <definedName name="sheet111" localSheetId="8">'[1]1'!#REF!</definedName>
    <definedName name="sheet111" localSheetId="74">'[1]1'!#REF!</definedName>
    <definedName name="sheet111" localSheetId="17">'[1]1'!#REF!</definedName>
    <definedName name="sheet111" localSheetId="83">'[1]1'!#REF!</definedName>
    <definedName name="sheet111" localSheetId="78">'[1]1'!#REF!</definedName>
    <definedName name="sheet111" localSheetId="7">'[1]1'!#REF!</definedName>
    <definedName name="sheet111" localSheetId="4">'[1]1'!#REF!</definedName>
    <definedName name="sheet111" localSheetId="3">'[1]1'!#REF!</definedName>
    <definedName name="sheet111" localSheetId="2">'[1]1'!#REF!</definedName>
    <definedName name="sheet111">'[1]1'!#REF!</definedName>
    <definedName name="sheet112" localSheetId="59">'[1]1'!#REF!</definedName>
    <definedName name="sheet112" localSheetId="6">'[1]1'!#REF!</definedName>
    <definedName name="sheet112" localSheetId="8">'[1]1'!#REF!</definedName>
    <definedName name="sheet112" localSheetId="74">'[1]1'!#REF!</definedName>
    <definedName name="sheet112" localSheetId="17">'[1]1'!#REF!</definedName>
    <definedName name="sheet112" localSheetId="83">'[1]1'!#REF!</definedName>
    <definedName name="sheet112" localSheetId="78">'[1]1'!#REF!</definedName>
    <definedName name="sheet112" localSheetId="7">'[1]1'!#REF!</definedName>
    <definedName name="sheet112" localSheetId="4">'[1]1'!#REF!</definedName>
    <definedName name="sheet112" localSheetId="3">'[1]1'!#REF!</definedName>
    <definedName name="sheet112" localSheetId="2">'[1]1'!#REF!</definedName>
    <definedName name="sheet112">'[1]1'!#REF!</definedName>
    <definedName name="sheet12" localSheetId="55">'[1]1'!#REF!</definedName>
    <definedName name="sheet12" localSheetId="57">'[1]1'!#REF!</definedName>
    <definedName name="sheet12" localSheetId="59">'[1]1'!#REF!</definedName>
    <definedName name="sheet12" localSheetId="15">'[1]1'!#REF!</definedName>
    <definedName name="sheet12" localSheetId="16">'[1]1'!#REF!</definedName>
    <definedName name="sheet12" localSheetId="6">'[1]1'!#REF!</definedName>
    <definedName name="sheet12" localSheetId="8">'[1]1'!#REF!</definedName>
    <definedName name="sheet12" localSheetId="74">'[1]1'!#REF!</definedName>
    <definedName name="sheet12" localSheetId="17">'[1]1'!#REF!</definedName>
    <definedName name="sheet12" localSheetId="83">'[1]1'!#REF!</definedName>
    <definedName name="sheet12" localSheetId="78">'[1]1'!#REF!</definedName>
    <definedName name="sheet12" localSheetId="7">'[1]1'!#REF!</definedName>
    <definedName name="sheet12" localSheetId="4">'[1]1'!#REF!</definedName>
    <definedName name="sheet12" localSheetId="3">'[1]1'!#REF!</definedName>
    <definedName name="sheet12" localSheetId="2">'[1]1'!#REF!</definedName>
    <definedName name="sheet12">'[1]1'!#REF!</definedName>
    <definedName name="sheet13" localSheetId="55">'[1]1'!#REF!</definedName>
    <definedName name="sheet13" localSheetId="57">'[1]1'!#REF!</definedName>
    <definedName name="sheet13" localSheetId="59">'[1]1'!#REF!</definedName>
    <definedName name="sheet13" localSheetId="15">'[1]1'!#REF!</definedName>
    <definedName name="sheet13" localSheetId="16">'[1]1'!#REF!</definedName>
    <definedName name="sheet13" localSheetId="6">'[1]1'!#REF!</definedName>
    <definedName name="sheet13" localSheetId="8">'[1]1'!#REF!</definedName>
    <definedName name="sheet13" localSheetId="74">'[1]1'!#REF!</definedName>
    <definedName name="sheet13" localSheetId="17">'[1]1'!#REF!</definedName>
    <definedName name="sheet13" localSheetId="83">'[1]1'!#REF!</definedName>
    <definedName name="sheet13" localSheetId="78">'[1]1'!#REF!</definedName>
    <definedName name="sheet13" localSheetId="7">'[1]1'!#REF!</definedName>
    <definedName name="sheet13" localSheetId="4">'[1]1'!#REF!</definedName>
    <definedName name="sheet13" localSheetId="3">'[1]1'!#REF!</definedName>
    <definedName name="sheet13" localSheetId="2">'[1]1'!#REF!</definedName>
    <definedName name="sheet13">'[1]1'!#REF!</definedName>
    <definedName name="sheet14" localSheetId="55">'[1]1'!#REF!</definedName>
    <definedName name="sheet14" localSheetId="57">'[1]1'!#REF!</definedName>
    <definedName name="sheet14" localSheetId="59">'[1]1'!#REF!</definedName>
    <definedName name="sheet14" localSheetId="15">'[1]1'!#REF!</definedName>
    <definedName name="sheet14" localSheetId="16">'[1]1'!#REF!</definedName>
    <definedName name="sheet14" localSheetId="6">'[1]1'!#REF!</definedName>
    <definedName name="sheet14" localSheetId="8">'[1]1'!#REF!</definedName>
    <definedName name="sheet14" localSheetId="74">'[1]1'!#REF!</definedName>
    <definedName name="sheet14" localSheetId="17">'[1]1'!#REF!</definedName>
    <definedName name="sheet14" localSheetId="83">'[1]1'!#REF!</definedName>
    <definedName name="sheet14" localSheetId="78">'[1]1'!#REF!</definedName>
    <definedName name="sheet14" localSheetId="7">'[1]1'!#REF!</definedName>
    <definedName name="sheet14" localSheetId="4">'[1]1'!#REF!</definedName>
    <definedName name="sheet14" localSheetId="3">'[1]1'!#REF!</definedName>
    <definedName name="sheet14" localSheetId="2">'[1]1'!#REF!</definedName>
    <definedName name="sheet14">'[1]1'!#REF!</definedName>
    <definedName name="sheet15" localSheetId="55">'[1]1'!#REF!</definedName>
    <definedName name="sheet15" localSheetId="57">'[1]1'!#REF!</definedName>
    <definedName name="sheet15" localSheetId="59">'[1]1'!#REF!</definedName>
    <definedName name="sheet15" localSheetId="15">'[1]1'!#REF!</definedName>
    <definedName name="sheet15" localSheetId="6">'[1]1'!#REF!</definedName>
    <definedName name="sheet15" localSheetId="8">'[1]1'!#REF!</definedName>
    <definedName name="sheet15" localSheetId="74">'[1]1'!#REF!</definedName>
    <definedName name="sheet15" localSheetId="17">'[1]1'!#REF!</definedName>
    <definedName name="sheet15" localSheetId="83">'[1]1'!#REF!</definedName>
    <definedName name="sheet15" localSheetId="78">'[1]1'!#REF!</definedName>
    <definedName name="sheet15" localSheetId="7">'[1]1'!#REF!</definedName>
    <definedName name="sheet15" localSheetId="4">'[1]1'!#REF!</definedName>
    <definedName name="sheet15" localSheetId="3">'[1]1'!#REF!</definedName>
    <definedName name="sheet15" localSheetId="2">'[1]1'!#REF!</definedName>
    <definedName name="sheet15">'[1]1'!#REF!</definedName>
    <definedName name="sheet16" localSheetId="55">'[1]1'!#REF!</definedName>
    <definedName name="sheet16" localSheetId="57">'[1]1'!#REF!</definedName>
    <definedName name="sheet16" localSheetId="59">'[1]1'!#REF!</definedName>
    <definedName name="sheet16" localSheetId="6">'[1]1'!#REF!</definedName>
    <definedName name="sheet16" localSheetId="8">'[1]1'!#REF!</definedName>
    <definedName name="sheet16" localSheetId="74">'[1]1'!#REF!</definedName>
    <definedName name="sheet16" localSheetId="17">'[1]1'!#REF!</definedName>
    <definedName name="sheet16" localSheetId="83">'[1]1'!#REF!</definedName>
    <definedName name="sheet16" localSheetId="78">'[1]1'!#REF!</definedName>
    <definedName name="sheet16" localSheetId="7">'[1]1'!#REF!</definedName>
    <definedName name="sheet16" localSheetId="4">'[1]1'!#REF!</definedName>
    <definedName name="sheet16" localSheetId="3">'[1]1'!#REF!</definedName>
    <definedName name="sheet16" localSheetId="2">'[1]1'!#REF!</definedName>
    <definedName name="sheet16">'[1]1'!#REF!</definedName>
    <definedName name="sheet17" localSheetId="55">'[1]1'!#REF!</definedName>
    <definedName name="sheet17" localSheetId="57">'[1]1'!#REF!</definedName>
    <definedName name="sheet17" localSheetId="59">'[1]1'!#REF!</definedName>
    <definedName name="sheet17" localSheetId="6">'[1]1'!#REF!</definedName>
    <definedName name="sheet17" localSheetId="8">'[1]1'!#REF!</definedName>
    <definedName name="sheet17" localSheetId="74">'[1]1'!#REF!</definedName>
    <definedName name="sheet17" localSheetId="17">'[1]1'!#REF!</definedName>
    <definedName name="sheet17" localSheetId="83">'[1]1'!#REF!</definedName>
    <definedName name="sheet17" localSheetId="78">'[1]1'!#REF!</definedName>
    <definedName name="sheet17" localSheetId="7">'[1]1'!#REF!</definedName>
    <definedName name="sheet17" localSheetId="4">'[1]1'!#REF!</definedName>
    <definedName name="sheet17" localSheetId="3">'[1]1'!#REF!</definedName>
    <definedName name="sheet17" localSheetId="2">'[1]1'!#REF!</definedName>
    <definedName name="sheet17">'[1]1'!#REF!</definedName>
    <definedName name="sheet18" localSheetId="55">'[1]1'!#REF!</definedName>
    <definedName name="sheet18" localSheetId="57">'[1]1'!#REF!</definedName>
    <definedName name="sheet18" localSheetId="59">'[1]1'!#REF!</definedName>
    <definedName name="sheet18" localSheetId="6">'[1]1'!#REF!</definedName>
    <definedName name="sheet18" localSheetId="8">'[1]1'!#REF!</definedName>
    <definedName name="sheet18" localSheetId="74">'[1]1'!#REF!</definedName>
    <definedName name="sheet18" localSheetId="17">'[1]1'!#REF!</definedName>
    <definedName name="sheet18" localSheetId="83">'[1]1'!#REF!</definedName>
    <definedName name="sheet18" localSheetId="78">'[1]1'!#REF!</definedName>
    <definedName name="sheet18" localSheetId="7">'[1]1'!#REF!</definedName>
    <definedName name="sheet18" localSheetId="4">'[1]1'!#REF!</definedName>
    <definedName name="sheet18" localSheetId="3">'[1]1'!#REF!</definedName>
    <definedName name="sheet18" localSheetId="2">'[1]1'!#REF!</definedName>
    <definedName name="sheet18">'[1]1'!#REF!</definedName>
    <definedName name="sheet19" localSheetId="55">'[1]1'!#REF!</definedName>
    <definedName name="sheet19" localSheetId="57">'[1]1'!#REF!</definedName>
    <definedName name="sheet19" localSheetId="59">'[1]1'!#REF!</definedName>
    <definedName name="sheet19" localSheetId="6">'[1]1'!#REF!</definedName>
    <definedName name="sheet19" localSheetId="8">'[1]1'!#REF!</definedName>
    <definedName name="sheet19" localSheetId="74">'[1]1'!#REF!</definedName>
    <definedName name="sheet19" localSheetId="17">'[1]1'!#REF!</definedName>
    <definedName name="sheet19" localSheetId="83">'[1]1'!#REF!</definedName>
    <definedName name="sheet19" localSheetId="78">'[1]1'!#REF!</definedName>
    <definedName name="sheet19" localSheetId="7">'[1]1'!#REF!</definedName>
    <definedName name="sheet19" localSheetId="4">'[1]1'!#REF!</definedName>
    <definedName name="sheet19" localSheetId="3">'[1]1'!#REF!</definedName>
    <definedName name="sheet19" localSheetId="2">'[1]1'!#REF!</definedName>
    <definedName name="sheet19">'[1]1'!#REF!</definedName>
    <definedName name="sheet2" localSheetId="55">'[1]1'!#REF!</definedName>
    <definedName name="sheet2" localSheetId="57">'[1]1'!#REF!</definedName>
    <definedName name="sheet2" localSheetId="59">'[1]1'!#REF!</definedName>
    <definedName name="sheet2" localSheetId="14">'[1]1'!#REF!</definedName>
    <definedName name="sheet2" localSheetId="15">'[1]1'!#REF!</definedName>
    <definedName name="sheet2" localSheetId="16">'[1]1'!#REF!</definedName>
    <definedName name="sheet2" localSheetId="6">'[1]1'!#REF!</definedName>
    <definedName name="sheet2" localSheetId="8">'[1]1'!#REF!</definedName>
    <definedName name="sheet2" localSheetId="74">'[1]1'!#REF!</definedName>
    <definedName name="sheet2" localSheetId="17">'[1]1'!#REF!</definedName>
    <definedName name="sheet2" localSheetId="83">'[1]1'!#REF!</definedName>
    <definedName name="sheet2" localSheetId="78">'[1]1'!#REF!</definedName>
    <definedName name="sheet2" localSheetId="7">'[1]1'!#REF!</definedName>
    <definedName name="sheet2" localSheetId="4">'[1]1'!#REF!</definedName>
    <definedName name="sheet2" localSheetId="3">'[1]1'!#REF!</definedName>
    <definedName name="sheet2" localSheetId="2">'[1]1'!#REF!</definedName>
    <definedName name="sheet2">'[1]1'!#REF!</definedName>
    <definedName name="sheet20" localSheetId="55">'[1]1'!#REF!</definedName>
    <definedName name="sheet20" localSheetId="57">'[1]1'!#REF!</definedName>
    <definedName name="sheet20" localSheetId="59">'[1]1'!#REF!</definedName>
    <definedName name="sheet20" localSheetId="6">'[1]1'!#REF!</definedName>
    <definedName name="sheet20" localSheetId="8">'[1]1'!#REF!</definedName>
    <definedName name="sheet20" localSheetId="74">'[1]1'!#REF!</definedName>
    <definedName name="sheet20" localSheetId="17">'[1]1'!#REF!</definedName>
    <definedName name="sheet20" localSheetId="83">'[1]1'!#REF!</definedName>
    <definedName name="sheet20" localSheetId="78">'[1]1'!#REF!</definedName>
    <definedName name="sheet20" localSheetId="7">'[1]1'!#REF!</definedName>
    <definedName name="sheet20" localSheetId="4">'[1]1'!#REF!</definedName>
    <definedName name="sheet20" localSheetId="3">'[1]1'!#REF!</definedName>
    <definedName name="sheet20" localSheetId="2">'[1]1'!#REF!</definedName>
    <definedName name="sheet20">'[1]1'!#REF!</definedName>
    <definedName name="sheet21" localSheetId="55">'[1]1'!#REF!</definedName>
    <definedName name="sheet21" localSheetId="57">'[1]1'!#REF!</definedName>
    <definedName name="sheet21" localSheetId="59">'[1]1'!#REF!</definedName>
    <definedName name="sheet21" localSheetId="6">'[1]1'!#REF!</definedName>
    <definedName name="sheet21" localSheetId="8">'[1]1'!#REF!</definedName>
    <definedName name="sheet21" localSheetId="74">'[1]1'!#REF!</definedName>
    <definedName name="sheet21" localSheetId="17">'[1]1'!#REF!</definedName>
    <definedName name="sheet21" localSheetId="83">'[1]1'!#REF!</definedName>
    <definedName name="sheet21" localSheetId="78">'[1]1'!#REF!</definedName>
    <definedName name="sheet21" localSheetId="7">'[1]1'!#REF!</definedName>
    <definedName name="sheet21" localSheetId="4">'[1]1'!#REF!</definedName>
    <definedName name="sheet21" localSheetId="3">'[1]1'!#REF!</definedName>
    <definedName name="sheet21" localSheetId="2">'[1]1'!#REF!</definedName>
    <definedName name="sheet21">'[1]1'!#REF!</definedName>
    <definedName name="sheet22" localSheetId="55">'[1]1'!#REF!</definedName>
    <definedName name="sheet22" localSheetId="57">'[1]1'!#REF!</definedName>
    <definedName name="sheet22" localSheetId="59">'[1]1'!#REF!</definedName>
    <definedName name="sheet22" localSheetId="6">'[1]1'!#REF!</definedName>
    <definedName name="sheet22" localSheetId="8">'[1]1'!#REF!</definedName>
    <definedName name="sheet22" localSheetId="74">'[1]1'!#REF!</definedName>
    <definedName name="sheet22" localSheetId="17">'[1]1'!#REF!</definedName>
    <definedName name="sheet22" localSheetId="83">'[1]1'!#REF!</definedName>
    <definedName name="sheet22" localSheetId="78">'[1]1'!#REF!</definedName>
    <definedName name="sheet22" localSheetId="7">'[1]1'!#REF!</definedName>
    <definedName name="sheet22" localSheetId="4">'[1]1'!#REF!</definedName>
    <definedName name="sheet22" localSheetId="3">'[1]1'!#REF!</definedName>
    <definedName name="sheet22" localSheetId="2">'[1]1'!#REF!</definedName>
    <definedName name="sheet22">'[1]1'!#REF!</definedName>
    <definedName name="sheet277" localSheetId="55">'[1]1'!#REF!</definedName>
    <definedName name="sheet277" localSheetId="57">'[1]1'!#REF!</definedName>
    <definedName name="sheet277" localSheetId="59">'[1]1'!#REF!</definedName>
    <definedName name="sheet277" localSheetId="6">'[1]1'!#REF!</definedName>
    <definedName name="sheet277" localSheetId="8">'[1]1'!#REF!</definedName>
    <definedName name="sheet277" localSheetId="74">'[1]1'!#REF!</definedName>
    <definedName name="sheet277" localSheetId="17">'[1]1'!#REF!</definedName>
    <definedName name="sheet277" localSheetId="83">'[1]1'!#REF!</definedName>
    <definedName name="sheet277" localSheetId="78">'[1]1'!#REF!</definedName>
    <definedName name="sheet277" localSheetId="7">'[1]1'!#REF!</definedName>
    <definedName name="sheet277" localSheetId="4">'[1]1'!#REF!</definedName>
    <definedName name="sheet277" localSheetId="3">'[1]1'!#REF!</definedName>
    <definedName name="sheet277" localSheetId="2">'[1]1'!#REF!</definedName>
    <definedName name="sheet277">'[1]1'!#REF!</definedName>
    <definedName name="sheet3" localSheetId="55">'[1]1'!#REF!</definedName>
    <definedName name="sheet3" localSheetId="57">'[1]1'!#REF!</definedName>
    <definedName name="sheet3" localSheetId="59">'[1]1'!#REF!</definedName>
    <definedName name="sheet3" localSheetId="15">'[1]1'!#REF!</definedName>
    <definedName name="sheet3" localSheetId="16">'[1]1'!#REF!</definedName>
    <definedName name="sheet3" localSheetId="6">'[1]1'!#REF!</definedName>
    <definedName name="sheet3" localSheetId="8">'[1]1'!#REF!</definedName>
    <definedName name="sheet3" localSheetId="74">'[1]1'!#REF!</definedName>
    <definedName name="sheet3" localSheetId="17">'[1]1'!#REF!</definedName>
    <definedName name="sheet3" localSheetId="83">'[1]1'!#REF!</definedName>
    <definedName name="sheet3" localSheetId="78">'[1]1'!#REF!</definedName>
    <definedName name="sheet3" localSheetId="7">'[1]1'!#REF!</definedName>
    <definedName name="sheet3" localSheetId="4">'[1]1'!#REF!</definedName>
    <definedName name="sheet3" localSheetId="3">'[1]1'!#REF!</definedName>
    <definedName name="sheet3" localSheetId="2">'[1]1'!#REF!</definedName>
    <definedName name="sheet3">'[1]1'!#REF!</definedName>
    <definedName name="sheet4" localSheetId="55">'[1]1'!#REF!</definedName>
    <definedName name="sheet4" localSheetId="57">'[1]1'!#REF!</definedName>
    <definedName name="sheet4" localSheetId="59">'[1]1'!#REF!</definedName>
    <definedName name="sheet4" localSheetId="13">'[1]1'!#REF!</definedName>
    <definedName name="sheet4" localSheetId="14">'[1]1'!#REF!</definedName>
    <definedName name="sheet4" localSheetId="15">'[1]1'!#REF!</definedName>
    <definedName name="sheet4" localSheetId="16">'[1]1'!#REF!</definedName>
    <definedName name="sheet4" localSheetId="6">'[1]1'!#REF!</definedName>
    <definedName name="sheet4" localSheetId="8">'[1]1'!#REF!</definedName>
    <definedName name="sheet4" localSheetId="74">'[1]1'!#REF!</definedName>
    <definedName name="sheet4" localSheetId="17">'[1]1'!#REF!</definedName>
    <definedName name="sheet4" localSheetId="83">'[1]1'!#REF!</definedName>
    <definedName name="sheet4" localSheetId="78">'[1]1'!#REF!</definedName>
    <definedName name="sheet4" localSheetId="7">'[1]1'!#REF!</definedName>
    <definedName name="sheet4" localSheetId="4">'[1]1'!#REF!</definedName>
    <definedName name="sheet4" localSheetId="3">'[1]1'!#REF!</definedName>
    <definedName name="sheet4" localSheetId="2">'[1]1'!#REF!</definedName>
    <definedName name="sheet4">'[1]1'!#REF!</definedName>
    <definedName name="sheet40" localSheetId="55">'[1]1'!#REF!</definedName>
    <definedName name="sheet40" localSheetId="57">'[1]1'!#REF!</definedName>
    <definedName name="sheet40" localSheetId="59">'[1]1'!#REF!</definedName>
    <definedName name="sheet40" localSheetId="15">'[1]1'!#REF!</definedName>
    <definedName name="sheet40" localSheetId="16">'[1]1'!#REF!</definedName>
    <definedName name="sheet40" localSheetId="6">'[1]1'!#REF!</definedName>
    <definedName name="sheet40" localSheetId="8">'[1]1'!#REF!</definedName>
    <definedName name="sheet40" localSheetId="74">'[1]1'!#REF!</definedName>
    <definedName name="sheet40" localSheetId="17">'[1]1'!#REF!</definedName>
    <definedName name="sheet40" localSheetId="83">'[1]1'!#REF!</definedName>
    <definedName name="sheet40" localSheetId="78">'[1]1'!#REF!</definedName>
    <definedName name="sheet40" localSheetId="7">'[1]1'!#REF!</definedName>
    <definedName name="sheet40" localSheetId="4">'[1]1'!#REF!</definedName>
    <definedName name="sheet40" localSheetId="3">'[1]1'!#REF!</definedName>
    <definedName name="sheet40" localSheetId="2">'[1]1'!#REF!</definedName>
    <definedName name="sheet40">'[1]1'!#REF!</definedName>
    <definedName name="sheet5" localSheetId="55">'[1]1'!#REF!</definedName>
    <definedName name="sheet5" localSheetId="57">'[1]1'!#REF!</definedName>
    <definedName name="sheet5" localSheetId="59">'[1]1'!#REF!</definedName>
    <definedName name="sheet5" localSheetId="15">'[1]1'!#REF!</definedName>
    <definedName name="sheet5" localSheetId="16">'[1]1'!#REF!</definedName>
    <definedName name="sheet5" localSheetId="6">'[1]1'!#REF!</definedName>
    <definedName name="sheet5" localSheetId="8">'[1]1'!#REF!</definedName>
    <definedName name="sheet5" localSheetId="74">'[1]1'!#REF!</definedName>
    <definedName name="sheet5" localSheetId="17">'[1]1'!#REF!</definedName>
    <definedName name="sheet5" localSheetId="83">'[1]1'!#REF!</definedName>
    <definedName name="sheet5" localSheetId="78">'[1]1'!#REF!</definedName>
    <definedName name="sheet5" localSheetId="7">'[1]1'!#REF!</definedName>
    <definedName name="sheet5" localSheetId="4">'[1]1'!#REF!</definedName>
    <definedName name="sheet5" localSheetId="3">'[1]1'!#REF!</definedName>
    <definedName name="sheet5" localSheetId="2">'[1]1'!#REF!</definedName>
    <definedName name="sheet5">'[1]1'!#REF!</definedName>
    <definedName name="sheet58">'[1]1'!#REF!</definedName>
    <definedName name="sheet6" localSheetId="55">'[1]1'!#REF!</definedName>
    <definedName name="sheet6" localSheetId="57">'[1]1'!#REF!</definedName>
    <definedName name="sheet6" localSheetId="59">'[1]1'!#REF!</definedName>
    <definedName name="sheet6" localSheetId="15">'[1]1'!#REF!</definedName>
    <definedName name="sheet6" localSheetId="16">'[1]1'!#REF!</definedName>
    <definedName name="sheet6" localSheetId="6">'[1]1'!#REF!</definedName>
    <definedName name="sheet6" localSheetId="8">'[1]1'!#REF!</definedName>
    <definedName name="sheet6" localSheetId="74">'[1]1'!#REF!</definedName>
    <definedName name="sheet6" localSheetId="17">'[1]1'!#REF!</definedName>
    <definedName name="sheet6" localSheetId="83">'[1]1'!#REF!</definedName>
    <definedName name="sheet6" localSheetId="78">'[1]1'!#REF!</definedName>
    <definedName name="sheet6" localSheetId="7">'[1]1'!#REF!</definedName>
    <definedName name="sheet6" localSheetId="4">'[1]1'!#REF!</definedName>
    <definedName name="sheet6" localSheetId="3">'[1]1'!#REF!</definedName>
    <definedName name="sheet6" localSheetId="2">'[1]1'!#REF!</definedName>
    <definedName name="sheet6">'[1]1'!#REF!</definedName>
    <definedName name="sheet65" localSheetId="55">'[1]1'!#REF!</definedName>
    <definedName name="sheet65" localSheetId="57">'[1]1'!#REF!</definedName>
    <definedName name="sheet65" localSheetId="59">'[1]1'!#REF!</definedName>
    <definedName name="sheet65" localSheetId="6">'[1]1'!#REF!</definedName>
    <definedName name="sheet65" localSheetId="8">'[1]1'!#REF!</definedName>
    <definedName name="sheet65" localSheetId="74">'[1]1'!#REF!</definedName>
    <definedName name="sheet65" localSheetId="17">'[1]1'!#REF!</definedName>
    <definedName name="sheet65" localSheetId="83">'[1]1'!#REF!</definedName>
    <definedName name="sheet65" localSheetId="78">'[1]1'!#REF!</definedName>
    <definedName name="sheet65" localSheetId="7">'[1]1'!#REF!</definedName>
    <definedName name="sheet65" localSheetId="4">'[1]1'!#REF!</definedName>
    <definedName name="sheet65" localSheetId="3">'[1]1'!#REF!</definedName>
    <definedName name="sheet65" localSheetId="2">'[1]1'!#REF!</definedName>
    <definedName name="sheet65">'[1]1'!#REF!</definedName>
    <definedName name="sheet66" localSheetId="55">'[1]1'!#REF!</definedName>
    <definedName name="sheet66" localSheetId="57">'[1]1'!#REF!</definedName>
    <definedName name="sheet66" localSheetId="59">'[1]1'!#REF!</definedName>
    <definedName name="sheet66" localSheetId="15">'[1]1'!#REF!</definedName>
    <definedName name="sheet66" localSheetId="16">'[1]1'!#REF!</definedName>
    <definedName name="sheet66" localSheetId="6">'[1]1'!#REF!</definedName>
    <definedName name="sheet66" localSheetId="8">'[1]1'!#REF!</definedName>
    <definedName name="sheet66" localSheetId="74">'[1]1'!#REF!</definedName>
    <definedName name="sheet66" localSheetId="17">'[1]1'!#REF!</definedName>
    <definedName name="sheet66" localSheetId="83">'[1]1'!#REF!</definedName>
    <definedName name="sheet66" localSheetId="78">'[1]1'!#REF!</definedName>
    <definedName name="sheet66" localSheetId="7">'[1]1'!#REF!</definedName>
    <definedName name="sheet66" localSheetId="4">'[1]1'!#REF!</definedName>
    <definedName name="sheet66" localSheetId="3">'[1]1'!#REF!</definedName>
    <definedName name="sheet66" localSheetId="2">'[1]1'!#REF!</definedName>
    <definedName name="sheet66">'[1]1'!#REF!</definedName>
    <definedName name="sheet7" localSheetId="55">'[1]1'!#REF!</definedName>
    <definedName name="sheet7" localSheetId="57">'[1]1'!#REF!</definedName>
    <definedName name="sheet7" localSheetId="59">'[1]1'!#REF!</definedName>
    <definedName name="sheet7" localSheetId="15">'[1]1'!#REF!</definedName>
    <definedName name="sheet7" localSheetId="16">'[1]1'!#REF!</definedName>
    <definedName name="sheet7" localSheetId="6">'[1]1'!#REF!</definedName>
    <definedName name="sheet7" localSheetId="8">'[1]1'!#REF!</definedName>
    <definedName name="sheet7" localSheetId="74">'[1]1'!#REF!</definedName>
    <definedName name="sheet7" localSheetId="17">'[1]1'!#REF!</definedName>
    <definedName name="sheet7" localSheetId="83">'[1]1'!#REF!</definedName>
    <definedName name="sheet7" localSheetId="78">'[1]1'!#REF!</definedName>
    <definedName name="sheet7" localSheetId="7">'[1]1'!#REF!</definedName>
    <definedName name="sheet7" localSheetId="4">'[1]1'!#REF!</definedName>
    <definedName name="sheet7" localSheetId="3">'[1]1'!#REF!</definedName>
    <definedName name="sheet7" localSheetId="2">'[1]1'!#REF!</definedName>
    <definedName name="sheet7">'[1]1'!#REF!</definedName>
    <definedName name="sheet8" localSheetId="12">'[1]1'!#REF!</definedName>
    <definedName name="sheet8" localSheetId="55">'[1]1'!#REF!</definedName>
    <definedName name="sheet8" localSheetId="57">'[1]1'!#REF!</definedName>
    <definedName name="sheet8" localSheetId="59">'[1]1'!#REF!</definedName>
    <definedName name="sheet8" localSheetId="13">'[1]1'!#REF!</definedName>
    <definedName name="sheet8" localSheetId="14">'[1]1'!#REF!</definedName>
    <definedName name="sheet8" localSheetId="15">'[1]1'!#REF!</definedName>
    <definedName name="sheet8" localSheetId="16">'[1]1'!#REF!</definedName>
    <definedName name="sheet8" localSheetId="6">'[1]1'!#REF!</definedName>
    <definedName name="sheet8" localSheetId="8">'[1]1'!#REF!</definedName>
    <definedName name="sheet8" localSheetId="74">'[1]1'!#REF!</definedName>
    <definedName name="sheet8" localSheetId="17">'[1]1'!#REF!</definedName>
    <definedName name="sheet8" localSheetId="83">'[1]1'!#REF!</definedName>
    <definedName name="sheet8" localSheetId="78">'[1]1'!#REF!</definedName>
    <definedName name="sheet8" localSheetId="7">'[1]1'!#REF!</definedName>
    <definedName name="sheet8" localSheetId="4">'[1]1'!#REF!</definedName>
    <definedName name="sheet8" localSheetId="3">'[1]1'!#REF!</definedName>
    <definedName name="sheet8" localSheetId="2">'[1]1'!#REF!</definedName>
    <definedName name="sheet8">'[1]1'!#REF!</definedName>
    <definedName name="sheet9" localSheetId="55">'[1]1'!#REF!</definedName>
    <definedName name="sheet9" localSheetId="57">'[1]1'!#REF!</definedName>
    <definedName name="sheet9" localSheetId="59">'[1]1'!#REF!</definedName>
    <definedName name="sheet9" localSheetId="15">'[1]1'!#REF!</definedName>
    <definedName name="sheet9" localSheetId="16">'[1]1'!#REF!</definedName>
    <definedName name="sheet9" localSheetId="6">'[1]1'!#REF!</definedName>
    <definedName name="sheet9" localSheetId="8">'[1]1'!#REF!</definedName>
    <definedName name="sheet9" localSheetId="74">'[1]1'!#REF!</definedName>
    <definedName name="sheet9" localSheetId="17">'[1]1'!#REF!</definedName>
    <definedName name="sheet9" localSheetId="83">'[1]1'!#REF!</definedName>
    <definedName name="sheet9" localSheetId="78">'[1]1'!#REF!</definedName>
    <definedName name="sheet9" localSheetId="7">'[1]1'!#REF!</definedName>
    <definedName name="sheet9" localSheetId="4">'[1]1'!#REF!</definedName>
    <definedName name="sheet9" localSheetId="3">'[1]1'!#REF!</definedName>
    <definedName name="sheet9" localSheetId="2">'[1]1'!#REF!</definedName>
    <definedName name="sheet9">'[1]1'!#REF!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118" l="1"/>
  <c r="B46" i="97"/>
  <c r="D47" i="98" l="1"/>
  <c r="E47" i="98"/>
  <c r="F47" i="98"/>
  <c r="G47" i="98"/>
  <c r="H47" i="98"/>
  <c r="I47" i="98"/>
  <c r="J47" i="98"/>
  <c r="K47" i="98"/>
  <c r="L47" i="98"/>
  <c r="M47" i="98"/>
  <c r="N47" i="98"/>
  <c r="C47" i="98"/>
  <c r="B47" i="98"/>
  <c r="M10" i="98"/>
  <c r="L10" i="98"/>
  <c r="B134" i="104" l="1"/>
  <c r="B59" i="2"/>
  <c r="B57" i="2"/>
  <c r="B50" i="2"/>
  <c r="H9" i="156" l="1"/>
  <c r="J13" i="158" l="1"/>
  <c r="I13" i="158"/>
  <c r="H13" i="158"/>
  <c r="G13" i="158"/>
  <c r="F13" i="158"/>
  <c r="E13" i="158"/>
  <c r="D13" i="158"/>
  <c r="C13" i="158"/>
  <c r="J10" i="158"/>
  <c r="I10" i="158"/>
  <c r="H10" i="158"/>
  <c r="G10" i="158"/>
  <c r="F10" i="158"/>
  <c r="E10" i="158"/>
  <c r="D10" i="158"/>
  <c r="C10" i="158"/>
  <c r="J16" i="158"/>
  <c r="I16" i="158"/>
  <c r="H16" i="158"/>
  <c r="G16" i="158"/>
  <c r="F16" i="158"/>
  <c r="E16" i="158"/>
  <c r="D16" i="158"/>
  <c r="C16" i="158"/>
  <c r="J19" i="158"/>
  <c r="I19" i="158"/>
  <c r="H19" i="158"/>
  <c r="G19" i="158"/>
  <c r="F19" i="158"/>
  <c r="E19" i="158"/>
  <c r="D19" i="158"/>
  <c r="C19" i="158"/>
  <c r="I12" i="156" l="1"/>
  <c r="H12" i="156"/>
  <c r="J12" i="156" s="1"/>
  <c r="G12" i="156"/>
  <c r="D12" i="156"/>
  <c r="I11" i="156"/>
  <c r="H11" i="156"/>
  <c r="G11" i="156"/>
  <c r="D11" i="156"/>
  <c r="I10" i="156"/>
  <c r="H10" i="156"/>
  <c r="G10" i="156"/>
  <c r="D10" i="156"/>
  <c r="I9" i="156"/>
  <c r="J9" i="156"/>
  <c r="G9" i="156"/>
  <c r="D9" i="156"/>
  <c r="I12" i="154"/>
  <c r="H12" i="154"/>
  <c r="G12" i="154"/>
  <c r="D12" i="154"/>
  <c r="I11" i="154"/>
  <c r="J11" i="154" s="1"/>
  <c r="H11" i="154"/>
  <c r="G11" i="154"/>
  <c r="D11" i="154"/>
  <c r="I10" i="154"/>
  <c r="H10" i="154"/>
  <c r="G10" i="154"/>
  <c r="D10" i="154"/>
  <c r="I9" i="154"/>
  <c r="H9" i="154"/>
  <c r="G9" i="154"/>
  <c r="D9" i="154"/>
  <c r="J10" i="154" l="1"/>
  <c r="J12" i="154"/>
  <c r="J10" i="156"/>
  <c r="J11" i="156"/>
  <c r="J9" i="154"/>
  <c r="J12" i="118"/>
  <c r="J16" i="79"/>
  <c r="J14" i="44"/>
  <c r="G44" i="110"/>
  <c r="G42" i="110"/>
  <c r="G48" i="110"/>
  <c r="C48" i="110"/>
  <c r="D48" i="110"/>
  <c r="E48" i="110"/>
  <c r="F48" i="110"/>
  <c r="B48" i="110"/>
  <c r="A73" i="104"/>
  <c r="A84" i="104"/>
  <c r="G48" i="103"/>
  <c r="E48" i="103"/>
  <c r="F48" i="103"/>
  <c r="G16" i="103"/>
  <c r="G36" i="102"/>
  <c r="G16" i="102"/>
  <c r="G48" i="102" s="1"/>
  <c r="F48" i="102"/>
  <c r="E48" i="102"/>
  <c r="H14" i="33"/>
  <c r="I14" i="33"/>
  <c r="J14" i="33"/>
  <c r="J13" i="33"/>
  <c r="I13" i="33"/>
  <c r="G13" i="33"/>
  <c r="J13" i="4"/>
  <c r="I13" i="4"/>
  <c r="H14" i="4"/>
  <c r="H13" i="4"/>
  <c r="I14" i="4"/>
  <c r="G14" i="4"/>
  <c r="G13" i="4"/>
  <c r="J14" i="4"/>
  <c r="D14" i="4"/>
  <c r="G12" i="4"/>
  <c r="G12" i="18"/>
  <c r="L12" i="77"/>
  <c r="L10" i="77"/>
  <c r="L11" i="77"/>
  <c r="L9" i="77"/>
  <c r="K9" i="77"/>
  <c r="K10" i="77"/>
  <c r="K11" i="77"/>
  <c r="K12" i="77"/>
  <c r="K13" i="77"/>
  <c r="F10" i="77"/>
  <c r="F9" i="77"/>
  <c r="F11" i="77"/>
  <c r="F12" i="77"/>
  <c r="F13" i="77"/>
  <c r="L13" i="77" s="1"/>
  <c r="B69" i="91"/>
  <c r="B52" i="91"/>
  <c r="B51" i="91"/>
  <c r="A40" i="91"/>
  <c r="A37" i="91"/>
  <c r="B54" i="2"/>
  <c r="B51" i="2"/>
  <c r="F19" i="89" l="1"/>
  <c r="L11" i="98" l="1"/>
  <c r="L12" i="98"/>
  <c r="L13" i="98"/>
  <c r="L14" i="98"/>
  <c r="L15" i="98"/>
  <c r="L16" i="98"/>
  <c r="N16" i="98" s="1"/>
  <c r="L17" i="98"/>
  <c r="L18" i="98"/>
  <c r="L19" i="98"/>
  <c r="L20" i="98"/>
  <c r="L21" i="98"/>
  <c r="L22" i="98"/>
  <c r="L23" i="98"/>
  <c r="L24" i="98"/>
  <c r="L25" i="98"/>
  <c r="L26" i="98"/>
  <c r="L27" i="98"/>
  <c r="L28" i="98"/>
  <c r="L29" i="98"/>
  <c r="L30" i="98"/>
  <c r="L31" i="98"/>
  <c r="L32" i="98"/>
  <c r="L33" i="98"/>
  <c r="L34" i="98"/>
  <c r="L35" i="98"/>
  <c r="L36" i="98"/>
  <c r="L37" i="98"/>
  <c r="L38" i="98"/>
  <c r="L39" i="98"/>
  <c r="L40" i="98"/>
  <c r="L41" i="98"/>
  <c r="L42" i="98"/>
  <c r="L43" i="98"/>
  <c r="L44" i="98"/>
  <c r="L45" i="98"/>
  <c r="L46" i="98"/>
  <c r="M11" i="98"/>
  <c r="M12" i="98"/>
  <c r="M13" i="98"/>
  <c r="N13" i="98" s="1"/>
  <c r="M14" i="98"/>
  <c r="M15" i="98"/>
  <c r="M16" i="98"/>
  <c r="M17" i="98"/>
  <c r="M18" i="98"/>
  <c r="M19" i="98"/>
  <c r="M20" i="98"/>
  <c r="M21" i="98"/>
  <c r="N21" i="98" s="1"/>
  <c r="M22" i="98"/>
  <c r="N22" i="98" s="1"/>
  <c r="M23" i="98"/>
  <c r="M24" i="98"/>
  <c r="M25" i="98"/>
  <c r="M26" i="98"/>
  <c r="M27" i="98"/>
  <c r="M28" i="98"/>
  <c r="M29" i="98"/>
  <c r="N29" i="98" s="1"/>
  <c r="M30" i="98"/>
  <c r="N30" i="98" s="1"/>
  <c r="M31" i="98"/>
  <c r="M32" i="98"/>
  <c r="M33" i="98"/>
  <c r="M34" i="98"/>
  <c r="M35" i="98"/>
  <c r="M36" i="98"/>
  <c r="M37" i="98"/>
  <c r="M38" i="98"/>
  <c r="N38" i="98" s="1"/>
  <c r="M39" i="98"/>
  <c r="M40" i="98"/>
  <c r="M41" i="98"/>
  <c r="M42" i="98"/>
  <c r="M43" i="98"/>
  <c r="M44" i="98"/>
  <c r="M45" i="98"/>
  <c r="M46" i="98"/>
  <c r="N46" i="98" s="1"/>
  <c r="N10" i="98"/>
  <c r="N11" i="98"/>
  <c r="N15" i="98"/>
  <c r="N19" i="98"/>
  <c r="N23" i="98"/>
  <c r="N24" i="98"/>
  <c r="N27" i="98"/>
  <c r="N31" i="98"/>
  <c r="N32" i="98"/>
  <c r="N35" i="98"/>
  <c r="N39" i="98"/>
  <c r="N40" i="98"/>
  <c r="N43" i="98"/>
  <c r="N37" i="98" l="1"/>
  <c r="N44" i="98"/>
  <c r="N36" i="98"/>
  <c r="N28" i="98"/>
  <c r="N20" i="98"/>
  <c r="N12" i="98"/>
  <c r="N45" i="98"/>
  <c r="N42" i="98"/>
  <c r="N34" i="98"/>
  <c r="N26" i="98"/>
  <c r="N18" i="98"/>
  <c r="N41" i="98"/>
  <c r="N33" i="98"/>
  <c r="N25" i="98"/>
  <c r="N17" i="98"/>
  <c r="N14" i="98"/>
  <c r="D48" i="100" l="1"/>
  <c r="E48" i="100"/>
  <c r="B48" i="100"/>
  <c r="D48" i="101"/>
  <c r="E48" i="106"/>
  <c r="G22" i="107" l="1"/>
  <c r="G8" i="107"/>
  <c r="D11" i="80" l="1"/>
  <c r="J23" i="114" l="1"/>
  <c r="J32" i="114"/>
  <c r="C14" i="116"/>
  <c r="D14" i="116"/>
  <c r="E14" i="116"/>
  <c r="F14" i="116"/>
  <c r="G14" i="116"/>
  <c r="H14" i="116"/>
  <c r="I14" i="116"/>
  <c r="J14" i="116"/>
  <c r="K14" i="116"/>
  <c r="M14" i="116"/>
  <c r="B14" i="116"/>
  <c r="F47" i="96" l="1"/>
  <c r="G9" i="95"/>
  <c r="G10" i="95"/>
  <c r="G11" i="95"/>
  <c r="G12" i="95"/>
  <c r="G13" i="95"/>
  <c r="G14" i="95"/>
  <c r="G15" i="95"/>
  <c r="G16" i="95"/>
  <c r="G17" i="95"/>
  <c r="G18" i="95"/>
  <c r="G19" i="95"/>
  <c r="G20" i="95"/>
  <c r="G21" i="95"/>
  <c r="G22" i="95"/>
  <c r="G23" i="95"/>
  <c r="G24" i="95"/>
  <c r="G25" i="95"/>
  <c r="G26" i="95"/>
  <c r="G27" i="95"/>
  <c r="G28" i="95"/>
  <c r="G29" i="95"/>
  <c r="G30" i="95"/>
  <c r="G31" i="95"/>
  <c r="G32" i="95"/>
  <c r="G33" i="95"/>
  <c r="G34" i="95"/>
  <c r="G35" i="95"/>
  <c r="G36" i="95"/>
  <c r="G37" i="95"/>
  <c r="G38" i="95"/>
  <c r="G39" i="95"/>
  <c r="G40" i="95"/>
  <c r="G41" i="95"/>
  <c r="G42" i="95"/>
  <c r="G43" i="95"/>
  <c r="G8" i="95"/>
  <c r="E44" i="95"/>
  <c r="G44" i="95" s="1"/>
  <c r="D44" i="95"/>
  <c r="C19" i="89" l="1"/>
  <c r="B19" i="89"/>
  <c r="B27" i="88" l="1"/>
  <c r="J13" i="78"/>
  <c r="L13" i="49"/>
  <c r="M13" i="49"/>
  <c r="G12" i="48"/>
  <c r="G12" i="46"/>
  <c r="D14" i="45"/>
  <c r="G14" i="45"/>
  <c r="H14" i="45"/>
  <c r="I14" i="45"/>
  <c r="D14" i="44"/>
  <c r="G14" i="44"/>
  <c r="H14" i="44"/>
  <c r="I14" i="44"/>
  <c r="G12" i="43"/>
  <c r="G12" i="42"/>
  <c r="G12" i="41"/>
  <c r="G12" i="40"/>
  <c r="G12" i="39"/>
  <c r="F12" i="57"/>
  <c r="G12" i="38"/>
  <c r="G12" i="37"/>
  <c r="G12" i="36"/>
  <c r="G12" i="35"/>
  <c r="G12" i="34"/>
  <c r="L14" i="47" l="1"/>
  <c r="N13" i="49"/>
  <c r="J14" i="45"/>
  <c r="G12" i="22"/>
  <c r="M13" i="16"/>
  <c r="L13" i="16"/>
  <c r="N13" i="16" s="1"/>
  <c r="H11" i="33" l="1"/>
  <c r="I11" i="33"/>
  <c r="H12" i="33"/>
  <c r="I12" i="33"/>
  <c r="H13" i="33"/>
  <c r="I10" i="33"/>
  <c r="H10" i="33"/>
  <c r="D13" i="33"/>
  <c r="F11" i="8"/>
  <c r="D13" i="4"/>
  <c r="H11" i="4"/>
  <c r="J11" i="4" s="1"/>
  <c r="I11" i="4"/>
  <c r="H12" i="4"/>
  <c r="J12" i="4" s="1"/>
  <c r="I12" i="4"/>
  <c r="I10" i="4"/>
  <c r="H10" i="4"/>
  <c r="G11" i="4"/>
  <c r="G10" i="4"/>
  <c r="D11" i="4"/>
  <c r="D12" i="4"/>
  <c r="D10" i="4"/>
  <c r="C22" i="91"/>
  <c r="B37" i="91"/>
  <c r="D31" i="2"/>
  <c r="C31" i="2"/>
  <c r="B31" i="2"/>
  <c r="B32" i="30"/>
  <c r="E32" i="30"/>
  <c r="E33" i="30"/>
  <c r="E34" i="30"/>
  <c r="E35" i="30"/>
  <c r="E36" i="30"/>
  <c r="E37" i="30"/>
  <c r="B33" i="30"/>
  <c r="E13" i="30"/>
  <c r="E19" i="89"/>
  <c r="D19" i="89"/>
  <c r="C27" i="88"/>
  <c r="C15" i="81"/>
  <c r="C11" i="80"/>
  <c r="E39" i="30" l="1"/>
  <c r="J10" i="4"/>
  <c r="G8" i="34"/>
  <c r="G9" i="34"/>
  <c r="G10" i="34"/>
  <c r="G11" i="34"/>
  <c r="B19" i="116" l="1"/>
  <c r="A90" i="104"/>
  <c r="A91" i="104"/>
  <c r="A81" i="104"/>
  <c r="A82" i="104"/>
  <c r="A83" i="104"/>
  <c r="A85" i="104"/>
  <c r="A86" i="104"/>
  <c r="A87" i="104"/>
  <c r="A88" i="104"/>
  <c r="A89" i="104"/>
  <c r="A53" i="104"/>
  <c r="A54" i="104"/>
  <c r="A55" i="104"/>
  <c r="A56" i="104"/>
  <c r="A57" i="104"/>
  <c r="A58" i="104"/>
  <c r="A59" i="104"/>
  <c r="A60" i="104"/>
  <c r="A61" i="104"/>
  <c r="A62" i="104"/>
  <c r="A63" i="104"/>
  <c r="A64" i="104"/>
  <c r="A65" i="104"/>
  <c r="A66" i="104"/>
  <c r="A67" i="104"/>
  <c r="A68" i="104"/>
  <c r="A69" i="104"/>
  <c r="A70" i="104"/>
  <c r="A71" i="104"/>
  <c r="A72" i="104"/>
  <c r="A74" i="104"/>
  <c r="A75" i="104"/>
  <c r="A76" i="104"/>
  <c r="A77" i="104"/>
  <c r="A78" i="104"/>
  <c r="A79" i="104"/>
  <c r="A80" i="104"/>
  <c r="A52" i="104"/>
  <c r="D31" i="93" l="1"/>
  <c r="B38" i="2" l="1"/>
  <c r="B15" i="81" l="1"/>
  <c r="F20" i="116" l="1"/>
  <c r="F21" i="116"/>
  <c r="F22" i="116"/>
  <c r="F23" i="116"/>
  <c r="F19" i="116"/>
  <c r="E20" i="116"/>
  <c r="E21" i="116"/>
  <c r="E22" i="116"/>
  <c r="E23" i="116"/>
  <c r="E19" i="116"/>
  <c r="D20" i="116"/>
  <c r="D21" i="116"/>
  <c r="D22" i="116"/>
  <c r="D23" i="116"/>
  <c r="D19" i="116"/>
  <c r="C20" i="116"/>
  <c r="C21" i="116"/>
  <c r="C22" i="116"/>
  <c r="C23" i="116"/>
  <c r="C19" i="116"/>
  <c r="B20" i="116"/>
  <c r="B21" i="116"/>
  <c r="B22" i="116"/>
  <c r="B23" i="116"/>
  <c r="E15" i="49"/>
  <c r="A49" i="91" l="1"/>
  <c r="A50" i="91"/>
  <c r="B47" i="91"/>
  <c r="B48" i="91"/>
  <c r="B50" i="91"/>
  <c r="B42" i="91"/>
  <c r="B45" i="91"/>
  <c r="B38" i="91"/>
  <c r="B40" i="91"/>
  <c r="B39" i="91"/>
  <c r="B43" i="91"/>
  <c r="B46" i="91"/>
  <c r="B44" i="91"/>
  <c r="B49" i="91"/>
  <c r="B41" i="91"/>
  <c r="A38" i="91"/>
  <c r="A39" i="91"/>
  <c r="A41" i="91"/>
  <c r="A42" i="91"/>
  <c r="A43" i="91"/>
  <c r="A44" i="91"/>
  <c r="A45" i="91"/>
  <c r="A46" i="91"/>
  <c r="A47" i="91"/>
  <c r="A48" i="91"/>
  <c r="D22" i="91"/>
  <c r="B22" i="91"/>
  <c r="D15" i="81" l="1"/>
  <c r="G36" i="115" l="1"/>
  <c r="G16" i="115"/>
  <c r="B41" i="115"/>
  <c r="K37" i="114" l="1"/>
  <c r="J37" i="114"/>
  <c r="K17" i="114"/>
  <c r="J17" i="114"/>
  <c r="G39" i="113"/>
  <c r="G41" i="113"/>
  <c r="G36" i="113"/>
  <c r="G16" i="113"/>
  <c r="C42" i="113"/>
  <c r="D42" i="113"/>
  <c r="E42" i="113"/>
  <c r="F42" i="113"/>
  <c r="B42" i="113"/>
  <c r="F46" i="112"/>
  <c r="G40" i="112"/>
  <c r="I40" i="112"/>
  <c r="H40" i="112"/>
  <c r="D40" i="112"/>
  <c r="G38" i="112"/>
  <c r="I38" i="112"/>
  <c r="H38" i="112"/>
  <c r="D38" i="112"/>
  <c r="G18" i="112"/>
  <c r="I18" i="112"/>
  <c r="H18" i="112"/>
  <c r="D18" i="112"/>
  <c r="G40" i="111"/>
  <c r="I40" i="111"/>
  <c r="H40" i="111"/>
  <c r="D40" i="111"/>
  <c r="G38" i="111"/>
  <c r="I38" i="111"/>
  <c r="H38" i="111"/>
  <c r="D38" i="111"/>
  <c r="G18" i="111"/>
  <c r="I18" i="111"/>
  <c r="H18" i="111"/>
  <c r="D18" i="111"/>
  <c r="G40" i="110"/>
  <c r="G16" i="110"/>
  <c r="G36" i="110"/>
  <c r="G47" i="110"/>
  <c r="G46" i="110"/>
  <c r="G45" i="110"/>
  <c r="C48" i="109"/>
  <c r="D48" i="109"/>
  <c r="E48" i="109"/>
  <c r="F48" i="109"/>
  <c r="B48" i="109"/>
  <c r="G16" i="109"/>
  <c r="G36" i="109"/>
  <c r="G47" i="109"/>
  <c r="G46" i="109"/>
  <c r="G45" i="109"/>
  <c r="G44" i="109"/>
  <c r="C48" i="108"/>
  <c r="D48" i="108"/>
  <c r="E48" i="108"/>
  <c r="F48" i="108"/>
  <c r="B48" i="108"/>
  <c r="G16" i="108"/>
  <c r="G36" i="108"/>
  <c r="G47" i="108"/>
  <c r="G46" i="108"/>
  <c r="G45" i="108"/>
  <c r="G44" i="108"/>
  <c r="C48" i="107"/>
  <c r="D48" i="107"/>
  <c r="E48" i="107"/>
  <c r="F48" i="107"/>
  <c r="B48" i="107"/>
  <c r="G16" i="107"/>
  <c r="G36" i="107"/>
  <c r="G47" i="107"/>
  <c r="G46" i="107"/>
  <c r="G45" i="107"/>
  <c r="G44" i="107"/>
  <c r="J40" i="112" l="1"/>
  <c r="J40" i="111"/>
  <c r="J38" i="111"/>
  <c r="L17" i="114"/>
  <c r="J38" i="112"/>
  <c r="J18" i="112"/>
  <c r="J18" i="111"/>
  <c r="L37" i="114"/>
  <c r="G47" i="106"/>
  <c r="G46" i="106"/>
  <c r="G45" i="106"/>
  <c r="G44" i="106"/>
  <c r="G36" i="106"/>
  <c r="G16" i="106"/>
  <c r="C48" i="106"/>
  <c r="D48" i="106"/>
  <c r="F48" i="106"/>
  <c r="B48" i="106"/>
  <c r="D43" i="97"/>
  <c r="D44" i="97"/>
  <c r="D45" i="97"/>
  <c r="G37" i="97"/>
  <c r="H37" i="97"/>
  <c r="I37" i="97"/>
  <c r="G44" i="97"/>
  <c r="G41" i="97"/>
  <c r="G43" i="97"/>
  <c r="G45" i="97"/>
  <c r="F46" i="97"/>
  <c r="H45" i="97"/>
  <c r="H44" i="97"/>
  <c r="H43" i="97"/>
  <c r="J43" i="97" s="1"/>
  <c r="I45" i="97"/>
  <c r="I44" i="97"/>
  <c r="I43" i="97"/>
  <c r="D37" i="97"/>
  <c r="G19" i="97"/>
  <c r="I19" i="97"/>
  <c r="H19" i="97"/>
  <c r="D19" i="97"/>
  <c r="C46" i="97"/>
  <c r="E46" i="97"/>
  <c r="G46" i="96"/>
  <c r="I46" i="96"/>
  <c r="H46" i="96"/>
  <c r="D46" i="96"/>
  <c r="G45" i="96"/>
  <c r="I45" i="96"/>
  <c r="H45" i="96"/>
  <c r="D45" i="96"/>
  <c r="G44" i="96"/>
  <c r="I44" i="96"/>
  <c r="H44" i="96"/>
  <c r="D44" i="96"/>
  <c r="G38" i="96"/>
  <c r="I38" i="96"/>
  <c r="H38" i="96"/>
  <c r="D38" i="96"/>
  <c r="D22" i="96"/>
  <c r="G18" i="96"/>
  <c r="I18" i="96"/>
  <c r="H18" i="96"/>
  <c r="D18" i="96"/>
  <c r="C47" i="96"/>
  <c r="E47" i="96"/>
  <c r="B47" i="96"/>
  <c r="F44" i="95"/>
  <c r="C44" i="95"/>
  <c r="B44" i="95"/>
  <c r="F45" i="94"/>
  <c r="F40" i="94"/>
  <c r="C48" i="94"/>
  <c r="D48" i="94"/>
  <c r="E48" i="94"/>
  <c r="B48" i="94"/>
  <c r="F36" i="94"/>
  <c r="F16" i="94"/>
  <c r="F37" i="94"/>
  <c r="F47" i="105"/>
  <c r="F46" i="105"/>
  <c r="F45" i="105"/>
  <c r="F44" i="105"/>
  <c r="F41" i="105"/>
  <c r="F36" i="105"/>
  <c r="F16" i="105"/>
  <c r="C48" i="105"/>
  <c r="D48" i="105"/>
  <c r="E48" i="105"/>
  <c r="B48" i="105"/>
  <c r="F40" i="105"/>
  <c r="F48" i="104"/>
  <c r="E48" i="104"/>
  <c r="D48" i="104"/>
  <c r="C48" i="104"/>
  <c r="B48" i="104"/>
  <c r="G16" i="104"/>
  <c r="B60" i="104" s="1"/>
  <c r="G36" i="104"/>
  <c r="B80" i="104" s="1"/>
  <c r="G47" i="104"/>
  <c r="B91" i="104" s="1"/>
  <c r="G46" i="104"/>
  <c r="B90" i="104" s="1"/>
  <c r="G45" i="104"/>
  <c r="B89" i="104" s="1"/>
  <c r="G44" i="104"/>
  <c r="B88" i="104" s="1"/>
  <c r="D48" i="103"/>
  <c r="C48" i="103"/>
  <c r="B48" i="103"/>
  <c r="G36" i="103"/>
  <c r="G47" i="103"/>
  <c r="G46" i="103"/>
  <c r="G45" i="103"/>
  <c r="G44" i="103"/>
  <c r="D48" i="102"/>
  <c r="C48" i="102"/>
  <c r="B48" i="102"/>
  <c r="G47" i="102"/>
  <c r="G46" i="102"/>
  <c r="G45" i="102"/>
  <c r="G44" i="102"/>
  <c r="F48" i="101"/>
  <c r="E48" i="101"/>
  <c r="C48" i="101"/>
  <c r="B48" i="101"/>
  <c r="G16" i="101"/>
  <c r="G36" i="101"/>
  <c r="G47" i="101"/>
  <c r="G46" i="101"/>
  <c r="G45" i="101"/>
  <c r="G44" i="101"/>
  <c r="G36" i="100"/>
  <c r="F48" i="100"/>
  <c r="C48" i="100"/>
  <c r="G47" i="100"/>
  <c r="G46" i="100"/>
  <c r="G45" i="100"/>
  <c r="G44" i="100"/>
  <c r="G16" i="100"/>
  <c r="J46" i="96" l="1"/>
  <c r="J38" i="96"/>
  <c r="J37" i="97"/>
  <c r="J18" i="96"/>
  <c r="J19" i="97"/>
  <c r="J45" i="96"/>
  <c r="J44" i="96"/>
  <c r="J45" i="97"/>
  <c r="J44" i="97"/>
  <c r="F48" i="99"/>
  <c r="E48" i="99"/>
  <c r="D48" i="99"/>
  <c r="C48" i="99"/>
  <c r="B48" i="99"/>
  <c r="G47" i="99"/>
  <c r="G46" i="99"/>
  <c r="G45" i="99"/>
  <c r="G44" i="99"/>
  <c r="G36" i="99"/>
  <c r="G16" i="99"/>
  <c r="J12" i="78" l="1"/>
  <c r="M14" i="16" l="1"/>
  <c r="L14" i="16"/>
  <c r="N14" i="16" l="1"/>
  <c r="D12" i="119"/>
  <c r="D11" i="119"/>
  <c r="D10" i="119"/>
  <c r="D9" i="119"/>
  <c r="M11" i="49"/>
  <c r="L11" i="49"/>
  <c r="M10" i="49"/>
  <c r="L10" i="49"/>
  <c r="N10" i="49" s="1"/>
  <c r="M9" i="49"/>
  <c r="L9" i="49"/>
  <c r="G10" i="48"/>
  <c r="G9" i="48"/>
  <c r="G8" i="48"/>
  <c r="K12" i="47"/>
  <c r="J12" i="47"/>
  <c r="L12" i="47" s="1"/>
  <c r="K11" i="47"/>
  <c r="J11" i="47"/>
  <c r="K10" i="47"/>
  <c r="J10" i="47"/>
  <c r="L10" i="47" s="1"/>
  <c r="G10" i="46"/>
  <c r="G9" i="46"/>
  <c r="G8" i="46"/>
  <c r="I13" i="45"/>
  <c r="H13" i="45"/>
  <c r="G13" i="45"/>
  <c r="D13" i="45"/>
  <c r="I13" i="44"/>
  <c r="H13" i="44"/>
  <c r="G13" i="44"/>
  <c r="D13" i="44"/>
  <c r="G11" i="43"/>
  <c r="G11" i="42"/>
  <c r="G11" i="41"/>
  <c r="G11" i="40"/>
  <c r="G11" i="39"/>
  <c r="F11" i="57"/>
  <c r="G11" i="38"/>
  <c r="G11" i="37"/>
  <c r="G11" i="36"/>
  <c r="G11" i="35"/>
  <c r="G11" i="22"/>
  <c r="D14" i="33"/>
  <c r="G14" i="33"/>
  <c r="G10" i="18"/>
  <c r="G9" i="18"/>
  <c r="F10" i="8"/>
  <c r="C13" i="30"/>
  <c r="B13" i="30"/>
  <c r="B11" i="80"/>
  <c r="N9" i="49" l="1"/>
  <c r="L11" i="47"/>
  <c r="N11" i="49"/>
  <c r="J13" i="45"/>
  <c r="J13" i="44"/>
  <c r="D44" i="111"/>
  <c r="G44" i="111"/>
  <c r="H44" i="111"/>
  <c r="I44" i="111"/>
  <c r="D45" i="111"/>
  <c r="G45" i="111"/>
  <c r="H45" i="111"/>
  <c r="I45" i="111"/>
  <c r="D46" i="111"/>
  <c r="G46" i="111"/>
  <c r="H46" i="111"/>
  <c r="I46" i="111"/>
  <c r="B47" i="111"/>
  <c r="C47" i="111"/>
  <c r="E47" i="111"/>
  <c r="F47" i="111"/>
  <c r="B31" i="93"/>
  <c r="J25" i="93"/>
  <c r="E31" i="93"/>
  <c r="F20" i="93"/>
  <c r="F21" i="93"/>
  <c r="F22" i="93"/>
  <c r="F23" i="93"/>
  <c r="F24" i="93"/>
  <c r="F25" i="93"/>
  <c r="F26" i="93"/>
  <c r="F27" i="93"/>
  <c r="F28" i="93"/>
  <c r="F29" i="93"/>
  <c r="F30" i="93"/>
  <c r="F9" i="93"/>
  <c r="F10" i="93"/>
  <c r="F11" i="93"/>
  <c r="F12" i="93"/>
  <c r="F13" i="93"/>
  <c r="F14" i="93"/>
  <c r="F15" i="93"/>
  <c r="F16" i="93"/>
  <c r="F17" i="93"/>
  <c r="F18" i="93"/>
  <c r="F19" i="93"/>
  <c r="F8" i="93"/>
  <c r="J8" i="93"/>
  <c r="J9" i="93"/>
  <c r="J10" i="93"/>
  <c r="J11" i="93"/>
  <c r="J12" i="93"/>
  <c r="J13" i="93"/>
  <c r="J14" i="93"/>
  <c r="J15" i="93"/>
  <c r="J16" i="93"/>
  <c r="J17" i="93"/>
  <c r="J18" i="93"/>
  <c r="J19" i="93"/>
  <c r="J20" i="93"/>
  <c r="J21" i="93"/>
  <c r="J22" i="93"/>
  <c r="J23" i="93"/>
  <c r="J24" i="93"/>
  <c r="J26" i="93"/>
  <c r="J27" i="93"/>
  <c r="J28" i="93"/>
  <c r="J29" i="93"/>
  <c r="J30" i="93"/>
  <c r="G40" i="100"/>
  <c r="J13" i="47"/>
  <c r="K13" i="47"/>
  <c r="K41" i="114"/>
  <c r="J41" i="114"/>
  <c r="K40" i="114"/>
  <c r="J40" i="114"/>
  <c r="K39" i="114"/>
  <c r="J39" i="114"/>
  <c r="K38" i="114"/>
  <c r="J38" i="114"/>
  <c r="K36" i="114"/>
  <c r="J36" i="114"/>
  <c r="K35" i="114"/>
  <c r="J35" i="114"/>
  <c r="K34" i="114"/>
  <c r="J34" i="114"/>
  <c r="K33" i="114"/>
  <c r="J33" i="114"/>
  <c r="K32" i="114"/>
  <c r="K31" i="114"/>
  <c r="J31" i="114"/>
  <c r="K30" i="114"/>
  <c r="J30" i="114"/>
  <c r="K29" i="114"/>
  <c r="J29" i="114"/>
  <c r="K28" i="114"/>
  <c r="J28" i="114"/>
  <c r="K27" i="114"/>
  <c r="J27" i="114"/>
  <c r="K26" i="114"/>
  <c r="J26" i="114"/>
  <c r="K25" i="114"/>
  <c r="J25" i="114"/>
  <c r="K24" i="114"/>
  <c r="J24" i="114"/>
  <c r="K23" i="114"/>
  <c r="K22" i="114"/>
  <c r="J22" i="114"/>
  <c r="K21" i="114"/>
  <c r="J21" i="114"/>
  <c r="K20" i="114"/>
  <c r="J20" i="114"/>
  <c r="K19" i="114"/>
  <c r="J19" i="114"/>
  <c r="K18" i="114"/>
  <c r="J18" i="114"/>
  <c r="K16" i="114"/>
  <c r="J16" i="114"/>
  <c r="K15" i="114"/>
  <c r="J15" i="114"/>
  <c r="K14" i="114"/>
  <c r="J14" i="114"/>
  <c r="K13" i="114"/>
  <c r="J13" i="114"/>
  <c r="K12" i="114"/>
  <c r="J12" i="114"/>
  <c r="K11" i="114"/>
  <c r="J11" i="114"/>
  <c r="K10" i="114"/>
  <c r="J10" i="114"/>
  <c r="J9" i="114"/>
  <c r="K9" i="114"/>
  <c r="G11" i="48"/>
  <c r="G40" i="115"/>
  <c r="G39" i="115"/>
  <c r="G38" i="115"/>
  <c r="G37" i="115"/>
  <c r="G35" i="115"/>
  <c r="G34" i="115"/>
  <c r="G33" i="115"/>
  <c r="G32" i="115"/>
  <c r="G31" i="115"/>
  <c r="G30" i="115"/>
  <c r="G29" i="115"/>
  <c r="G28" i="115"/>
  <c r="G27" i="115"/>
  <c r="G26" i="115"/>
  <c r="G25" i="115"/>
  <c r="G24" i="115"/>
  <c r="G23" i="115"/>
  <c r="G22" i="115"/>
  <c r="G21" i="115"/>
  <c r="G20" i="115"/>
  <c r="G19" i="115"/>
  <c r="G18" i="115"/>
  <c r="G17" i="115"/>
  <c r="G15" i="115"/>
  <c r="G14" i="115"/>
  <c r="G13" i="115"/>
  <c r="G12" i="115"/>
  <c r="G11" i="115"/>
  <c r="G10" i="115"/>
  <c r="G9" i="115"/>
  <c r="G8" i="115"/>
  <c r="G11" i="46"/>
  <c r="D43" i="111"/>
  <c r="G43" i="111"/>
  <c r="H43" i="111"/>
  <c r="I42" i="97"/>
  <c r="H42" i="97"/>
  <c r="G42" i="97"/>
  <c r="D42" i="97"/>
  <c r="I41" i="97"/>
  <c r="H41" i="97"/>
  <c r="D41" i="97"/>
  <c r="I43" i="96"/>
  <c r="H43" i="96"/>
  <c r="G43" i="96"/>
  <c r="D43" i="96"/>
  <c r="I42" i="96"/>
  <c r="H42" i="96"/>
  <c r="G42" i="96"/>
  <c r="D42" i="96"/>
  <c r="G11" i="18"/>
  <c r="F12" i="8"/>
  <c r="M35" i="84"/>
  <c r="L35" i="84"/>
  <c r="K35" i="84"/>
  <c r="J35" i="84"/>
  <c r="I35" i="84"/>
  <c r="H35" i="84"/>
  <c r="G35" i="84"/>
  <c r="F35" i="84"/>
  <c r="E35" i="84"/>
  <c r="D35" i="84"/>
  <c r="C35" i="84"/>
  <c r="B35" i="84"/>
  <c r="Q34" i="84"/>
  <c r="P34" i="84"/>
  <c r="O34" i="84"/>
  <c r="N34" i="84"/>
  <c r="Q33" i="84"/>
  <c r="P33" i="84"/>
  <c r="O33" i="84"/>
  <c r="N33" i="84"/>
  <c r="Q32" i="84"/>
  <c r="P32" i="84"/>
  <c r="O32" i="84"/>
  <c r="N32" i="84"/>
  <c r="Q31" i="84"/>
  <c r="P31" i="84"/>
  <c r="O31" i="84"/>
  <c r="N31" i="84"/>
  <c r="Q30" i="84"/>
  <c r="P30" i="84"/>
  <c r="O30" i="84"/>
  <c r="N30" i="84"/>
  <c r="Q29" i="84"/>
  <c r="P29" i="84"/>
  <c r="O29" i="84"/>
  <c r="N29" i="84"/>
  <c r="Q28" i="84"/>
  <c r="P28" i="84"/>
  <c r="O28" i="84"/>
  <c r="N28" i="84"/>
  <c r="Q27" i="84"/>
  <c r="P27" i="84"/>
  <c r="O27" i="84"/>
  <c r="N27" i="84"/>
  <c r="Q26" i="84"/>
  <c r="P26" i="84"/>
  <c r="O26" i="84"/>
  <c r="N26" i="84"/>
  <c r="Q25" i="84"/>
  <c r="P25" i="84"/>
  <c r="O25" i="84"/>
  <c r="N25" i="84"/>
  <c r="Q24" i="84"/>
  <c r="P24" i="84"/>
  <c r="O24" i="84"/>
  <c r="N24" i="84"/>
  <c r="Q23" i="84"/>
  <c r="P23" i="84"/>
  <c r="O23" i="84"/>
  <c r="N23" i="84"/>
  <c r="Q22" i="84"/>
  <c r="P22" i="84"/>
  <c r="O22" i="84"/>
  <c r="N22" i="84"/>
  <c r="Q21" i="84"/>
  <c r="P21" i="84"/>
  <c r="O21" i="84"/>
  <c r="N21" i="84"/>
  <c r="Q20" i="84"/>
  <c r="P20" i="84"/>
  <c r="O20" i="84"/>
  <c r="N20" i="84"/>
  <c r="Q19" i="84"/>
  <c r="P19" i="84"/>
  <c r="O19" i="84"/>
  <c r="N19" i="84"/>
  <c r="Q18" i="84"/>
  <c r="P18" i="84"/>
  <c r="O18" i="84"/>
  <c r="N18" i="84"/>
  <c r="Q17" i="84"/>
  <c r="P17" i="84"/>
  <c r="O17" i="84"/>
  <c r="N17" i="84"/>
  <c r="Q16" i="84"/>
  <c r="P16" i="84"/>
  <c r="O16" i="84"/>
  <c r="N16" i="84"/>
  <c r="Q15" i="84"/>
  <c r="P15" i="84"/>
  <c r="O15" i="84"/>
  <c r="N15" i="84"/>
  <c r="Q14" i="84"/>
  <c r="P14" i="84"/>
  <c r="O14" i="84"/>
  <c r="N14" i="84"/>
  <c r="Q13" i="84"/>
  <c r="P13" i="84"/>
  <c r="O13" i="84"/>
  <c r="N13" i="84"/>
  <c r="Q12" i="84"/>
  <c r="P12" i="84"/>
  <c r="O12" i="84"/>
  <c r="N12" i="84"/>
  <c r="S31" i="82"/>
  <c r="M12" i="49"/>
  <c r="L12" i="49"/>
  <c r="I40" i="96"/>
  <c r="H40" i="96"/>
  <c r="G40" i="96"/>
  <c r="D40" i="96"/>
  <c r="G40" i="99"/>
  <c r="G39" i="99"/>
  <c r="G39" i="100"/>
  <c r="G20" i="101"/>
  <c r="G21" i="101"/>
  <c r="G22" i="101"/>
  <c r="G40" i="101"/>
  <c r="G39" i="101"/>
  <c r="G42" i="102"/>
  <c r="G41" i="102"/>
  <c r="G40" i="103"/>
  <c r="G39" i="103"/>
  <c r="G40" i="104"/>
  <c r="B84" i="104" s="1"/>
  <c r="G39" i="104"/>
  <c r="B83" i="104" s="1"/>
  <c r="F37" i="105"/>
  <c r="F39" i="105"/>
  <c r="G40" i="106"/>
  <c r="G39" i="106"/>
  <c r="G40" i="107"/>
  <c r="G39" i="107"/>
  <c r="G40" i="108"/>
  <c r="G39" i="108"/>
  <c r="G40" i="109"/>
  <c r="G39" i="109"/>
  <c r="G41" i="110"/>
  <c r="G39" i="110"/>
  <c r="I43" i="111"/>
  <c r="I42" i="111"/>
  <c r="H42" i="111"/>
  <c r="G42" i="111"/>
  <c r="D42" i="111"/>
  <c r="J42" i="111" s="1"/>
  <c r="I43" i="112"/>
  <c r="H43" i="112"/>
  <c r="G43" i="112"/>
  <c r="D43" i="112"/>
  <c r="I42" i="112"/>
  <c r="H42" i="112"/>
  <c r="G42" i="112"/>
  <c r="D42" i="112"/>
  <c r="J42" i="112" s="1"/>
  <c r="I41" i="112"/>
  <c r="H41" i="112"/>
  <c r="G41" i="112"/>
  <c r="D41" i="112"/>
  <c r="G38" i="113"/>
  <c r="F39" i="94"/>
  <c r="G9" i="119"/>
  <c r="G13" i="119" s="1"/>
  <c r="H9" i="119"/>
  <c r="I9" i="119"/>
  <c r="G10" i="119"/>
  <c r="H10" i="119"/>
  <c r="I10" i="119"/>
  <c r="G11" i="119"/>
  <c r="H11" i="119"/>
  <c r="I11" i="119"/>
  <c r="G12" i="119"/>
  <c r="H12" i="119"/>
  <c r="I12" i="119"/>
  <c r="B13" i="119"/>
  <c r="C13" i="119"/>
  <c r="E13" i="119"/>
  <c r="F13" i="119"/>
  <c r="J9" i="118"/>
  <c r="B17" i="118" s="1"/>
  <c r="J10" i="118"/>
  <c r="B18" i="118"/>
  <c r="J11" i="118"/>
  <c r="B20" i="118"/>
  <c r="C13" i="118"/>
  <c r="D13" i="118"/>
  <c r="E13" i="118"/>
  <c r="F13" i="118"/>
  <c r="G13" i="118"/>
  <c r="H13" i="118"/>
  <c r="I13" i="118"/>
  <c r="L9" i="116"/>
  <c r="M9" i="116"/>
  <c r="L10" i="116"/>
  <c r="M10" i="116"/>
  <c r="L11" i="116"/>
  <c r="M11" i="116"/>
  <c r="L12" i="116"/>
  <c r="L14" i="116" s="1"/>
  <c r="M12" i="116"/>
  <c r="L13" i="116"/>
  <c r="M13" i="116"/>
  <c r="B24" i="116"/>
  <c r="C41" i="115"/>
  <c r="D41" i="115"/>
  <c r="E41" i="115"/>
  <c r="F41" i="115"/>
  <c r="B42" i="114"/>
  <c r="C42" i="114"/>
  <c r="D42" i="114"/>
  <c r="E42" i="114"/>
  <c r="F42" i="114"/>
  <c r="G42" i="114"/>
  <c r="H42" i="114"/>
  <c r="I42" i="114"/>
  <c r="G8" i="113"/>
  <c r="G9" i="113"/>
  <c r="G10" i="113"/>
  <c r="G11" i="113"/>
  <c r="G12" i="113"/>
  <c r="G13" i="113"/>
  <c r="G14" i="113"/>
  <c r="G15" i="113"/>
  <c r="G17" i="113"/>
  <c r="G18" i="113"/>
  <c r="G19" i="113"/>
  <c r="G20" i="113"/>
  <c r="G21" i="113"/>
  <c r="G22" i="113"/>
  <c r="G23" i="113"/>
  <c r="G24" i="113"/>
  <c r="G25" i="113"/>
  <c r="G26" i="113"/>
  <c r="G27" i="113"/>
  <c r="G28" i="113"/>
  <c r="G29" i="113"/>
  <c r="G30" i="113"/>
  <c r="G31" i="113"/>
  <c r="G32" i="113"/>
  <c r="G33" i="113"/>
  <c r="G34" i="113"/>
  <c r="G35" i="113"/>
  <c r="G37" i="113"/>
  <c r="G40" i="113"/>
  <c r="D10" i="112"/>
  <c r="G10" i="112"/>
  <c r="H10" i="112"/>
  <c r="I10" i="112"/>
  <c r="D11" i="112"/>
  <c r="G11" i="112"/>
  <c r="H11" i="112"/>
  <c r="I11" i="112"/>
  <c r="D12" i="112"/>
  <c r="G12" i="112"/>
  <c r="H12" i="112"/>
  <c r="I12" i="112"/>
  <c r="D13" i="112"/>
  <c r="G13" i="112"/>
  <c r="H13" i="112"/>
  <c r="I13" i="112"/>
  <c r="D14" i="112"/>
  <c r="G14" i="112"/>
  <c r="H14" i="112"/>
  <c r="I14" i="112"/>
  <c r="D15" i="112"/>
  <c r="G15" i="112"/>
  <c r="H15" i="112"/>
  <c r="I15" i="112"/>
  <c r="D16" i="112"/>
  <c r="G16" i="112"/>
  <c r="H16" i="112"/>
  <c r="I16" i="112"/>
  <c r="D17" i="112"/>
  <c r="G17" i="112"/>
  <c r="H17" i="112"/>
  <c r="I17" i="112"/>
  <c r="D19" i="112"/>
  <c r="G19" i="112"/>
  <c r="H19" i="112"/>
  <c r="I19" i="112"/>
  <c r="D20" i="112"/>
  <c r="G20" i="112"/>
  <c r="H20" i="112"/>
  <c r="I20" i="112"/>
  <c r="D21" i="112"/>
  <c r="G21" i="112"/>
  <c r="H21" i="112"/>
  <c r="I21" i="112"/>
  <c r="D22" i="112"/>
  <c r="G22" i="112"/>
  <c r="H22" i="112"/>
  <c r="I22" i="112"/>
  <c r="D23" i="112"/>
  <c r="G23" i="112"/>
  <c r="H23" i="112"/>
  <c r="I23" i="112"/>
  <c r="D24" i="112"/>
  <c r="G24" i="112"/>
  <c r="H24" i="112"/>
  <c r="I24" i="112"/>
  <c r="D25" i="112"/>
  <c r="G25" i="112"/>
  <c r="H25" i="112"/>
  <c r="I25" i="112"/>
  <c r="D26" i="112"/>
  <c r="G26" i="112"/>
  <c r="H26" i="112"/>
  <c r="I26" i="112"/>
  <c r="D27" i="112"/>
  <c r="G27" i="112"/>
  <c r="H27" i="112"/>
  <c r="I27" i="112"/>
  <c r="D28" i="112"/>
  <c r="G28" i="112"/>
  <c r="H28" i="112"/>
  <c r="I28" i="112"/>
  <c r="D29" i="112"/>
  <c r="G29" i="112"/>
  <c r="H29" i="112"/>
  <c r="I29" i="112"/>
  <c r="D30" i="112"/>
  <c r="G30" i="112"/>
  <c r="H30" i="112"/>
  <c r="I30" i="112"/>
  <c r="D31" i="112"/>
  <c r="G31" i="112"/>
  <c r="H31" i="112"/>
  <c r="I31" i="112"/>
  <c r="D32" i="112"/>
  <c r="G32" i="112"/>
  <c r="H32" i="112"/>
  <c r="I32" i="112"/>
  <c r="D33" i="112"/>
  <c r="G33" i="112"/>
  <c r="H33" i="112"/>
  <c r="I33" i="112"/>
  <c r="D34" i="112"/>
  <c r="G34" i="112"/>
  <c r="H34" i="112"/>
  <c r="I34" i="112"/>
  <c r="D35" i="112"/>
  <c r="G35" i="112"/>
  <c r="H35" i="112"/>
  <c r="I35" i="112"/>
  <c r="D36" i="112"/>
  <c r="G36" i="112"/>
  <c r="H36" i="112"/>
  <c r="I36" i="112"/>
  <c r="D37" i="112"/>
  <c r="G37" i="112"/>
  <c r="H37" i="112"/>
  <c r="I37" i="112"/>
  <c r="D39" i="112"/>
  <c r="G39" i="112"/>
  <c r="H39" i="112"/>
  <c r="I39" i="112"/>
  <c r="D44" i="112"/>
  <c r="G44" i="112"/>
  <c r="H44" i="112"/>
  <c r="I44" i="112"/>
  <c r="G45" i="112"/>
  <c r="J45" i="112" s="1"/>
  <c r="H45" i="112"/>
  <c r="I45" i="112"/>
  <c r="B46" i="112"/>
  <c r="C46" i="112"/>
  <c r="E46" i="112"/>
  <c r="D10" i="111"/>
  <c r="G10" i="111"/>
  <c r="H10" i="111"/>
  <c r="I10" i="111"/>
  <c r="D11" i="111"/>
  <c r="G11" i="111"/>
  <c r="H11" i="111"/>
  <c r="I11" i="111"/>
  <c r="D12" i="111"/>
  <c r="G12" i="111"/>
  <c r="H12" i="111"/>
  <c r="I12" i="111"/>
  <c r="D13" i="111"/>
  <c r="G13" i="111"/>
  <c r="H13" i="111"/>
  <c r="I13" i="111"/>
  <c r="D14" i="111"/>
  <c r="G14" i="111"/>
  <c r="H14" i="111"/>
  <c r="I14" i="111"/>
  <c r="D15" i="111"/>
  <c r="G15" i="111"/>
  <c r="H15" i="111"/>
  <c r="I15" i="111"/>
  <c r="D16" i="111"/>
  <c r="G16" i="111"/>
  <c r="H16" i="111"/>
  <c r="I16" i="111"/>
  <c r="D17" i="111"/>
  <c r="G17" i="111"/>
  <c r="H17" i="111"/>
  <c r="I17" i="111"/>
  <c r="D19" i="111"/>
  <c r="G19" i="111"/>
  <c r="H19" i="111"/>
  <c r="I19" i="111"/>
  <c r="D20" i="111"/>
  <c r="G20" i="111"/>
  <c r="H20" i="111"/>
  <c r="I20" i="111"/>
  <c r="D21" i="111"/>
  <c r="G21" i="111"/>
  <c r="H21" i="111"/>
  <c r="I21" i="111"/>
  <c r="D22" i="111"/>
  <c r="G22" i="111"/>
  <c r="H22" i="111"/>
  <c r="I22" i="111"/>
  <c r="D23" i="111"/>
  <c r="G23" i="111"/>
  <c r="H23" i="111"/>
  <c r="I23" i="111"/>
  <c r="D24" i="111"/>
  <c r="G24" i="111"/>
  <c r="H24" i="111"/>
  <c r="I24" i="111"/>
  <c r="D25" i="111"/>
  <c r="G25" i="111"/>
  <c r="H25" i="111"/>
  <c r="I25" i="111"/>
  <c r="D26" i="111"/>
  <c r="G26" i="111"/>
  <c r="H26" i="111"/>
  <c r="I26" i="111"/>
  <c r="D27" i="111"/>
  <c r="G27" i="111"/>
  <c r="H27" i="111"/>
  <c r="I27" i="111"/>
  <c r="D28" i="111"/>
  <c r="G28" i="111"/>
  <c r="H28" i="111"/>
  <c r="I28" i="111"/>
  <c r="D29" i="111"/>
  <c r="G29" i="111"/>
  <c r="H29" i="111"/>
  <c r="I29" i="111"/>
  <c r="D30" i="111"/>
  <c r="G30" i="111"/>
  <c r="H30" i="111"/>
  <c r="I30" i="111"/>
  <c r="D31" i="111"/>
  <c r="G31" i="111"/>
  <c r="H31" i="111"/>
  <c r="I31" i="111"/>
  <c r="D32" i="111"/>
  <c r="G32" i="111"/>
  <c r="H32" i="111"/>
  <c r="I32" i="111"/>
  <c r="D33" i="111"/>
  <c r="G33" i="111"/>
  <c r="H33" i="111"/>
  <c r="I33" i="111"/>
  <c r="D34" i="111"/>
  <c r="G34" i="111"/>
  <c r="H34" i="111"/>
  <c r="I34" i="111"/>
  <c r="D35" i="111"/>
  <c r="G35" i="111"/>
  <c r="H35" i="111"/>
  <c r="I35" i="111"/>
  <c r="D36" i="111"/>
  <c r="G36" i="111"/>
  <c r="H36" i="111"/>
  <c r="I36" i="111"/>
  <c r="D37" i="111"/>
  <c r="G37" i="111"/>
  <c r="H37" i="111"/>
  <c r="I37" i="111"/>
  <c r="D39" i="111"/>
  <c r="G39" i="111"/>
  <c r="H39" i="111"/>
  <c r="I39" i="111"/>
  <c r="D41" i="111"/>
  <c r="G41" i="111"/>
  <c r="H41" i="111"/>
  <c r="I41" i="111"/>
  <c r="G43" i="110"/>
  <c r="G38" i="110"/>
  <c r="G37" i="110"/>
  <c r="G35" i="110"/>
  <c r="G34" i="110"/>
  <c r="G33" i="110"/>
  <c r="G32" i="110"/>
  <c r="G31" i="110"/>
  <c r="G30" i="110"/>
  <c r="G29" i="110"/>
  <c r="G28" i="110"/>
  <c r="G27" i="110"/>
  <c r="G26" i="110"/>
  <c r="G25" i="110"/>
  <c r="G24" i="110"/>
  <c r="G23" i="110"/>
  <c r="G22" i="110"/>
  <c r="G21" i="110"/>
  <c r="G20" i="110"/>
  <c r="G19" i="110"/>
  <c r="G18" i="110"/>
  <c r="G17" i="110"/>
  <c r="G15" i="110"/>
  <c r="G14" i="110"/>
  <c r="G13" i="110"/>
  <c r="G12" i="110"/>
  <c r="G11" i="110"/>
  <c r="G10" i="110"/>
  <c r="G9" i="110"/>
  <c r="G8" i="110"/>
  <c r="G43" i="109"/>
  <c r="G42" i="109"/>
  <c r="G41" i="109"/>
  <c r="G38" i="109"/>
  <c r="G37" i="109"/>
  <c r="G35" i="109"/>
  <c r="G34" i="109"/>
  <c r="G33" i="109"/>
  <c r="G32" i="109"/>
  <c r="G31" i="109"/>
  <c r="G30" i="109"/>
  <c r="G29" i="109"/>
  <c r="G28" i="109"/>
  <c r="G27" i="109"/>
  <c r="G26" i="109"/>
  <c r="G25" i="109"/>
  <c r="G24" i="109"/>
  <c r="G23" i="109"/>
  <c r="G22" i="109"/>
  <c r="G21" i="109"/>
  <c r="G20" i="109"/>
  <c r="G19" i="109"/>
  <c r="G18" i="109"/>
  <c r="G17" i="109"/>
  <c r="G15" i="109"/>
  <c r="G14" i="109"/>
  <c r="G13" i="109"/>
  <c r="G12" i="109"/>
  <c r="G11" i="109"/>
  <c r="G10" i="109"/>
  <c r="G9" i="109"/>
  <c r="G8" i="109"/>
  <c r="G43" i="108"/>
  <c r="G42" i="108"/>
  <c r="G41" i="108"/>
  <c r="G38" i="108"/>
  <c r="G37" i="108"/>
  <c r="G35" i="108"/>
  <c r="G34" i="108"/>
  <c r="G33" i="108"/>
  <c r="G32" i="108"/>
  <c r="G30" i="108"/>
  <c r="G29" i="108"/>
  <c r="G28" i="108"/>
  <c r="G27" i="108"/>
  <c r="G26" i="108"/>
  <c r="G25" i="108"/>
  <c r="G24" i="108"/>
  <c r="G23" i="108"/>
  <c r="G22" i="108"/>
  <c r="G21" i="108"/>
  <c r="G20" i="108"/>
  <c r="G19" i="108"/>
  <c r="G18" i="108"/>
  <c r="G17" i="108"/>
  <c r="G15" i="108"/>
  <c r="G14" i="108"/>
  <c r="G13" i="108"/>
  <c r="G12" i="108"/>
  <c r="G11" i="108"/>
  <c r="G10" i="108"/>
  <c r="G9" i="108"/>
  <c r="G8" i="108"/>
  <c r="G9" i="107"/>
  <c r="G10" i="107"/>
  <c r="G11" i="107"/>
  <c r="G12" i="107"/>
  <c r="G13" i="107"/>
  <c r="G14" i="107"/>
  <c r="G15" i="107"/>
  <c r="G17" i="107"/>
  <c r="G18" i="107"/>
  <c r="G19" i="107"/>
  <c r="G20" i="107"/>
  <c r="G21" i="107"/>
  <c r="G23" i="107"/>
  <c r="G24" i="107"/>
  <c r="G25" i="107"/>
  <c r="G26" i="107"/>
  <c r="G27" i="107"/>
  <c r="G28" i="107"/>
  <c r="G29" i="107"/>
  <c r="G30" i="107"/>
  <c r="G31" i="107"/>
  <c r="G32" i="107"/>
  <c r="G33" i="107"/>
  <c r="G34" i="107"/>
  <c r="G35" i="107"/>
  <c r="G37" i="107"/>
  <c r="G38" i="107"/>
  <c r="G41" i="107"/>
  <c r="G42" i="107"/>
  <c r="G43" i="107"/>
  <c r="G8" i="106"/>
  <c r="G9" i="106"/>
  <c r="G10" i="106"/>
  <c r="G11" i="106"/>
  <c r="G12" i="106"/>
  <c r="G13" i="106"/>
  <c r="G14" i="106"/>
  <c r="G15" i="106"/>
  <c r="G17" i="106"/>
  <c r="G18" i="106"/>
  <c r="G19" i="106"/>
  <c r="G20" i="106"/>
  <c r="G21" i="106"/>
  <c r="G22" i="106"/>
  <c r="G23" i="106"/>
  <c r="G24" i="106"/>
  <c r="G25" i="106"/>
  <c r="G26" i="106"/>
  <c r="G27" i="106"/>
  <c r="G28" i="106"/>
  <c r="G29" i="106"/>
  <c r="G30" i="106"/>
  <c r="G31" i="106"/>
  <c r="G32" i="106"/>
  <c r="G33" i="106"/>
  <c r="G34" i="106"/>
  <c r="G35" i="106"/>
  <c r="G37" i="106"/>
  <c r="G38" i="106"/>
  <c r="G41" i="106"/>
  <c r="G42" i="106"/>
  <c r="G43" i="106"/>
  <c r="F8" i="105"/>
  <c r="F9" i="105"/>
  <c r="F10" i="105"/>
  <c r="F11" i="105"/>
  <c r="F12" i="105"/>
  <c r="F13" i="105"/>
  <c r="F14" i="105"/>
  <c r="F15" i="105"/>
  <c r="F17" i="105"/>
  <c r="F18" i="105"/>
  <c r="F19" i="105"/>
  <c r="F20" i="105"/>
  <c r="F21" i="105"/>
  <c r="F22" i="105"/>
  <c r="F23" i="105"/>
  <c r="F24" i="105"/>
  <c r="F25" i="105"/>
  <c r="F26" i="105"/>
  <c r="F27" i="105"/>
  <c r="F28" i="105"/>
  <c r="F29" i="105"/>
  <c r="F30" i="105"/>
  <c r="F31" i="105"/>
  <c r="F32" i="105"/>
  <c r="F33" i="105"/>
  <c r="F34" i="105"/>
  <c r="F35" i="105"/>
  <c r="F38" i="105"/>
  <c r="F42" i="105"/>
  <c r="F43" i="105"/>
  <c r="G8" i="104"/>
  <c r="G9" i="104"/>
  <c r="B53" i="104" s="1"/>
  <c r="G10" i="104"/>
  <c r="B54" i="104" s="1"/>
  <c r="G11" i="104"/>
  <c r="B55" i="104" s="1"/>
  <c r="G12" i="104"/>
  <c r="B56" i="104" s="1"/>
  <c r="G13" i="104"/>
  <c r="B57" i="104" s="1"/>
  <c r="G14" i="104"/>
  <c r="B58" i="104" s="1"/>
  <c r="G15" i="104"/>
  <c r="B59" i="104" s="1"/>
  <c r="G17" i="104"/>
  <c r="B61" i="104" s="1"/>
  <c r="G18" i="104"/>
  <c r="B62" i="104" s="1"/>
  <c r="G19" i="104"/>
  <c r="B63" i="104" s="1"/>
  <c r="G20" i="104"/>
  <c r="B64" i="104" s="1"/>
  <c r="G21" i="104"/>
  <c r="B65" i="104" s="1"/>
  <c r="G22" i="104"/>
  <c r="B66" i="104" s="1"/>
  <c r="G23" i="104"/>
  <c r="B67" i="104" s="1"/>
  <c r="G24" i="104"/>
  <c r="B68" i="104" s="1"/>
  <c r="G25" i="104"/>
  <c r="B69" i="104" s="1"/>
  <c r="G26" i="104"/>
  <c r="B70" i="104" s="1"/>
  <c r="G27" i="104"/>
  <c r="B71" i="104" s="1"/>
  <c r="G28" i="104"/>
  <c r="B72" i="104" s="1"/>
  <c r="G29" i="104"/>
  <c r="B73" i="104" s="1"/>
  <c r="G30" i="104"/>
  <c r="B74" i="104" s="1"/>
  <c r="G31" i="104"/>
  <c r="B75" i="104" s="1"/>
  <c r="G32" i="104"/>
  <c r="B76" i="104" s="1"/>
  <c r="G33" i="104"/>
  <c r="B77" i="104" s="1"/>
  <c r="G34" i="104"/>
  <c r="B78" i="104" s="1"/>
  <c r="G35" i="104"/>
  <c r="B79" i="104" s="1"/>
  <c r="G37" i="104"/>
  <c r="B81" i="104" s="1"/>
  <c r="G38" i="104"/>
  <c r="B82" i="104" s="1"/>
  <c r="G41" i="104"/>
  <c r="B85" i="104" s="1"/>
  <c r="G42" i="104"/>
  <c r="B86" i="104" s="1"/>
  <c r="G43" i="104"/>
  <c r="B87" i="104" s="1"/>
  <c r="G8" i="103"/>
  <c r="G9" i="103"/>
  <c r="G10" i="103"/>
  <c r="G11" i="103"/>
  <c r="G12" i="103"/>
  <c r="G13" i="103"/>
  <c r="G14" i="103"/>
  <c r="G15" i="103"/>
  <c r="G17" i="103"/>
  <c r="G18" i="103"/>
  <c r="G19" i="103"/>
  <c r="G20" i="103"/>
  <c r="G21" i="103"/>
  <c r="G22" i="103"/>
  <c r="G23" i="103"/>
  <c r="G24" i="103"/>
  <c r="G25" i="103"/>
  <c r="G26" i="103"/>
  <c r="G27" i="103"/>
  <c r="G28" i="103"/>
  <c r="G29" i="103"/>
  <c r="G30" i="103"/>
  <c r="G31" i="103"/>
  <c r="G33" i="103"/>
  <c r="G34" i="103"/>
  <c r="G35" i="103"/>
  <c r="G37" i="103"/>
  <c r="G38" i="103"/>
  <c r="G41" i="103"/>
  <c r="G42" i="103"/>
  <c r="G43" i="103"/>
  <c r="G8" i="102"/>
  <c r="G9" i="102"/>
  <c r="G10" i="102"/>
  <c r="G11" i="102"/>
  <c r="G12" i="102"/>
  <c r="G13" i="102"/>
  <c r="G14" i="102"/>
  <c r="G15" i="102"/>
  <c r="G17" i="102"/>
  <c r="G18" i="102"/>
  <c r="G19" i="102"/>
  <c r="G20" i="102"/>
  <c r="G21" i="102"/>
  <c r="G22" i="102"/>
  <c r="G23" i="102"/>
  <c r="G24" i="102"/>
  <c r="G25" i="102"/>
  <c r="G26" i="102"/>
  <c r="G27" i="102"/>
  <c r="G28" i="102"/>
  <c r="G29" i="102"/>
  <c r="G30" i="102"/>
  <c r="G31" i="102"/>
  <c r="G32" i="102"/>
  <c r="G33" i="102"/>
  <c r="G34" i="102"/>
  <c r="G35" i="102"/>
  <c r="G37" i="102"/>
  <c r="G38" i="102"/>
  <c r="G39" i="102"/>
  <c r="G40" i="102"/>
  <c r="G43" i="102"/>
  <c r="G8" i="101"/>
  <c r="G9" i="101"/>
  <c r="G10" i="101"/>
  <c r="G11" i="101"/>
  <c r="G12" i="101"/>
  <c r="G13" i="101"/>
  <c r="G14" i="101"/>
  <c r="G15" i="101"/>
  <c r="G17" i="101"/>
  <c r="G18" i="101"/>
  <c r="G19" i="101"/>
  <c r="G23" i="101"/>
  <c r="G24" i="101"/>
  <c r="G25" i="101"/>
  <c r="G26" i="101"/>
  <c r="G27" i="101"/>
  <c r="G28" i="101"/>
  <c r="G29" i="101"/>
  <c r="G30" i="101"/>
  <c r="G31" i="101"/>
  <c r="G32" i="101"/>
  <c r="G33" i="101"/>
  <c r="G34" i="101"/>
  <c r="G35" i="101"/>
  <c r="G37" i="101"/>
  <c r="G38" i="101"/>
  <c r="G41" i="101"/>
  <c r="G42" i="101"/>
  <c r="G43" i="101"/>
  <c r="G8" i="100"/>
  <c r="G9" i="100"/>
  <c r="G10" i="100"/>
  <c r="G11" i="100"/>
  <c r="G12" i="100"/>
  <c r="G13" i="100"/>
  <c r="G14" i="100"/>
  <c r="G15" i="100"/>
  <c r="G17" i="100"/>
  <c r="G18" i="100"/>
  <c r="G19" i="100"/>
  <c r="G20" i="100"/>
  <c r="G21" i="100"/>
  <c r="G22" i="100"/>
  <c r="G23" i="100"/>
  <c r="G24" i="100"/>
  <c r="G25" i="100"/>
  <c r="G26" i="100"/>
  <c r="G27" i="100"/>
  <c r="G28" i="100"/>
  <c r="G29" i="100"/>
  <c r="G30" i="100"/>
  <c r="G31" i="100"/>
  <c r="G32" i="100"/>
  <c r="G33" i="100"/>
  <c r="G34" i="100"/>
  <c r="G35" i="100"/>
  <c r="G37" i="100"/>
  <c r="G38" i="100"/>
  <c r="G41" i="100"/>
  <c r="G42" i="100"/>
  <c r="G43" i="100"/>
  <c r="G8" i="99"/>
  <c r="G9" i="99"/>
  <c r="G10" i="99"/>
  <c r="G11" i="99"/>
  <c r="G12" i="99"/>
  <c r="G13" i="99"/>
  <c r="G14" i="99"/>
  <c r="G15" i="99"/>
  <c r="G17" i="99"/>
  <c r="G18" i="99"/>
  <c r="G19" i="99"/>
  <c r="G20" i="99"/>
  <c r="G21" i="99"/>
  <c r="G22" i="99"/>
  <c r="G23" i="99"/>
  <c r="G24" i="99"/>
  <c r="G25" i="99"/>
  <c r="G26" i="99"/>
  <c r="G27" i="99"/>
  <c r="G28" i="99"/>
  <c r="G29" i="99"/>
  <c r="G30" i="99"/>
  <c r="G31" i="99"/>
  <c r="G32" i="99"/>
  <c r="G33" i="99"/>
  <c r="G34" i="99"/>
  <c r="G35" i="99"/>
  <c r="G37" i="99"/>
  <c r="G38" i="99"/>
  <c r="G41" i="99"/>
  <c r="G42" i="99"/>
  <c r="G43" i="99"/>
  <c r="D10" i="97"/>
  <c r="G10" i="97"/>
  <c r="H10" i="97"/>
  <c r="I10" i="97"/>
  <c r="D11" i="97"/>
  <c r="G11" i="97"/>
  <c r="H11" i="97"/>
  <c r="I11" i="97"/>
  <c r="D12" i="97"/>
  <c r="G12" i="97"/>
  <c r="H12" i="97"/>
  <c r="I12" i="97"/>
  <c r="D13" i="97"/>
  <c r="G13" i="97"/>
  <c r="H13" i="97"/>
  <c r="I13" i="97"/>
  <c r="D14" i="97"/>
  <c r="G14" i="97"/>
  <c r="H14" i="97"/>
  <c r="I14" i="97"/>
  <c r="D15" i="97"/>
  <c r="G15" i="97"/>
  <c r="H15" i="97"/>
  <c r="I15" i="97"/>
  <c r="D16" i="97"/>
  <c r="G16" i="97"/>
  <c r="H16" i="97"/>
  <c r="I16" i="97"/>
  <c r="D17" i="97"/>
  <c r="G17" i="97"/>
  <c r="H17" i="97"/>
  <c r="I17" i="97"/>
  <c r="D18" i="97"/>
  <c r="G18" i="97"/>
  <c r="H18" i="97"/>
  <c r="I18" i="97"/>
  <c r="D20" i="97"/>
  <c r="G20" i="97"/>
  <c r="H20" i="97"/>
  <c r="I20" i="97"/>
  <c r="G21" i="97"/>
  <c r="H21" i="97"/>
  <c r="I21" i="97"/>
  <c r="D22" i="97"/>
  <c r="G22" i="97"/>
  <c r="H22" i="97"/>
  <c r="I22" i="97"/>
  <c r="D23" i="97"/>
  <c r="G23" i="97"/>
  <c r="H23" i="97"/>
  <c r="I23" i="97"/>
  <c r="D24" i="97"/>
  <c r="G24" i="97"/>
  <c r="H24" i="97"/>
  <c r="I24" i="97"/>
  <c r="D25" i="97"/>
  <c r="G25" i="97"/>
  <c r="H25" i="97"/>
  <c r="I25" i="97"/>
  <c r="D26" i="97"/>
  <c r="G26" i="97"/>
  <c r="H26" i="97"/>
  <c r="I26" i="97"/>
  <c r="D27" i="97"/>
  <c r="G27" i="97"/>
  <c r="H27" i="97"/>
  <c r="I27" i="97"/>
  <c r="D28" i="97"/>
  <c r="G28" i="97"/>
  <c r="H28" i="97"/>
  <c r="I28" i="97"/>
  <c r="D29" i="97"/>
  <c r="G29" i="97"/>
  <c r="H29" i="97"/>
  <c r="I29" i="97"/>
  <c r="D30" i="97"/>
  <c r="G30" i="97"/>
  <c r="H30" i="97"/>
  <c r="I30" i="97"/>
  <c r="D31" i="97"/>
  <c r="G31" i="97"/>
  <c r="H31" i="97"/>
  <c r="I31" i="97"/>
  <c r="D32" i="97"/>
  <c r="G32" i="97"/>
  <c r="H32" i="97"/>
  <c r="I32" i="97"/>
  <c r="D33" i="97"/>
  <c r="G33" i="97"/>
  <c r="H33" i="97"/>
  <c r="I33" i="97"/>
  <c r="D34" i="97"/>
  <c r="G34" i="97"/>
  <c r="H34" i="97"/>
  <c r="I34" i="97"/>
  <c r="D35" i="97"/>
  <c r="G35" i="97"/>
  <c r="H35" i="97"/>
  <c r="I35" i="97"/>
  <c r="D36" i="97"/>
  <c r="G36" i="97"/>
  <c r="H36" i="97"/>
  <c r="I36" i="97"/>
  <c r="D38" i="97"/>
  <c r="G38" i="97"/>
  <c r="H38" i="97"/>
  <c r="I38" i="97"/>
  <c r="D39" i="97"/>
  <c r="G39" i="97"/>
  <c r="H39" i="97"/>
  <c r="I39" i="97"/>
  <c r="D40" i="97"/>
  <c r="G40" i="97"/>
  <c r="H40" i="97"/>
  <c r="I40" i="97"/>
  <c r="D10" i="96"/>
  <c r="G10" i="96"/>
  <c r="H10" i="96"/>
  <c r="I10" i="96"/>
  <c r="D11" i="96"/>
  <c r="G11" i="96"/>
  <c r="H11" i="96"/>
  <c r="I11" i="96"/>
  <c r="D12" i="96"/>
  <c r="G12" i="96"/>
  <c r="H12" i="96"/>
  <c r="I12" i="96"/>
  <c r="D13" i="96"/>
  <c r="G13" i="96"/>
  <c r="H13" i="96"/>
  <c r="I13" i="96"/>
  <c r="D14" i="96"/>
  <c r="G14" i="96"/>
  <c r="H14" i="96"/>
  <c r="I14" i="96"/>
  <c r="D15" i="96"/>
  <c r="G15" i="96"/>
  <c r="H15" i="96"/>
  <c r="I15" i="96"/>
  <c r="D16" i="96"/>
  <c r="G16" i="96"/>
  <c r="H16" i="96"/>
  <c r="I16" i="96"/>
  <c r="D17" i="96"/>
  <c r="G17" i="96"/>
  <c r="H17" i="96"/>
  <c r="I17" i="96"/>
  <c r="J17" i="96" s="1"/>
  <c r="D19" i="96"/>
  <c r="G19" i="96"/>
  <c r="H19" i="96"/>
  <c r="I19" i="96"/>
  <c r="D20" i="96"/>
  <c r="G20" i="96"/>
  <c r="H20" i="96"/>
  <c r="I20" i="96"/>
  <c r="D21" i="96"/>
  <c r="G21" i="96"/>
  <c r="H21" i="96"/>
  <c r="I21" i="96"/>
  <c r="G22" i="96"/>
  <c r="H22" i="96"/>
  <c r="I22" i="96"/>
  <c r="D23" i="96"/>
  <c r="G23" i="96"/>
  <c r="H23" i="96"/>
  <c r="I23" i="96"/>
  <c r="D24" i="96"/>
  <c r="G24" i="96"/>
  <c r="H24" i="96"/>
  <c r="I24" i="96"/>
  <c r="D25" i="96"/>
  <c r="G25" i="96"/>
  <c r="H25" i="96"/>
  <c r="I25" i="96"/>
  <c r="D26" i="96"/>
  <c r="G26" i="96"/>
  <c r="H26" i="96"/>
  <c r="I26" i="96"/>
  <c r="D27" i="96"/>
  <c r="G27" i="96"/>
  <c r="H27" i="96"/>
  <c r="I27" i="96"/>
  <c r="D28" i="96"/>
  <c r="G28" i="96"/>
  <c r="H28" i="96"/>
  <c r="I28" i="96"/>
  <c r="D29" i="96"/>
  <c r="G29" i="96"/>
  <c r="H29" i="96"/>
  <c r="I29" i="96"/>
  <c r="D30" i="96"/>
  <c r="G30" i="96"/>
  <c r="H30" i="96"/>
  <c r="I30" i="96"/>
  <c r="D31" i="96"/>
  <c r="G31" i="96"/>
  <c r="H31" i="96"/>
  <c r="I31" i="96"/>
  <c r="D32" i="96"/>
  <c r="G32" i="96"/>
  <c r="H32" i="96"/>
  <c r="I32" i="96"/>
  <c r="D33" i="96"/>
  <c r="G33" i="96"/>
  <c r="H33" i="96"/>
  <c r="I33" i="96"/>
  <c r="D34" i="96"/>
  <c r="G34" i="96"/>
  <c r="H34" i="96"/>
  <c r="I34" i="96"/>
  <c r="D35" i="96"/>
  <c r="G35" i="96"/>
  <c r="H35" i="96"/>
  <c r="I35" i="96"/>
  <c r="D36" i="96"/>
  <c r="G36" i="96"/>
  <c r="H36" i="96"/>
  <c r="I36" i="96"/>
  <c r="D37" i="96"/>
  <c r="G37" i="96"/>
  <c r="H37" i="96"/>
  <c r="I37" i="96"/>
  <c r="D39" i="96"/>
  <c r="G39" i="96"/>
  <c r="H39" i="96"/>
  <c r="I39" i="96"/>
  <c r="D41" i="96"/>
  <c r="G41" i="96"/>
  <c r="H41" i="96"/>
  <c r="I41" i="96"/>
  <c r="F8" i="94"/>
  <c r="F9" i="94"/>
  <c r="F10" i="94"/>
  <c r="F11" i="94"/>
  <c r="F12" i="94"/>
  <c r="F13" i="94"/>
  <c r="F14" i="94"/>
  <c r="F15" i="94"/>
  <c r="F17" i="94"/>
  <c r="F18" i="94"/>
  <c r="F19" i="94"/>
  <c r="F20" i="94"/>
  <c r="F21" i="94"/>
  <c r="F22" i="94"/>
  <c r="F23" i="94"/>
  <c r="F24" i="94"/>
  <c r="F25" i="94"/>
  <c r="F26" i="94"/>
  <c r="F27" i="94"/>
  <c r="F28" i="94"/>
  <c r="F29" i="94"/>
  <c r="F30" i="94"/>
  <c r="F31" i="94"/>
  <c r="F32" i="94"/>
  <c r="F33" i="94"/>
  <c r="F34" i="94"/>
  <c r="F35" i="94"/>
  <c r="F38" i="94"/>
  <c r="F41" i="94"/>
  <c r="D13" i="119"/>
  <c r="J25" i="112"/>
  <c r="C31" i="93"/>
  <c r="G31" i="93"/>
  <c r="H31" i="93"/>
  <c r="I31" i="93"/>
  <c r="E31" i="2"/>
  <c r="D13" i="30"/>
  <c r="G19" i="89"/>
  <c r="D27" i="88"/>
  <c r="F20" i="85"/>
  <c r="E20" i="85"/>
  <c r="C20" i="85"/>
  <c r="B20" i="85"/>
  <c r="I19" i="85"/>
  <c r="H19" i="85"/>
  <c r="G19" i="85"/>
  <c r="D19" i="85"/>
  <c r="I18" i="85"/>
  <c r="H18" i="85"/>
  <c r="G18" i="85"/>
  <c r="D18" i="85"/>
  <c r="I17" i="85"/>
  <c r="H17" i="85"/>
  <c r="G17" i="85"/>
  <c r="D17" i="85"/>
  <c r="I16" i="85"/>
  <c r="H16" i="85"/>
  <c r="G16" i="85"/>
  <c r="D16" i="85"/>
  <c r="I15" i="85"/>
  <c r="H15" i="85"/>
  <c r="G15" i="85"/>
  <c r="D15" i="85"/>
  <c r="I14" i="85"/>
  <c r="H14" i="85"/>
  <c r="G14" i="85"/>
  <c r="D14" i="85"/>
  <c r="I13" i="85"/>
  <c r="H13" i="85"/>
  <c r="G13" i="85"/>
  <c r="D13" i="85"/>
  <c r="I12" i="85"/>
  <c r="H12" i="85"/>
  <c r="G12" i="85"/>
  <c r="D12" i="85"/>
  <c r="I11" i="85"/>
  <c r="H11" i="85"/>
  <c r="G11" i="85"/>
  <c r="D11" i="85"/>
  <c r="D20" i="85" s="1"/>
  <c r="I10" i="85"/>
  <c r="H10" i="85"/>
  <c r="G10" i="85"/>
  <c r="D10" i="85"/>
  <c r="C10" i="83"/>
  <c r="B10" i="83"/>
  <c r="D9" i="83"/>
  <c r="D8" i="83"/>
  <c r="Q35" i="82"/>
  <c r="P35" i="82"/>
  <c r="O35" i="82"/>
  <c r="N35" i="82"/>
  <c r="M35" i="82"/>
  <c r="L35" i="82"/>
  <c r="K35" i="82"/>
  <c r="J35" i="82"/>
  <c r="I35" i="82"/>
  <c r="H35" i="82"/>
  <c r="G35" i="82"/>
  <c r="F35" i="82"/>
  <c r="E35" i="82"/>
  <c r="D35" i="82"/>
  <c r="C35" i="82"/>
  <c r="B35" i="82"/>
  <c r="U34" i="82"/>
  <c r="T34" i="82"/>
  <c r="S34" i="82"/>
  <c r="R34" i="82"/>
  <c r="U33" i="82"/>
  <c r="T33" i="82"/>
  <c r="S33" i="82"/>
  <c r="R33" i="82"/>
  <c r="U32" i="82"/>
  <c r="T32" i="82"/>
  <c r="S32" i="82"/>
  <c r="R32" i="82"/>
  <c r="U31" i="82"/>
  <c r="T31" i="82"/>
  <c r="R31" i="82"/>
  <c r="U30" i="82"/>
  <c r="T30" i="82"/>
  <c r="S30" i="82"/>
  <c r="R30" i="82"/>
  <c r="U29" i="82"/>
  <c r="T29" i="82"/>
  <c r="S29" i="82"/>
  <c r="R29" i="82"/>
  <c r="U28" i="82"/>
  <c r="T28" i="82"/>
  <c r="S28" i="82"/>
  <c r="R28" i="82"/>
  <c r="U27" i="82"/>
  <c r="T27" i="82"/>
  <c r="S27" i="82"/>
  <c r="R27" i="82"/>
  <c r="U26" i="82"/>
  <c r="T26" i="82"/>
  <c r="S26" i="82"/>
  <c r="R26" i="82"/>
  <c r="U25" i="82"/>
  <c r="T25" i="82"/>
  <c r="S25" i="82"/>
  <c r="R25" i="82"/>
  <c r="U24" i="82"/>
  <c r="T24" i="82"/>
  <c r="S24" i="82"/>
  <c r="R24" i="82"/>
  <c r="U23" i="82"/>
  <c r="T23" i="82"/>
  <c r="S23" i="82"/>
  <c r="R23" i="82"/>
  <c r="U22" i="82"/>
  <c r="T22" i="82"/>
  <c r="S22" i="82"/>
  <c r="R22" i="82"/>
  <c r="U21" i="82"/>
  <c r="T21" i="82"/>
  <c r="S21" i="82"/>
  <c r="R21" i="82"/>
  <c r="U20" i="82"/>
  <c r="T20" i="82"/>
  <c r="S20" i="82"/>
  <c r="R20" i="82"/>
  <c r="U19" i="82"/>
  <c r="T19" i="82"/>
  <c r="S19" i="82"/>
  <c r="R19" i="82"/>
  <c r="U18" i="82"/>
  <c r="T18" i="82"/>
  <c r="S18" i="82"/>
  <c r="R18" i="82"/>
  <c r="U17" i="82"/>
  <c r="T17" i="82"/>
  <c r="S17" i="82"/>
  <c r="R17" i="82"/>
  <c r="U16" i="82"/>
  <c r="T16" i="82"/>
  <c r="S16" i="82"/>
  <c r="R16" i="82"/>
  <c r="U15" i="82"/>
  <c r="T15" i="82"/>
  <c r="S15" i="82"/>
  <c r="R15" i="82"/>
  <c r="U14" i="82"/>
  <c r="T14" i="82"/>
  <c r="S14" i="82"/>
  <c r="R14" i="82"/>
  <c r="U13" i="82"/>
  <c r="T13" i="82"/>
  <c r="S13" i="82"/>
  <c r="R13" i="82"/>
  <c r="U12" i="82"/>
  <c r="T12" i="82"/>
  <c r="S12" i="82"/>
  <c r="R12" i="82"/>
  <c r="B55" i="2"/>
  <c r="B56" i="2"/>
  <c r="B53" i="2"/>
  <c r="B46" i="2"/>
  <c r="B43" i="2"/>
  <c r="B37" i="2"/>
  <c r="B48" i="2"/>
  <c r="B45" i="2"/>
  <c r="B39" i="2"/>
  <c r="B42" i="2"/>
  <c r="B41" i="2"/>
  <c r="B47" i="2"/>
  <c r="B44" i="2"/>
  <c r="B52" i="2"/>
  <c r="B35" i="2"/>
  <c r="B40" i="2"/>
  <c r="B36" i="2"/>
  <c r="B49" i="2"/>
  <c r="I17" i="79"/>
  <c r="H17" i="79"/>
  <c r="G17" i="79"/>
  <c r="F17" i="79"/>
  <c r="E17" i="79"/>
  <c r="D17" i="79"/>
  <c r="C17" i="79"/>
  <c r="B17" i="79"/>
  <c r="J15" i="79"/>
  <c r="J14" i="79"/>
  <c r="J13" i="79"/>
  <c r="J12" i="79"/>
  <c r="J11" i="79"/>
  <c r="J10" i="79"/>
  <c r="J9" i="79"/>
  <c r="C32" i="30"/>
  <c r="D32" i="30"/>
  <c r="C37" i="30"/>
  <c r="C36" i="30"/>
  <c r="C35" i="30"/>
  <c r="C34" i="30"/>
  <c r="C33" i="30"/>
  <c r="D33" i="30"/>
  <c r="B34" i="30"/>
  <c r="D34" i="30"/>
  <c r="B35" i="30"/>
  <c r="D35" i="30"/>
  <c r="B36" i="30"/>
  <c r="D36" i="30"/>
  <c r="B37" i="30"/>
  <c r="D37" i="30"/>
  <c r="K21" i="93" l="1"/>
  <c r="J12" i="111"/>
  <c r="J12" i="112"/>
  <c r="N10" i="116"/>
  <c r="E24" i="116"/>
  <c r="D24" i="116"/>
  <c r="C24" i="116"/>
  <c r="N13" i="116"/>
  <c r="J13" i="96"/>
  <c r="J22" i="97"/>
  <c r="J34" i="111"/>
  <c r="J32" i="111"/>
  <c r="J42" i="96"/>
  <c r="L21" i="114"/>
  <c r="U35" i="82"/>
  <c r="J10" i="85"/>
  <c r="J12" i="85"/>
  <c r="J10" i="119"/>
  <c r="J11" i="119"/>
  <c r="K25" i="93"/>
  <c r="C39" i="30"/>
  <c r="J13" i="118"/>
  <c r="F24" i="116"/>
  <c r="G24" i="116" s="1"/>
  <c r="L14" i="114"/>
  <c r="G42" i="113"/>
  <c r="J43" i="111"/>
  <c r="J46" i="111"/>
  <c r="B52" i="104"/>
  <c r="B92" i="104" s="1"/>
  <c r="G48" i="104"/>
  <c r="J21" i="96"/>
  <c r="J16" i="96"/>
  <c r="J12" i="96"/>
  <c r="F48" i="94"/>
  <c r="K22" i="93"/>
  <c r="K20" i="93"/>
  <c r="K28" i="93"/>
  <c r="G20" i="85"/>
  <c r="J16" i="85"/>
  <c r="J14" i="85"/>
  <c r="H20" i="85"/>
  <c r="J18" i="85"/>
  <c r="O35" i="84"/>
  <c r="Q35" i="84"/>
  <c r="N35" i="84"/>
  <c r="D10" i="83"/>
  <c r="R35" i="82"/>
  <c r="T35" i="82"/>
  <c r="J10" i="97"/>
  <c r="I46" i="97"/>
  <c r="J44" i="112"/>
  <c r="J33" i="112"/>
  <c r="J27" i="112"/>
  <c r="J21" i="112"/>
  <c r="J10" i="112"/>
  <c r="J37" i="112"/>
  <c r="J29" i="112"/>
  <c r="J23" i="112"/>
  <c r="J16" i="112"/>
  <c r="J35" i="112"/>
  <c r="J31" i="112"/>
  <c r="J19" i="112"/>
  <c r="J14" i="112"/>
  <c r="J39" i="112"/>
  <c r="J36" i="112"/>
  <c r="J32" i="112"/>
  <c r="J30" i="112"/>
  <c r="J28" i="112"/>
  <c r="J26" i="112"/>
  <c r="J24" i="112"/>
  <c r="J22" i="112"/>
  <c r="J20" i="112"/>
  <c r="J17" i="112"/>
  <c r="J13" i="112"/>
  <c r="J11" i="112"/>
  <c r="K11" i="93"/>
  <c r="K17" i="93"/>
  <c r="K29" i="93"/>
  <c r="K19" i="93"/>
  <c r="F31" i="93"/>
  <c r="B39" i="30"/>
  <c r="L11" i="114"/>
  <c r="L13" i="47"/>
  <c r="J11" i="85"/>
  <c r="J17" i="85"/>
  <c r="J19" i="85"/>
  <c r="J20" i="85"/>
  <c r="J13" i="85"/>
  <c r="J15" i="85"/>
  <c r="P35" i="84"/>
  <c r="S35" i="82"/>
  <c r="N12" i="49"/>
  <c r="N11" i="116"/>
  <c r="G41" i="115"/>
  <c r="L31" i="114"/>
  <c r="L28" i="114"/>
  <c r="J34" i="112"/>
  <c r="J43" i="112"/>
  <c r="J15" i="112"/>
  <c r="D46" i="112"/>
  <c r="H46" i="112"/>
  <c r="J39" i="111"/>
  <c r="J36" i="111"/>
  <c r="J30" i="111"/>
  <c r="J26" i="111"/>
  <c r="J24" i="111"/>
  <c r="J22" i="111"/>
  <c r="J20" i="111"/>
  <c r="J17" i="111"/>
  <c r="J15" i="111"/>
  <c r="J13" i="111"/>
  <c r="J11" i="111"/>
  <c r="J33" i="111"/>
  <c r="J31" i="111"/>
  <c r="J25" i="111"/>
  <c r="J19" i="111"/>
  <c r="J16" i="111"/>
  <c r="J44" i="111"/>
  <c r="J28" i="111"/>
  <c r="G47" i="111"/>
  <c r="J41" i="111"/>
  <c r="J37" i="111"/>
  <c r="J35" i="111"/>
  <c r="J29" i="111"/>
  <c r="J27" i="111"/>
  <c r="J23" i="111"/>
  <c r="J21" i="111"/>
  <c r="J14" i="111"/>
  <c r="D47" i="111"/>
  <c r="J45" i="111"/>
  <c r="G48" i="109"/>
  <c r="G48" i="108"/>
  <c r="G48" i="107"/>
  <c r="G48" i="106"/>
  <c r="G46" i="97"/>
  <c r="J42" i="97"/>
  <c r="J18" i="97"/>
  <c r="J38" i="97"/>
  <c r="J35" i="97"/>
  <c r="H46" i="97"/>
  <c r="J39" i="97"/>
  <c r="J36" i="97"/>
  <c r="J34" i="97"/>
  <c r="J32" i="97"/>
  <c r="J30" i="97"/>
  <c r="D46" i="97"/>
  <c r="J28" i="97"/>
  <c r="J17" i="97"/>
  <c r="J13" i="97"/>
  <c r="J11" i="97"/>
  <c r="J12" i="97"/>
  <c r="J33" i="97"/>
  <c r="J41" i="97"/>
  <c r="J40" i="97"/>
  <c r="J29" i="97"/>
  <c r="J16" i="97"/>
  <c r="J27" i="97"/>
  <c r="J25" i="97"/>
  <c r="J23" i="97"/>
  <c r="J21" i="97"/>
  <c r="J14" i="97"/>
  <c r="J43" i="96"/>
  <c r="J41" i="96"/>
  <c r="J37" i="96"/>
  <c r="J33" i="96"/>
  <c r="J31" i="96"/>
  <c r="J29" i="96"/>
  <c r="J23" i="96"/>
  <c r="D47" i="96"/>
  <c r="H47" i="96"/>
  <c r="G47" i="96"/>
  <c r="I47" i="96"/>
  <c r="J36" i="96"/>
  <c r="J22" i="96"/>
  <c r="J32" i="96"/>
  <c r="J25" i="96"/>
  <c r="J19" i="96"/>
  <c r="J14" i="96"/>
  <c r="F48" i="105"/>
  <c r="G48" i="101"/>
  <c r="G48" i="100"/>
  <c r="G48" i="99"/>
  <c r="L10" i="114"/>
  <c r="L19" i="114"/>
  <c r="L23" i="114"/>
  <c r="L27" i="114"/>
  <c r="L39" i="114"/>
  <c r="L20" i="114"/>
  <c r="L24" i="114"/>
  <c r="L40" i="114"/>
  <c r="L16" i="114"/>
  <c r="L13" i="114"/>
  <c r="B19" i="118"/>
  <c r="J17" i="79"/>
  <c r="J12" i="119"/>
  <c r="I13" i="119"/>
  <c r="J31" i="93"/>
  <c r="K13" i="93"/>
  <c r="K27" i="93"/>
  <c r="K12" i="93"/>
  <c r="K26" i="93"/>
  <c r="K9" i="93"/>
  <c r="K16" i="93"/>
  <c r="K14" i="93"/>
  <c r="K30" i="93"/>
  <c r="D39" i="30"/>
  <c r="H13" i="119"/>
  <c r="J9" i="119"/>
  <c r="N12" i="116"/>
  <c r="N14" i="116" s="1"/>
  <c r="N9" i="116"/>
  <c r="L12" i="114"/>
  <c r="L9" i="114"/>
  <c r="L35" i="114"/>
  <c r="L18" i="114"/>
  <c r="L25" i="114"/>
  <c r="L32" i="114"/>
  <c r="L36" i="114"/>
  <c r="L22" i="114"/>
  <c r="L26" i="114"/>
  <c r="L29" i="114"/>
  <c r="L33" i="114"/>
  <c r="L38" i="114"/>
  <c r="L41" i="114"/>
  <c r="K42" i="114"/>
  <c r="J42" i="114"/>
  <c r="L15" i="114"/>
  <c r="L30" i="114"/>
  <c r="L34" i="114"/>
  <c r="G46" i="112"/>
  <c r="I46" i="112"/>
  <c r="J41" i="112"/>
  <c r="I47" i="111"/>
  <c r="H47" i="111"/>
  <c r="J10" i="111"/>
  <c r="J20" i="97"/>
  <c r="J15" i="97"/>
  <c r="J24" i="97"/>
  <c r="J31" i="97"/>
  <c r="J26" i="97"/>
  <c r="J35" i="96"/>
  <c r="J27" i="96"/>
  <c r="J10" i="96"/>
  <c r="J40" i="96"/>
  <c r="J39" i="96"/>
  <c r="J34" i="96"/>
  <c r="J30" i="96"/>
  <c r="J28" i="96"/>
  <c r="J26" i="96"/>
  <c r="J24" i="96"/>
  <c r="J20" i="96"/>
  <c r="J15" i="96"/>
  <c r="J11" i="96"/>
  <c r="K18" i="93"/>
  <c r="K10" i="93"/>
  <c r="K24" i="93"/>
  <c r="K8" i="93"/>
  <c r="K23" i="93"/>
  <c r="K15" i="93"/>
  <c r="I20" i="85"/>
  <c r="J46" i="97" l="1"/>
  <c r="J46" i="112"/>
  <c r="K31" i="93"/>
  <c r="L42" i="114"/>
  <c r="J47" i="111"/>
  <c r="J47" i="96"/>
  <c r="J13" i="119"/>
</calcChain>
</file>

<file path=xl/sharedStrings.xml><?xml version="1.0" encoding="utf-8"?>
<sst xmlns="http://schemas.openxmlformats.org/spreadsheetml/2006/main" count="4666" uniqueCount="1601">
  <si>
    <t>الإتحادات / المنتخبات</t>
  </si>
  <si>
    <t>المجموع</t>
  </si>
  <si>
    <t>Total</t>
  </si>
  <si>
    <t>Staduim</t>
  </si>
  <si>
    <t>ملعب كرة قدم</t>
  </si>
  <si>
    <t>Pitch</t>
  </si>
  <si>
    <t>بركة سباحة</t>
  </si>
  <si>
    <t>Swimming Pool</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</si>
  <si>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</si>
  <si>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</si>
  <si>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</si>
  <si>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</si>
  <si>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</si>
  <si>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</si>
  <si>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</si>
  <si>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</si>
  <si>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</si>
  <si>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</si>
  <si>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</si>
  <si>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</si>
  <si>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</si>
  <si>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</si>
  <si>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</si>
  <si>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</si>
  <si>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</si>
  <si>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</si>
  <si>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</si>
  <si>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</si>
  <si>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</si>
  <si>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</si>
  <si>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</si>
  <si>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Tennis Court</t>
  </si>
  <si>
    <t>Squash Court</t>
  </si>
  <si>
    <t>Hockey Field</t>
  </si>
  <si>
    <t>Golf Course</t>
  </si>
  <si>
    <t>نادي الشراع</t>
  </si>
  <si>
    <t>Sailing Club</t>
  </si>
  <si>
    <t>مركز البولينج</t>
  </si>
  <si>
    <t>Bowling Centre</t>
  </si>
  <si>
    <t xml:space="preserve">Total </t>
  </si>
  <si>
    <t>اتحادات رياضية</t>
  </si>
  <si>
    <t>دولي</t>
  </si>
  <si>
    <t>آسيوي</t>
  </si>
  <si>
    <t>عربي</t>
  </si>
  <si>
    <t>خليجي</t>
  </si>
  <si>
    <t>محلي</t>
  </si>
  <si>
    <t>Int.</t>
  </si>
  <si>
    <t>Asian</t>
  </si>
  <si>
    <t>Arab</t>
  </si>
  <si>
    <t>GCC</t>
  </si>
  <si>
    <t>ذكور</t>
  </si>
  <si>
    <t>إناث</t>
  </si>
  <si>
    <t>المدارس</t>
  </si>
  <si>
    <t>الفرجان</t>
  </si>
  <si>
    <t>الأندية الثانية</t>
  </si>
  <si>
    <t>Schools</t>
  </si>
  <si>
    <t>Furgan</t>
  </si>
  <si>
    <t>1st. Clubs</t>
  </si>
  <si>
    <t>2nd. Clubs</t>
  </si>
  <si>
    <t>Federations</t>
  </si>
  <si>
    <t>Sports Federations</t>
  </si>
  <si>
    <t>Specialized Sports Committees and Clubs</t>
  </si>
  <si>
    <t xml:space="preserve">Support Sport Committees </t>
  </si>
  <si>
    <t xml:space="preserve">اللجان الرياضية المساندة </t>
  </si>
  <si>
    <t xml:space="preserve">المجموع </t>
  </si>
  <si>
    <t xml:space="preserve">Gulf </t>
  </si>
  <si>
    <t>الأنديـــــــة</t>
  </si>
  <si>
    <t>Qataris</t>
  </si>
  <si>
    <t xml:space="preserve">Non-Qataris </t>
  </si>
  <si>
    <t xml:space="preserve">اللجان الرياضية المساندة
 Support Sport Committees </t>
  </si>
  <si>
    <t>Tennis</t>
  </si>
  <si>
    <t>Volleyball</t>
  </si>
  <si>
    <t>Handball</t>
  </si>
  <si>
    <t>Basketball</t>
  </si>
  <si>
    <t>Football</t>
  </si>
  <si>
    <t>Domestic</t>
  </si>
  <si>
    <t>Adults</t>
  </si>
  <si>
    <t>Youth</t>
  </si>
  <si>
    <t>Junior U18</t>
  </si>
  <si>
    <t>Junior U16</t>
  </si>
  <si>
    <t>Kids</t>
  </si>
  <si>
    <t>العمومي</t>
  </si>
  <si>
    <t>الشباب</t>
  </si>
  <si>
    <t>الناشئين</t>
  </si>
  <si>
    <t>الأشبال</t>
  </si>
  <si>
    <t>الصغار</t>
  </si>
  <si>
    <t>إعاقة بصرية
Visual Disability</t>
  </si>
  <si>
    <t>إعاقة سمعية
Hearing Disability</t>
  </si>
  <si>
    <t>إعاقة حركية
 Physical Disability</t>
  </si>
  <si>
    <t>إعاقة ذهنية
Intellectual Disability</t>
  </si>
  <si>
    <t>أخرى
Other</t>
  </si>
  <si>
    <t>اللجان والأندية الرياضية المتخصصة
 Specialized Sports Committees and Clubs</t>
  </si>
  <si>
    <t>اتحادات رياضية
Sports Federations</t>
  </si>
  <si>
    <t>أخرى 
Other</t>
  </si>
  <si>
    <t>الفروسية 
 Equestrian</t>
  </si>
  <si>
    <t>السباحة 
 Swimming</t>
  </si>
  <si>
    <t>كرة القدم
  Football</t>
  </si>
  <si>
    <t>الإسكواش
Squash</t>
  </si>
  <si>
    <t>الكاراتيه
Karate</t>
  </si>
  <si>
    <t>البلياردو/سنوكر
  Billiard &amp; Snooker</t>
  </si>
  <si>
    <t>ألعاب القوى
  Athletic</t>
  </si>
  <si>
    <t>التنس 
 Tennis</t>
  </si>
  <si>
    <t>المبارزة
 Fencing</t>
  </si>
  <si>
    <t>الدراجات الهوائية
 Cycling</t>
  </si>
  <si>
    <t>المصارعة
 Wrestling</t>
  </si>
  <si>
    <t>الكرة الطائرة 
 Volleyball</t>
  </si>
  <si>
    <t>كرة الطاولة
  Table Tennis</t>
  </si>
  <si>
    <t>ذوي الإحتياجات الخاصة
Paralympics</t>
  </si>
  <si>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</si>
  <si>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</si>
  <si>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t>ملعب كرة شاطئية</t>
  </si>
  <si>
    <t>Beach Ball Pitch</t>
  </si>
  <si>
    <t>الأندية الأولى</t>
  </si>
  <si>
    <t>المدربون ومساعدوهم</t>
  </si>
  <si>
    <t>أخصائيو العلاج الطبيعي ومساعديهم</t>
  </si>
  <si>
    <t>Males</t>
  </si>
  <si>
    <t>Females</t>
  </si>
  <si>
    <t>الفنادق</t>
  </si>
  <si>
    <t>اسم الملعب</t>
  </si>
  <si>
    <t>فريج المرخية</t>
  </si>
  <si>
    <t>فريج مدينة خليفة الشمالية</t>
  </si>
  <si>
    <t>فريج العزيزية</t>
  </si>
  <si>
    <t>فريج أم صلال</t>
  </si>
  <si>
    <t>فريج جبل الوكرة</t>
  </si>
  <si>
    <t>فريج الثمامة</t>
  </si>
  <si>
    <t>فريج الذخيرة</t>
  </si>
  <si>
    <t>فريج غرب نعيجة</t>
  </si>
  <si>
    <t>فريج شرق نعيجة</t>
  </si>
  <si>
    <t>فريج عين خالد</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</si>
  <si>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</si>
  <si>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</si>
  <si>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</si>
  <si>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</si>
  <si>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</si>
  <si>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</si>
  <si>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</si>
  <si>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Al Thumama </t>
  </si>
  <si>
    <t xml:space="preserve">Al Thakira </t>
  </si>
  <si>
    <t xml:space="preserve">West Nuaija </t>
  </si>
  <si>
    <t xml:space="preserve">East Nuaija </t>
  </si>
  <si>
    <t xml:space="preserve">Nurses  </t>
  </si>
  <si>
    <t>Name of Playground</t>
  </si>
  <si>
    <t>وصف السلعة</t>
  </si>
  <si>
    <t>الممرضون</t>
  </si>
  <si>
    <t>Ain Khalid</t>
  </si>
  <si>
    <t>أهم واردات دولة قطر من السلع الرياضية</t>
  </si>
  <si>
    <t>HS Code</t>
  </si>
  <si>
    <t>Commodity Descreption</t>
  </si>
  <si>
    <t>01012910</t>
  </si>
  <si>
    <t>خيول للرياضة</t>
  </si>
  <si>
    <t>42031000</t>
  </si>
  <si>
    <t>42032100</t>
  </si>
  <si>
    <t>42032900</t>
  </si>
  <si>
    <t>42034000</t>
  </si>
  <si>
    <t>61121100</t>
  </si>
  <si>
    <t>61121200</t>
  </si>
  <si>
    <t>61121900</t>
  </si>
  <si>
    <t>61122000</t>
  </si>
  <si>
    <t>61123100</t>
  </si>
  <si>
    <t>61123900</t>
  </si>
  <si>
    <t>61124100</t>
  </si>
  <si>
    <t>61124900</t>
  </si>
  <si>
    <t>ألبسة سباحة للنساء والبنات، من مصنرات من مواد نسجيه اخرى</t>
  </si>
  <si>
    <t>62111100</t>
  </si>
  <si>
    <t>ملابس سباحة للرجال أو الصبية</t>
  </si>
  <si>
    <t>62111200</t>
  </si>
  <si>
    <t>ملابس سباحة للنساء أو البنات</t>
  </si>
  <si>
    <t>62112000</t>
  </si>
  <si>
    <t>بدل للتزلج</t>
  </si>
  <si>
    <t>غيرها من الالبسه الرياضيه</t>
  </si>
  <si>
    <t>62113220</t>
  </si>
  <si>
    <t>62113290</t>
  </si>
  <si>
    <t>62113320</t>
  </si>
  <si>
    <t>62113390</t>
  </si>
  <si>
    <t>62113920</t>
  </si>
  <si>
    <t>62113990</t>
  </si>
  <si>
    <t>62114200</t>
  </si>
  <si>
    <t>62114300</t>
  </si>
  <si>
    <t>62114900</t>
  </si>
  <si>
    <t>64021200</t>
  </si>
  <si>
    <t>64021900</t>
  </si>
  <si>
    <t>غيرها من الاحذية</t>
  </si>
  <si>
    <t>64029100</t>
  </si>
  <si>
    <t>أحذية تغطي الكاحل</t>
  </si>
  <si>
    <t>غيرها من الاحذيه</t>
  </si>
  <si>
    <t>64031200</t>
  </si>
  <si>
    <t>64031900</t>
  </si>
  <si>
    <t>64041100</t>
  </si>
  <si>
    <t>أحذية بنعال خارجية من مطاط أو لدائن للرياضة، (أحذية كرة السلة أحذية الرياضة البدنية وأحذية التمرين وأحذية مماثلة)</t>
  </si>
  <si>
    <t>65061010</t>
  </si>
  <si>
    <t>أغطية رأس للأنشطة الرياضية</t>
  </si>
  <si>
    <t>83062100</t>
  </si>
  <si>
    <t>تماثيل مطلية بمعادن ثمينة</t>
  </si>
  <si>
    <t>83062900</t>
  </si>
  <si>
    <t>غيرها من التماثيل المطليه</t>
  </si>
  <si>
    <t>83063000</t>
  </si>
  <si>
    <t>أطر للصور الفوتوغرافية واللوحات وما يماثلها</t>
  </si>
  <si>
    <t>84328000</t>
  </si>
  <si>
    <t>أجهزة أخرى مما يستعمل في الزراعة أو البستنة أو تحضير أو فلاحة التربة، محادل الحدائق أو الملاعب الرياضية</t>
  </si>
  <si>
    <t>89031000</t>
  </si>
  <si>
    <t>يخوت وقوارب أخر للنزهة أو الرياضة، قوارب للتجديف وزوارق خفيفة (كاندى) قابلة للنفخ</t>
  </si>
  <si>
    <t>89039100</t>
  </si>
  <si>
    <t>89039200</t>
  </si>
  <si>
    <t>89039910</t>
  </si>
  <si>
    <t>89039920</t>
  </si>
  <si>
    <t>89039930</t>
  </si>
  <si>
    <t>دراجات مائية (جت سكي)</t>
  </si>
  <si>
    <t>89039990</t>
  </si>
  <si>
    <t>غيرها من القوارب</t>
  </si>
  <si>
    <t>89079000</t>
  </si>
  <si>
    <t>غيرها من الطوافات</t>
  </si>
  <si>
    <t>93032000</t>
  </si>
  <si>
    <t>93033000</t>
  </si>
  <si>
    <t>93039000</t>
  </si>
  <si>
    <t>غيرها من أنواع البنادق</t>
  </si>
  <si>
    <t>93062110</t>
  </si>
  <si>
    <t>93062190</t>
  </si>
  <si>
    <t>قنابل، قنابل يدوية، طوربيدات، ألغام، قذائف وغيرها من الذخائر الحربية وأجزاؤها</t>
  </si>
  <si>
    <t>93062910</t>
  </si>
  <si>
    <t>93062990</t>
  </si>
  <si>
    <t>غيرها من أجزاء ولوازم الخراطيش</t>
  </si>
  <si>
    <t>93063010</t>
  </si>
  <si>
    <t>93063090</t>
  </si>
  <si>
    <t>خراطيش وأجزاؤها</t>
  </si>
  <si>
    <t>93069000</t>
  </si>
  <si>
    <t>غيرها من الخراطيش</t>
  </si>
  <si>
    <t>95069100</t>
  </si>
  <si>
    <t>95069900</t>
  </si>
  <si>
    <t>غيرها من المعدات الرياضيه</t>
  </si>
  <si>
    <t>95079000</t>
  </si>
  <si>
    <t>الإتحادات</t>
  </si>
  <si>
    <t>استاد رياضي</t>
  </si>
  <si>
    <t>ملعب هوكي</t>
  </si>
  <si>
    <t>ملعب جولف</t>
  </si>
  <si>
    <t>Teams / Associations</t>
  </si>
  <si>
    <t>Sports</t>
  </si>
  <si>
    <t>REFEREES ACCREDITED TO THE SPORTS FEDERATIONS BY GRADES AND NATIONALITY</t>
  </si>
  <si>
    <t>MOST IMPORTANT OF QATAR IMPORTS FROM SPORTS GOODS</t>
  </si>
  <si>
    <t>فريج الوكير</t>
  </si>
  <si>
    <t xml:space="preserve">اللجان والأندية الرياضية المتخصصة </t>
  </si>
  <si>
    <t>البسه جلدية مصممة خصيصاً لممارسة الرياضة</t>
  </si>
  <si>
    <t>غيرها من الالبسه الجلدية</t>
  </si>
  <si>
    <t>أردية الرياضة قطنية</t>
  </si>
  <si>
    <t>أردية الرياضة مصنعة من الياف تركيبيه</t>
  </si>
  <si>
    <t>أردية الرياضة، من مواد نسجيه اخرى</t>
  </si>
  <si>
    <t>ألبسة سباحة للرجال أو الصبية، من الياف تركيبيه</t>
  </si>
  <si>
    <t>ألبسة سباحة للرجال أو الصبية، من مواد نسجيه اخرى</t>
  </si>
  <si>
    <t>ألبسة سباحة للنساء والبنات، من الياف تركيبيه</t>
  </si>
  <si>
    <t>ألبسة للرياضة للنساء أو البنات، من قطن</t>
  </si>
  <si>
    <t>أحذية رياضية اخرى</t>
  </si>
  <si>
    <t>خراطيش للصيد أو للرماية الرياضية</t>
  </si>
  <si>
    <t>2015 / 2016</t>
  </si>
  <si>
    <t>كرة قدم</t>
  </si>
  <si>
    <t>كرة طائرة</t>
  </si>
  <si>
    <t>كرة سلة</t>
  </si>
  <si>
    <t>كرة يد</t>
  </si>
  <si>
    <t>تنس أرضي</t>
  </si>
  <si>
    <t>قاعة رياضية</t>
  </si>
  <si>
    <t>Gymnasium</t>
  </si>
  <si>
    <t>المدارس الابتدائية
Preliminary School</t>
  </si>
  <si>
    <t>المدارس الإعدادية
Preparatory Schools</t>
  </si>
  <si>
    <t>المدارس الثانوية
Secondary Schools</t>
  </si>
  <si>
    <t>المدارس المشتركة
Joint Schools</t>
  </si>
  <si>
    <t>Municipality</t>
  </si>
  <si>
    <t>الدوحة</t>
  </si>
  <si>
    <t>Doha</t>
  </si>
  <si>
    <t>الريان</t>
  </si>
  <si>
    <t>Rayyan</t>
  </si>
  <si>
    <t>الضعاين</t>
  </si>
  <si>
    <t>Al Dayaan</t>
  </si>
  <si>
    <t>أم صلال</t>
  </si>
  <si>
    <t>Umm Slal</t>
  </si>
  <si>
    <t>الخور</t>
  </si>
  <si>
    <t>Al Khor</t>
  </si>
  <si>
    <t>الشمال</t>
  </si>
  <si>
    <t>Al Shammal</t>
  </si>
  <si>
    <t>الوكرة</t>
  </si>
  <si>
    <t>ملعب كرة قدم Pitch</t>
  </si>
  <si>
    <t>ملعب كرة سلة Basketball Court</t>
  </si>
  <si>
    <t>ملعب كرة طائرة Volleyball Court</t>
  </si>
  <si>
    <t>بركة سباحة Swimming Pool</t>
  </si>
  <si>
    <t>ملعب كرة يد Handball Court</t>
  </si>
  <si>
    <t>ميدان للرماية Shooting Gallery</t>
  </si>
  <si>
    <t>استاد رياضي Staduim</t>
  </si>
  <si>
    <t>صالة بلياردو Billiard Hall</t>
  </si>
  <si>
    <t>قاعة شطرنج Chess Hall</t>
  </si>
  <si>
    <t>ميدان للفروسية Eqestrian Field</t>
  </si>
  <si>
    <t>حلبة سباق سيارات Car Race Ring</t>
  </si>
  <si>
    <t>ملعب كرة شاطئية Beach Ball Pitch</t>
  </si>
  <si>
    <t>مضمار سباق الهجن Camel Race Field</t>
  </si>
  <si>
    <t>مضمار سباق الخيل Horse Race Field</t>
  </si>
  <si>
    <t>نادي الشراع Sailing Club</t>
  </si>
  <si>
    <t>مركز البولينج Bowling Centre</t>
  </si>
  <si>
    <t>2016 / 2017</t>
  </si>
  <si>
    <t>المؤسسات الشبابية والرياضية حسب النوع</t>
  </si>
  <si>
    <t>YOUTH AND SPORTS INSTITUTIONS BY TYPE</t>
  </si>
  <si>
    <t xml:space="preserve">نوع المؤسسات الشبابية والرياضية </t>
  </si>
  <si>
    <t xml:space="preserve">مراكز شبابية عامة </t>
  </si>
  <si>
    <t xml:space="preserve">مراكز شبابية متخصصة </t>
  </si>
  <si>
    <t xml:space="preserve">مراكز شبابية خاصة بذوي الإعاقة </t>
  </si>
  <si>
    <t xml:space="preserve">                    البلدية </t>
  </si>
  <si>
    <t xml:space="preserve">الدوحة </t>
  </si>
  <si>
    <t xml:space="preserve">الريان </t>
  </si>
  <si>
    <t xml:space="preserve">الوكرة </t>
  </si>
  <si>
    <t xml:space="preserve">ام صلال </t>
  </si>
  <si>
    <t xml:space="preserve">الخور </t>
  </si>
  <si>
    <t xml:space="preserve">الشمال </t>
  </si>
  <si>
    <t xml:space="preserve">الظعاين </t>
  </si>
  <si>
    <t xml:space="preserve">الشحانية </t>
  </si>
  <si>
    <t>Al Shahaniya</t>
  </si>
  <si>
    <t>15 - 19</t>
  </si>
  <si>
    <t>20 - 24</t>
  </si>
  <si>
    <t>25 +</t>
  </si>
  <si>
    <t>Less than 15 years</t>
  </si>
  <si>
    <t xml:space="preserve">قطريون </t>
  </si>
  <si>
    <t xml:space="preserve">غير قطريين </t>
  </si>
  <si>
    <t>Non-Qataris</t>
  </si>
  <si>
    <t xml:space="preserve">ذكور </t>
  </si>
  <si>
    <t>أنشطة دينية</t>
  </si>
  <si>
    <t xml:space="preserve">Religious </t>
  </si>
  <si>
    <t xml:space="preserve">أنشطة ثقافية </t>
  </si>
  <si>
    <t>Cultural</t>
  </si>
  <si>
    <t xml:space="preserve">أنشطة علمية </t>
  </si>
  <si>
    <t xml:space="preserve">Scientific </t>
  </si>
  <si>
    <t>أنشطة الفن التشكيلية / رسوم متحركة</t>
  </si>
  <si>
    <t>Fine Art / Animation</t>
  </si>
  <si>
    <t>أنشطة الحرف / الأشغال اليدوية</t>
  </si>
  <si>
    <t xml:space="preserve">أنشطة التصوير ضوئي / فيديو وسينمائي </t>
  </si>
  <si>
    <t>فنون مسرحية</t>
  </si>
  <si>
    <t>Theater Arts</t>
  </si>
  <si>
    <t xml:space="preserve">فنون موسيقية </t>
  </si>
  <si>
    <t>Music</t>
  </si>
  <si>
    <t xml:space="preserve">أنشطة اجتماعية </t>
  </si>
  <si>
    <t xml:space="preserve">Social </t>
  </si>
  <si>
    <t xml:space="preserve">أنشطة المعسكرات والتخييم </t>
  </si>
  <si>
    <t xml:space="preserve">أنشطة خدمة البيئة </t>
  </si>
  <si>
    <t xml:space="preserve">الأنشطة الإعلامية </t>
  </si>
  <si>
    <t>Media</t>
  </si>
  <si>
    <t xml:space="preserve">الأنشطة الرياضية </t>
  </si>
  <si>
    <t xml:space="preserve">أنشطة الدراجات الهوائية / النارية </t>
  </si>
  <si>
    <t xml:space="preserve"> Bicycle and Motorcycle</t>
  </si>
  <si>
    <t>أنشطة الغوص</t>
  </si>
  <si>
    <t>Diving</t>
  </si>
  <si>
    <t xml:space="preserve">أنشطة هواة الطوابع </t>
  </si>
  <si>
    <t xml:space="preserve">أنشطة هواة اللاسلكي / الرياضات اللاسلكية </t>
  </si>
  <si>
    <t xml:space="preserve">أنشطة هواة الحمام الزاجل </t>
  </si>
  <si>
    <t>أنشطة هواة القنص</t>
  </si>
  <si>
    <t xml:space="preserve">أنشطة المواتر </t>
  </si>
  <si>
    <t xml:space="preserve">أنشطة تراثية وتعزيز هوية </t>
  </si>
  <si>
    <t>أخرى</t>
  </si>
  <si>
    <t>Others</t>
  </si>
  <si>
    <t>الأعضاء العاملون وغير العاملين بالمؤسسات الشبابية الرياضية حسب النوع</t>
  </si>
  <si>
    <t>WORKING AND NON-WORKING MEMBERS IN YOUTH
 SPORT INSTITUTIONS BY GENDER</t>
  </si>
  <si>
    <t xml:space="preserve">دوام كامل </t>
  </si>
  <si>
    <t>دوام جزئي</t>
  </si>
  <si>
    <t>متطوعون</t>
  </si>
  <si>
    <t>Full-time</t>
  </si>
  <si>
    <t>Part-time</t>
  </si>
  <si>
    <t>Volunteers</t>
  </si>
  <si>
    <t>المدراء ونواب المدراء والمدراء التنفيذيون وأعضاء المكتب التنفيذي</t>
  </si>
  <si>
    <t>Directors, Deputy Directors, Executives and Members of the Executive Bureau</t>
  </si>
  <si>
    <t>أعضاء اللجان الفرعية والمنسقون</t>
  </si>
  <si>
    <t>المحاسبون وأمناء المخازن</t>
  </si>
  <si>
    <t>الإداريون والكتبة</t>
  </si>
  <si>
    <t xml:space="preserve">مشرفو الأنشطة الدينية </t>
  </si>
  <si>
    <t xml:space="preserve">مشرفو الأنشطة الثقافية </t>
  </si>
  <si>
    <t xml:space="preserve">مشرفو الأنشطة العلمية </t>
  </si>
  <si>
    <t xml:space="preserve">مدربو الأنشطة الاسلكية والإلكترونية </t>
  </si>
  <si>
    <t xml:space="preserve">مشرفو أنشطة الكمبيوتر والوسائط الرقمية </t>
  </si>
  <si>
    <t>Computer and Digital Media Supervisors</t>
  </si>
  <si>
    <t xml:space="preserve">مشرفو الأنشطة الإعلامية </t>
  </si>
  <si>
    <t xml:space="preserve">مشرفو أنشطة الفنون التشكيلية </t>
  </si>
  <si>
    <t>Supervisors of Plastic Arts Activities</t>
  </si>
  <si>
    <t xml:space="preserve">مشرفو أنشطة الحرف اليدوية </t>
  </si>
  <si>
    <t xml:space="preserve">مشرفو أنشطة الفنون المسرحية </t>
  </si>
  <si>
    <t xml:space="preserve">مشرفو الأنشطة الموسيقية </t>
  </si>
  <si>
    <t xml:space="preserve">مشرفو الأنشطة الإجتماعية </t>
  </si>
  <si>
    <t>مشرفو أنشطة المعسكرات والتخييم</t>
  </si>
  <si>
    <t xml:space="preserve">مشرفو أنشطة خدمة البيئة </t>
  </si>
  <si>
    <t>مشرفو أنشطة العمل التطوعي</t>
  </si>
  <si>
    <t xml:space="preserve">مشرفو الأنشطة الرياضية </t>
  </si>
  <si>
    <t>العمال الفنيون والسائقون</t>
  </si>
  <si>
    <t>العمال الزراعيون</t>
  </si>
  <si>
    <t>عمال الخدمات</t>
  </si>
  <si>
    <t>دورات تدريبية</t>
  </si>
  <si>
    <t>محاضرات عامة</t>
  </si>
  <si>
    <t>Public Lectures</t>
  </si>
  <si>
    <t>مسابقات</t>
  </si>
  <si>
    <t>Competitions</t>
  </si>
  <si>
    <t xml:space="preserve">معسكرات </t>
  </si>
  <si>
    <t>Camps</t>
  </si>
  <si>
    <t>رحلات</t>
  </si>
  <si>
    <t>Trips</t>
  </si>
  <si>
    <t>بطولات رياضية</t>
  </si>
  <si>
    <t>مهرجانات</t>
  </si>
  <si>
    <t>Festivals</t>
  </si>
  <si>
    <t>Theater / Musical Performances</t>
  </si>
  <si>
    <t xml:space="preserve">أخرى </t>
  </si>
  <si>
    <t>المنشآت والتجهيزات للأنشطة الشبابية والرياضية</t>
  </si>
  <si>
    <t>ESTABLISHMENTS AND FACILITIES FOR YOUTH AND
 SPORTS ACTIVITIES</t>
  </si>
  <si>
    <t>المنشآت / التجهيزات</t>
  </si>
  <si>
    <t>Mosque</t>
  </si>
  <si>
    <t xml:space="preserve">مكتبة </t>
  </si>
  <si>
    <t>Library</t>
  </si>
  <si>
    <t>قاعة محاضرات</t>
  </si>
  <si>
    <t>ورشة حرف يدوية</t>
  </si>
  <si>
    <t>Handcrafts Workshop</t>
  </si>
  <si>
    <t>قاعات تجهيزات لاسلكية والكترونية</t>
  </si>
  <si>
    <t>Showroom</t>
  </si>
  <si>
    <t>معمل تصوير ضوئي</t>
  </si>
  <si>
    <t>خشبة مسرح</t>
  </si>
  <si>
    <t>Stage</t>
  </si>
  <si>
    <t>استوديو نشاط إعلامي</t>
  </si>
  <si>
    <t>Media Activity Studio</t>
  </si>
  <si>
    <t>مختبر علمي</t>
  </si>
  <si>
    <t>معسكرات تخييم دائمة</t>
  </si>
  <si>
    <t>صالة متعددة الأغراض</t>
  </si>
  <si>
    <t>نزلاء بيوت الشباب حسب الجنسية وليالي المبيت</t>
  </si>
  <si>
    <t>الجنسية</t>
  </si>
  <si>
    <t>النزلاء</t>
  </si>
  <si>
    <t>ليالي المبيت</t>
  </si>
  <si>
    <t>Nationality</t>
  </si>
  <si>
    <t>Guests</t>
  </si>
  <si>
    <t>قطريون</t>
  </si>
  <si>
    <t>بحرينيون</t>
  </si>
  <si>
    <t>Bahrainis</t>
  </si>
  <si>
    <t>امارتيون</t>
  </si>
  <si>
    <t>Emiratis</t>
  </si>
  <si>
    <t>كويتيون</t>
  </si>
  <si>
    <t>Kuwaitis</t>
  </si>
  <si>
    <t>عمانيون</t>
  </si>
  <si>
    <t>Omanis</t>
  </si>
  <si>
    <t>سعوديون</t>
  </si>
  <si>
    <t>Saudis</t>
  </si>
  <si>
    <t>عرب آخرون</t>
  </si>
  <si>
    <t>Other Arabs</t>
  </si>
  <si>
    <t>افريقيون</t>
  </si>
  <si>
    <t>Africans</t>
  </si>
  <si>
    <t>آسيويون</t>
  </si>
  <si>
    <t>Asians</t>
  </si>
  <si>
    <t>اوربيون وامريكيون</t>
  </si>
  <si>
    <t>Europeans and Americans</t>
  </si>
  <si>
    <t>المؤسسات الرياضية حسب النوع</t>
  </si>
  <si>
    <t>SPORT INSTITUTIONS BY TYPE</t>
  </si>
  <si>
    <t>2016/2017</t>
  </si>
  <si>
    <t>ملعب اسكواش</t>
  </si>
  <si>
    <t>ملعب تنس</t>
  </si>
  <si>
    <r>
      <t xml:space="preserve">SPORTS FACILITIES BY TYPE AND AGENCY </t>
    </r>
    <r>
      <rPr>
        <b/>
        <vertAlign val="superscript"/>
        <sz val="12"/>
        <rFont val="Arial"/>
        <family val="2"/>
      </rPr>
      <t>(1)</t>
    </r>
  </si>
  <si>
    <t>School Sport</t>
  </si>
  <si>
    <t>الرياضة المدرسية</t>
  </si>
  <si>
    <t>الرياضة الجوية</t>
  </si>
  <si>
    <t>Women Sport *</t>
  </si>
  <si>
    <t xml:space="preserve"> رياضة المرأة *</t>
  </si>
  <si>
    <t>Hockey</t>
  </si>
  <si>
    <t>الهوكي</t>
  </si>
  <si>
    <t>Qatar Cricket Club</t>
  </si>
  <si>
    <t>النادي القطري للكريكيت</t>
  </si>
  <si>
    <t>Golf</t>
  </si>
  <si>
    <t>الجولف</t>
  </si>
  <si>
    <t>Sailing &amp; Rowing</t>
  </si>
  <si>
    <t xml:space="preserve">الشراع والرياضة المائية </t>
  </si>
  <si>
    <t>Cycling</t>
  </si>
  <si>
    <t>الدراجات الهوائية</t>
  </si>
  <si>
    <t>Disabled</t>
  </si>
  <si>
    <t>ذوي الإعاقة</t>
  </si>
  <si>
    <t>Wt. Lift. &amp; Body Buildg.</t>
  </si>
  <si>
    <t>رفع الأثقال وبناء الأجسام</t>
  </si>
  <si>
    <t xml:space="preserve"> Boxing</t>
  </si>
  <si>
    <t>الملاكمة</t>
  </si>
  <si>
    <t>Fencing</t>
  </si>
  <si>
    <t>المبارزة</t>
  </si>
  <si>
    <t>Gymnastics</t>
  </si>
  <si>
    <t>الجمباز</t>
  </si>
  <si>
    <t>Wrestling</t>
  </si>
  <si>
    <t>المصارعة</t>
  </si>
  <si>
    <t>Karate</t>
  </si>
  <si>
    <t>الكاراتيه</t>
  </si>
  <si>
    <t>التايكوندو و الجودو</t>
  </si>
  <si>
    <t>Swimming</t>
  </si>
  <si>
    <t>السباحة</t>
  </si>
  <si>
    <t>Billiard &amp; Snooker</t>
  </si>
  <si>
    <t>البلياردو و سنوكر</t>
  </si>
  <si>
    <t>Equestrian</t>
  </si>
  <si>
    <t>الفروسية</t>
  </si>
  <si>
    <t>Chess</t>
  </si>
  <si>
    <t>الشطرنج</t>
  </si>
  <si>
    <t>Bowling</t>
  </si>
  <si>
    <t>البولينج</t>
  </si>
  <si>
    <t>التنس</t>
  </si>
  <si>
    <t>Squash</t>
  </si>
  <si>
    <t>الإسكواش</t>
  </si>
  <si>
    <t>Table Tennis</t>
  </si>
  <si>
    <t>كرة الطاولة</t>
  </si>
  <si>
    <t>الكرة الطائرة</t>
  </si>
  <si>
    <t>كرة اليد</t>
  </si>
  <si>
    <t>كرة السلة</t>
  </si>
  <si>
    <t>Athletics</t>
  </si>
  <si>
    <t>ألعاب القوى</t>
  </si>
  <si>
    <t>كرة القدم</t>
  </si>
  <si>
    <t>* Includes: Fotball-Basketball-Handball-Volleyball- Table Tennis.</t>
  </si>
  <si>
    <t xml:space="preserve"> Total</t>
  </si>
  <si>
    <t xml:space="preserve"> Hockey</t>
  </si>
  <si>
    <t xml:space="preserve"> Golf</t>
  </si>
  <si>
    <t xml:space="preserve"> Sailing &amp; Rowing</t>
  </si>
  <si>
    <t xml:space="preserve"> Cycling</t>
  </si>
  <si>
    <t xml:space="preserve"> Fencing</t>
  </si>
  <si>
    <t>Athletic</t>
  </si>
  <si>
    <r>
      <t>معسكرات التدريب التي نفذت حسب النشاط الرياضي ومستوى التنفيذ</t>
    </r>
    <r>
      <rPr>
        <b/>
        <sz val="12"/>
        <rFont val="Arial"/>
        <family val="2"/>
      </rPr>
      <t/>
    </r>
  </si>
  <si>
    <t>رياضة المرأة *</t>
  </si>
  <si>
    <t>الشراع والرياضة المائية</t>
  </si>
  <si>
    <t>Boxing</t>
  </si>
  <si>
    <t xml:space="preserve">Women Sport* </t>
  </si>
  <si>
    <t xml:space="preserve"> رياضة المرأة*</t>
  </si>
  <si>
    <t>الدرجات الهوائية</t>
  </si>
  <si>
    <t>Wt. Lift. &amp; B. Buildg.</t>
  </si>
  <si>
    <t>رفع الأثقال و بناء الأجسام</t>
  </si>
  <si>
    <t xml:space="preserve">الملاكمة </t>
  </si>
  <si>
    <t xml:space="preserve">المصارعة </t>
  </si>
  <si>
    <t>الرماية والقوس والسهم</t>
  </si>
  <si>
    <t>الاسكواش</t>
  </si>
  <si>
    <t>كرة الطائرة</t>
  </si>
  <si>
    <t>اللجنة المنظمة لسباق الهجن</t>
  </si>
  <si>
    <t xml:space="preserve">الرماية و القوس و السهم </t>
  </si>
  <si>
    <t>البطولات لفئة الشباب حسب النشاط الرياضي ومستوى التنفيذ</t>
  </si>
  <si>
    <t>ذي الإعاقة</t>
  </si>
  <si>
    <t xml:space="preserve">Women Sport * </t>
  </si>
  <si>
    <t>Taekwando &amp; Judo</t>
  </si>
  <si>
    <t xml:space="preserve">Cars                          </t>
  </si>
  <si>
    <t>السيارات</t>
  </si>
  <si>
    <t>التايكوندو والجودو</t>
  </si>
  <si>
    <t>البليارد والسنوكر</t>
  </si>
  <si>
    <t>Women Sport*</t>
  </si>
  <si>
    <t>Cars</t>
  </si>
  <si>
    <t xml:space="preserve"> الهوكي</t>
  </si>
  <si>
    <t>النادي القطري للكركيت</t>
  </si>
  <si>
    <t>الشراع والرياضات المائية</t>
  </si>
  <si>
    <t>رفع الأثقال</t>
  </si>
  <si>
    <t>Tackwando &amp; Judo</t>
  </si>
  <si>
    <t xml:space="preserve"> التايكوندو والجودو</t>
  </si>
  <si>
    <t>البلياردو والسنوكر</t>
  </si>
  <si>
    <t>Other</t>
  </si>
  <si>
    <t>Intellectual Disability</t>
  </si>
  <si>
    <t>إعاقة ذهنية</t>
  </si>
  <si>
    <t>Physical Disability</t>
  </si>
  <si>
    <t xml:space="preserve">إعاقة حركية </t>
  </si>
  <si>
    <t>Hearing Disability</t>
  </si>
  <si>
    <t>إعاقة سمعية</t>
  </si>
  <si>
    <t>Visual Disability</t>
  </si>
  <si>
    <t>إعاقة بصرية</t>
  </si>
  <si>
    <t>Joint Schools</t>
  </si>
  <si>
    <t>المدارس المشتركة</t>
  </si>
  <si>
    <t>Secondary Schools</t>
  </si>
  <si>
    <t>المدارس الثانوية</t>
  </si>
  <si>
    <t>Preparatory Schools</t>
  </si>
  <si>
    <t>المدارس الإعدادية</t>
  </si>
  <si>
    <t>Preliminary School</t>
  </si>
  <si>
    <t>المدارس الابتدائية</t>
  </si>
  <si>
    <t>العاملون الاخرون في مجال الرياضة</t>
  </si>
  <si>
    <r>
      <rPr>
        <b/>
        <sz val="12"/>
        <rFont val="Arial"/>
        <family val="2"/>
      </rPr>
      <t>الفنادق</t>
    </r>
    <r>
      <rPr>
        <b/>
        <sz val="11"/>
        <rFont val="Arial"/>
        <family val="2"/>
      </rPr>
      <t xml:space="preserve">
</t>
    </r>
    <r>
      <rPr>
        <b/>
        <sz val="10"/>
        <rFont val="Arial"/>
        <family val="2"/>
      </rPr>
      <t>Hotels</t>
    </r>
  </si>
  <si>
    <t xml:space="preserve">Hotels </t>
  </si>
  <si>
    <t>-</t>
  </si>
  <si>
    <r>
      <t xml:space="preserve">المجموع
</t>
    </r>
    <r>
      <rPr>
        <b/>
        <sz val="9"/>
        <rFont val="Arial"/>
        <family val="2"/>
      </rPr>
      <t>Total</t>
    </r>
  </si>
  <si>
    <t>جدول (1)</t>
  </si>
  <si>
    <t>TABLE (1)</t>
  </si>
  <si>
    <t>جدول (2)</t>
  </si>
  <si>
    <t>TABLE (2)</t>
  </si>
  <si>
    <t>جدول (3)</t>
  </si>
  <si>
    <t>TABLE (3)</t>
  </si>
  <si>
    <t>جدول (4)</t>
  </si>
  <si>
    <t>TABLE (4)</t>
  </si>
  <si>
    <t>جدول (5)</t>
  </si>
  <si>
    <t>TABLE (5)</t>
  </si>
  <si>
    <t>جدول (6)</t>
  </si>
  <si>
    <t>TABLE (6)</t>
  </si>
  <si>
    <t>جدول (7)</t>
  </si>
  <si>
    <t>TABLE (7)</t>
  </si>
  <si>
    <t>جدول (8)</t>
  </si>
  <si>
    <t>TABLE (8)</t>
  </si>
  <si>
    <t>جدول (9)</t>
  </si>
  <si>
    <t>TABLE (9)</t>
  </si>
  <si>
    <t>جدول (10)</t>
  </si>
  <si>
    <t>TABLE (10)</t>
  </si>
  <si>
    <t>جدول (11)</t>
  </si>
  <si>
    <t>TABLE (11)</t>
  </si>
  <si>
    <t>جدول (12)</t>
  </si>
  <si>
    <t>TABLE (12)</t>
  </si>
  <si>
    <t>جدول (13)</t>
  </si>
  <si>
    <t>TABLE (13)</t>
  </si>
  <si>
    <t>TABLE (14)</t>
  </si>
  <si>
    <t>جدول (14)</t>
  </si>
  <si>
    <t>TABLE (15)</t>
  </si>
  <si>
    <t>جدول (15)</t>
  </si>
  <si>
    <t>جدول (16)</t>
  </si>
  <si>
    <t>TABLE (16)</t>
  </si>
  <si>
    <t>جدول (17)</t>
  </si>
  <si>
    <t>TABLE (17)</t>
  </si>
  <si>
    <t>جدول (18)</t>
  </si>
  <si>
    <t>TABLE (18)</t>
  </si>
  <si>
    <t>جدول (19)</t>
  </si>
  <si>
    <t>TABLE (19)</t>
  </si>
  <si>
    <t>جدول (20)</t>
  </si>
  <si>
    <t>TABLE (20)</t>
  </si>
  <si>
    <t>جدول (21)</t>
  </si>
  <si>
    <t>TABLE (21)</t>
  </si>
  <si>
    <t>جدول (22)</t>
  </si>
  <si>
    <t>جدول (23)</t>
  </si>
  <si>
    <t>جدول (24)</t>
  </si>
  <si>
    <t>جدول (25)</t>
  </si>
  <si>
    <t>جدول (26)</t>
  </si>
  <si>
    <t>جدول (27)</t>
  </si>
  <si>
    <t>TABLE (27)</t>
  </si>
  <si>
    <t>TABLE (28)</t>
  </si>
  <si>
    <t>جدول (28)</t>
  </si>
  <si>
    <t>جدول (29)</t>
  </si>
  <si>
    <t>TABLE (29)</t>
  </si>
  <si>
    <t>جدول (30)</t>
  </si>
  <si>
    <t>TABLE (30)</t>
  </si>
  <si>
    <t>جدول (31)</t>
  </si>
  <si>
    <t>TABLE (31)</t>
  </si>
  <si>
    <t>جدول (32)</t>
  </si>
  <si>
    <t>TABLE (32)</t>
  </si>
  <si>
    <t>جدول (33)</t>
  </si>
  <si>
    <t>TABLE (33)</t>
  </si>
  <si>
    <t>TABLE (34)</t>
  </si>
  <si>
    <t>جدول (34)</t>
  </si>
  <si>
    <t>جدول (35)</t>
  </si>
  <si>
    <t>TABLE (35)</t>
  </si>
  <si>
    <t>جدول (36)</t>
  </si>
  <si>
    <t>TABLE (36)</t>
  </si>
  <si>
    <t>جدول (37)</t>
  </si>
  <si>
    <t>TABLE (37)</t>
  </si>
  <si>
    <t>جدول (38)</t>
  </si>
  <si>
    <t>TABLE (38)</t>
  </si>
  <si>
    <t>جدول (39)</t>
  </si>
  <si>
    <t>TABLE (39)</t>
  </si>
  <si>
    <t>جدول (40)</t>
  </si>
  <si>
    <t>TABLE (40)</t>
  </si>
  <si>
    <t>جدول (41)</t>
  </si>
  <si>
    <t>TABLE (41)</t>
  </si>
  <si>
    <t>جدول (42)</t>
  </si>
  <si>
    <t>TABLE (42)</t>
  </si>
  <si>
    <t>جدول (43)</t>
  </si>
  <si>
    <t>TABLE (43)</t>
  </si>
  <si>
    <t>جدول (44)</t>
  </si>
  <si>
    <t>TABLE (44)</t>
  </si>
  <si>
    <t>جدول (45)</t>
  </si>
  <si>
    <t>TABLE (45)</t>
  </si>
  <si>
    <t>جدول (46)</t>
  </si>
  <si>
    <t>TABLE (46)</t>
  </si>
  <si>
    <t>جدول (47)</t>
  </si>
  <si>
    <t>TABLE (47)</t>
  </si>
  <si>
    <t>TABLE (48)</t>
  </si>
  <si>
    <t>TABLE (49)</t>
  </si>
  <si>
    <t>جدول (49)</t>
  </si>
  <si>
    <t>جدول (50)</t>
  </si>
  <si>
    <t>TABLE (50)</t>
  </si>
  <si>
    <t>جدول (51)</t>
  </si>
  <si>
    <t>TABLE (51)</t>
  </si>
  <si>
    <t>جدول (52)</t>
  </si>
  <si>
    <t>TABLE (52)</t>
  </si>
  <si>
    <t>جدول (53)</t>
  </si>
  <si>
    <t>TABLE (53)</t>
  </si>
  <si>
    <t>جدول (54)</t>
  </si>
  <si>
    <t>TABLE (54)</t>
  </si>
  <si>
    <t>جدول (55)</t>
  </si>
  <si>
    <t>TABLE (55)</t>
  </si>
  <si>
    <t>جدول (56)</t>
  </si>
  <si>
    <t>TABLE (56)</t>
  </si>
  <si>
    <t>جدول (57)</t>
  </si>
  <si>
    <t>جدول (58)</t>
  </si>
  <si>
    <t>جدول (59)</t>
  </si>
  <si>
    <t>TABLE (59)</t>
  </si>
  <si>
    <t>جدول (60)</t>
  </si>
  <si>
    <t>TABLE (60)</t>
  </si>
  <si>
    <t>جدول (61)</t>
  </si>
  <si>
    <t>TABLE (61)</t>
  </si>
  <si>
    <t>TABLE (58)</t>
  </si>
  <si>
    <t>TABLE (57)</t>
  </si>
  <si>
    <t>جدول (62)</t>
  </si>
  <si>
    <t>TABLE (62)</t>
  </si>
  <si>
    <t>TABLE (63)</t>
  </si>
  <si>
    <t>جدول (63)</t>
  </si>
  <si>
    <t>جدول (64)</t>
  </si>
  <si>
    <t>TABLE (64)</t>
  </si>
  <si>
    <t>جدول (65)</t>
  </si>
  <si>
    <t>TABLE (65)</t>
  </si>
  <si>
    <t>جدول (66)</t>
  </si>
  <si>
    <t>TABLE (66)</t>
  </si>
  <si>
    <t xml:space="preserve">الرماية والقوس والسهم </t>
  </si>
  <si>
    <t xml:space="preserve">العاملون  </t>
  </si>
  <si>
    <t xml:space="preserve">غير العاملين </t>
  </si>
  <si>
    <t>International</t>
  </si>
  <si>
    <t xml:space="preserve">                              السنة
المنشآت الرياضية</t>
  </si>
  <si>
    <t>إداريو الفرق الرياضية المعتمدون لدي الاتحادات الرياضية حسب النشاط الرياضي
وجهة العمل والجنسية</t>
  </si>
  <si>
    <t xml:space="preserve">
</t>
  </si>
  <si>
    <t>تقديم</t>
  </si>
  <si>
    <t>Preface</t>
  </si>
  <si>
    <t>Definitions</t>
  </si>
  <si>
    <t>تعــار يـــف</t>
  </si>
  <si>
    <r>
      <t xml:space="preserve">رقم الصفحة
</t>
    </r>
    <r>
      <rPr>
        <b/>
        <sz val="8"/>
        <rFont val="Arial"/>
        <family val="2"/>
      </rPr>
      <t>Page No.</t>
    </r>
  </si>
  <si>
    <t>Introduction</t>
  </si>
  <si>
    <t xml:space="preserve">فهرس الرسوم البيانية </t>
  </si>
  <si>
    <t>الشباب هو فترة من الحياة تُعتبر عموماً مرحلة انتقالية بين الطفولة وبين سن الرشد. وتُعرِّف الأمم المُتحدة مرحلة الشباب للذين تتراوح أعمارهم ما بين الخامسةَ عشرة والرابعة والعشرين. وإذا كان العمر هو الدالة التي تُحدد سن الشباب فيما يتعلّق يالتنمية الشبابية، فالمفروض ألاّ نعتبر الشباب كفئة ديموغرافية مُتجانسة مُنفردة بل مجموعات فرعية مُتعددة التنوُّع وتشتمل على طيف واسع من المدارات والاتجاهات والمقدِرات. إذاً، في هذا التقرير يُمكن تطبيق تعريف الأمم المُتحدة لِمرحلة الشباب بِمرونه.</t>
  </si>
  <si>
    <t>(1) تقرير التنمية البشرية الثالث لدولة قطر، تعزيز قُدرات الشباب القطري، إدماج الشباب في عملية التنمية، الأمانة العامة للتخطيط التنموي، يناير 2012، صفحة رقم 9.</t>
  </si>
  <si>
    <r>
      <t>1- الشباب والتغيير العالمي</t>
    </r>
    <r>
      <rPr>
        <b/>
        <vertAlign val="superscript"/>
        <sz val="12"/>
        <rFont val="Sakkal Majalla"/>
      </rPr>
      <t>(1)</t>
    </r>
  </si>
  <si>
    <t>مُقدمة</t>
  </si>
  <si>
    <t xml:space="preserve">تلتزم دولة قطر بزيادة مشاركة سكانها  وممارستهم لأساليب حياة نشيطة، وتتوجه نحو مجتمع صحي من خلال الأنشطة الرياضية والشبابية التي يمكن أن تسهم بشكل إيجابي في بناء الأمة وتكوين عنصر ربط في النسيج الاجتماعي والثقافي للمجتمع وتحسين مهاراتهم وصحتهم العقلية والبدنية. </t>
  </si>
  <si>
    <t>2- Sport</t>
  </si>
  <si>
    <t xml:space="preserve">Youth is the period of life generally considered as the transitional phase between childhood and adulthood.
The United Nations defines youth as those ages 15-24. While age is the defining feature of youth , young people should not be considered a single, homogeneous demographic category, but a multiplicity of diverse subgroups covering a wide spectrum of perceptions, attitudes and abilities.
Hence in this report the UN definition of youth is applied flexibly.
</t>
  </si>
  <si>
    <r>
      <rPr>
        <b/>
        <sz val="13"/>
        <rFont val="Sakkal Majalla"/>
      </rPr>
      <t>في سياق التنمية، يشمل تعريف الرياضة عادة طيفاً واسعاً وشاملاً من الأنشطة المناسبة للناس من جميع الأعمار والقدرات، مع التركيز على القيم الإيجابية للرياضة. وفي عام 2003، قامت فرقة العمل المشتركة بين الوكالات المعنية بتسخير الرياضة لأغراض التنمية والسلام التابعة للأمم المتحدة بتعريف الرياضة لأغراض التنمية على أنها</t>
    </r>
    <r>
      <rPr>
        <sz val="13"/>
        <rFont val="Sakkal Majalla"/>
      </rPr>
      <t xml:space="preserve"> </t>
    </r>
    <r>
      <rPr>
        <b/>
        <sz val="15"/>
        <rFont val="Sakkal Majalla"/>
      </rPr>
      <t>"جميع أشكال النشاط البدني التي تساهم في اللياقة البدنية والرفاه العقلي والتفاعل الاجتماعي، مثل اللعب، والترفيه، والرياضة المنظمة أو التنافسية، والرياضة والألعاب المحلية".</t>
    </r>
    <r>
      <rPr>
        <sz val="15"/>
        <rFont val="Sakkal Majalla"/>
      </rPr>
      <t xml:space="preserve"> </t>
    </r>
    <r>
      <rPr>
        <b/>
        <sz val="13"/>
        <rFont val="Sakkal Majalla"/>
      </rPr>
      <t>وقد تم قبول هذا التعريف منذ ذلك الحين من قبل العديد من مناصري "الرياضة من أجل التنمية والسلام ".</t>
    </r>
  </si>
  <si>
    <t>TABLE (26)</t>
  </si>
  <si>
    <t>الاجتماعات والمؤتمرات واللقاءات الخارجية حسب مستوى التنفيذ</t>
  </si>
  <si>
    <r>
      <t>معسكرات التدريب التي نفذت حسب مستوى التنفيذ</t>
    </r>
    <r>
      <rPr>
        <b/>
        <sz val="12"/>
        <rFont val="Arial"/>
        <family val="2"/>
      </rPr>
      <t/>
    </r>
  </si>
  <si>
    <t>إداريو الفرق الرياضية المعتمدون لدي الاتحادات الرياضية حسب جهة العمل والجنسية</t>
  </si>
  <si>
    <t>أخصائيو العلاج الطبيعي المعتمدون لدي الاتحادات الرياضية 
حسب النشاط الرياضي وجهة العمل والجنسية</t>
  </si>
  <si>
    <t>أخصائيو العلاج الطبيعي المعتمدون لدي الاتحادات الرياضية حسب جهة العمل والجنسية</t>
  </si>
  <si>
    <t>البطولات لفئة الشباب حسب مستوى التنفيذ</t>
  </si>
  <si>
    <t>JUNIOR ATHLETES (U 16) CHAMPIONSHIPS
BY IMPLEMENTATION LEVEL</t>
  </si>
  <si>
    <t>FEDERATIONS CHAMPIONSHIPS BY IMPLEMENTATION LEVEL</t>
  </si>
  <si>
    <t>المدربون المعتمدون بالاتحادات الرياضية حسب النشاط الرياضي وجهة العمل والجنسية</t>
  </si>
  <si>
    <t>المدربون المعتمدون بالاتحادات الرياضية حسب جهة العمل والجنسية</t>
  </si>
  <si>
    <t>مساعدو المدربون المعتمدون لدي الاتحادات الرياضية حسب وجهة العمل والجنسية</t>
  </si>
  <si>
    <t>COACHES’ TRAINING COURSES BY IMPLEMENTATION LEVEL</t>
  </si>
  <si>
    <t>الملاعب في المدارس حسب نوع الملعب</t>
  </si>
  <si>
    <t>المؤسسات الشبابية والرياضية حسب البلدية</t>
  </si>
  <si>
    <t>اللاعبون المسجلون بالاتحادات الرياضية حسب النشاط الرياضي والفئات العمرية والنوع</t>
  </si>
  <si>
    <t>اللاعبون المسجلون بالاتحادات الرياضية حسب الفئات العمرية والنوع</t>
  </si>
  <si>
    <t>البطولات لفئة العمومي حسب النشاط الرياضي ومستوى التنفيذ</t>
  </si>
  <si>
    <t>البطولات لفئة العمومي حسب مستوى التنفيذ</t>
  </si>
  <si>
    <t>البطولات لفئة الناشئين (تحت 18 سنة) حسب النشاط الرياضي ومستوى التنفيذ</t>
  </si>
  <si>
    <t>البطولات لفئة الناشئين (تحت 18 سنة) حسب مستوى التنفيذ</t>
  </si>
  <si>
    <t>البطولات لفئة الأشبال (تحت 16 سنة) حسب النشاط الرياضي ومستوى التنفيذ</t>
  </si>
  <si>
    <t>البطولات لفئة الأشبال (تحت 16 سنة) حسب مستوى التنفيذ</t>
  </si>
  <si>
    <t>البطولات لفئة الصغار حسب النشاط الرياضي ومستوى التنفيذ</t>
  </si>
  <si>
    <t>البطولات لفئة الصغار حسب مستوى التنفيذ</t>
  </si>
  <si>
    <t>البطولات المنفذة حسب النشاط الرياضي ومستوى التنفيذ</t>
  </si>
  <si>
    <t>البطولات المنفذة حسب مستوى التنفيذ</t>
  </si>
  <si>
    <t>البطولات الخارجية للإتحادات الرياضية حسب النشاط الرياضي ومستوى التنفيذ</t>
  </si>
  <si>
    <t>البطولات الخارجية للإتحادات الرياضية حسب مستوى التنفيذ</t>
  </si>
  <si>
    <t>الحكام المعتمدون لدى الاتحادات الرياضية حسب النشاط الرياضي والدرجات والجنسية</t>
  </si>
  <si>
    <t>الحكام المعتمدون لدى الاتحادات الرياضية حسب الدرجات والجنسية</t>
  </si>
  <si>
    <t xml:space="preserve"> </t>
  </si>
  <si>
    <t>2- الرياضة</t>
  </si>
  <si>
    <t>(1) Qatar’s Third Human Development Report; enhancing the Skills of Qatari youth, Integrating youth into the development process, GSDP, January 2012, p. 9.</t>
  </si>
  <si>
    <t>ATHLETES REGISTERED WITH SPORTS FEDERATIONS BY AGE GROUP AND GENDER</t>
  </si>
  <si>
    <t>YOUTH HOSTEL GUESTS BY NATIONALITY 
AND NIGHTS OF STAY</t>
  </si>
  <si>
    <t>YOUTH AND SPORTS INSTITUTIONS 
BY MUNICIPALITY</t>
  </si>
  <si>
    <t>IMPLEMENTED TRAINING CAMPS 
BY IMPLEMENTATION LEVEL</t>
  </si>
  <si>
    <t>YOUTH ATHLETES' CHAMPIONSHIPS
 BY IMPLEMENTATION LEVEL</t>
  </si>
  <si>
    <t>لجنة الرياضات الشتوية</t>
  </si>
  <si>
    <t xml:space="preserve">نادي الدوحة للرياضات البحرية </t>
  </si>
  <si>
    <t xml:space="preserve">لجنة الرياضة الشتوية </t>
  </si>
  <si>
    <t>نادي الدوحة للرياضات البحرية</t>
  </si>
  <si>
    <t>لجنة الرياضة الشتوية</t>
  </si>
  <si>
    <t>الجنة المنظمة لسباق الهجن</t>
  </si>
  <si>
    <t>Umm Salal</t>
  </si>
  <si>
    <t>Al Wakra</t>
  </si>
  <si>
    <t>Al Rayan</t>
  </si>
  <si>
    <t>Al Shamal</t>
  </si>
  <si>
    <t>Al Daayen</t>
  </si>
  <si>
    <t xml:space="preserve">Abu Hamour </t>
  </si>
  <si>
    <t>Winter Sports Committee</t>
  </si>
  <si>
    <t>الاجتماعات والمؤتمرات واللقاءات الخارجية حسب النشاط الرياضي 
ومستوى التنفيذ</t>
  </si>
  <si>
    <t>Doha Marine Sports Club</t>
  </si>
  <si>
    <r>
      <rPr>
        <b/>
        <sz val="30"/>
        <rFont val="Akhbar MT"/>
        <charset val="178"/>
      </rPr>
      <t>الباب الأول: بيانات الشباب</t>
    </r>
    <r>
      <rPr>
        <b/>
        <sz val="14"/>
        <rFont val="Akhbar MT"/>
        <charset val="178"/>
      </rPr>
      <t xml:space="preserve">
</t>
    </r>
    <r>
      <rPr>
        <sz val="26"/>
        <rFont val="Impact"/>
        <family val="2"/>
      </rPr>
      <t>CHAPTER ONE : YOUTH DATA</t>
    </r>
  </si>
  <si>
    <r>
      <rPr>
        <b/>
        <sz val="30"/>
        <rFont val="Akhbar MT"/>
        <charset val="178"/>
      </rPr>
      <t>الباب الثاني: البيانات الرياضية</t>
    </r>
    <r>
      <rPr>
        <b/>
        <sz val="14"/>
        <rFont val="Akhbar MT"/>
        <charset val="178"/>
      </rPr>
      <t xml:space="preserve">
</t>
    </r>
    <r>
      <rPr>
        <sz val="26"/>
        <rFont val="Impact"/>
        <family val="2"/>
      </rPr>
      <t>CHAPTER TWO : SPORTS DATA</t>
    </r>
  </si>
  <si>
    <r>
      <rPr>
        <b/>
        <sz val="30"/>
        <rFont val="Akhbar MT"/>
        <charset val="178"/>
      </rPr>
      <t>الباب الثالث: بيانات الرياضة في المدارس</t>
    </r>
    <r>
      <rPr>
        <b/>
        <sz val="14"/>
        <rFont val="Akhbar MT"/>
        <charset val="178"/>
      </rPr>
      <t xml:space="preserve">
</t>
    </r>
    <r>
      <rPr>
        <sz val="26"/>
        <rFont val="Impact"/>
        <family val="2"/>
      </rPr>
      <t>CHAPTER  THREE : SPORTS DATA IN SCHOOLS</t>
    </r>
  </si>
  <si>
    <r>
      <rPr>
        <b/>
        <sz val="30"/>
        <rFont val="Akhbar MT"/>
        <charset val="178"/>
      </rPr>
      <t>الباب الرابع: بيانات الفنادق والصالات الرياضية</t>
    </r>
    <r>
      <rPr>
        <b/>
        <sz val="14"/>
        <rFont val="Akhbar MT"/>
        <charset val="178"/>
      </rPr>
      <t xml:space="preserve">
</t>
    </r>
    <r>
      <rPr>
        <sz val="26"/>
        <rFont val="Impact"/>
        <family val="2"/>
      </rPr>
      <t>CHAPTER FOUR : HOTELS AND GYMS DATA</t>
    </r>
  </si>
  <si>
    <r>
      <rPr>
        <b/>
        <sz val="30"/>
        <rFont val="Akhbar MT"/>
        <charset val="178"/>
      </rPr>
      <t xml:space="preserve"> الباب الخامس: واردات دولة قطر من السلع الرياضية</t>
    </r>
    <r>
      <rPr>
        <b/>
        <sz val="14"/>
        <rFont val="Akhbar MT"/>
        <charset val="178"/>
      </rPr>
      <t xml:space="preserve">
</t>
    </r>
    <r>
      <rPr>
        <sz val="26"/>
        <rFont val="Impact"/>
        <family val="2"/>
      </rPr>
      <t>CHAPTER FIVE : IMPORTS OF QATAR FROM SPORTS GOODS</t>
    </r>
  </si>
  <si>
    <t xml:space="preserve">ميدان ألعاب القوى </t>
  </si>
  <si>
    <t>ميدان  تنس</t>
  </si>
  <si>
    <t>ميدان إسكواش</t>
  </si>
  <si>
    <t>ميدان هوكي</t>
  </si>
  <si>
    <t>ميدان ألعاب القوى  Athletics  Track</t>
  </si>
  <si>
    <t>ميدان هوكي Hockey Field</t>
  </si>
  <si>
    <t>ميدان إسكواش Squash Court</t>
  </si>
  <si>
    <t>ميدان  تنس Tennis Court</t>
  </si>
  <si>
    <t>مواقع الأندية الرياضية وملاعب كأس العالم 2022</t>
  </si>
  <si>
    <r>
      <rPr>
        <b/>
        <sz val="30"/>
        <rFont val="Akhbar MT"/>
        <charset val="178"/>
      </rPr>
      <t>المحتويات</t>
    </r>
    <r>
      <rPr>
        <b/>
        <sz val="14"/>
        <rFont val="Akhbar MT"/>
        <charset val="178"/>
      </rPr>
      <t xml:space="preserve">
</t>
    </r>
    <r>
      <rPr>
        <b/>
        <sz val="26"/>
        <rFont val="Impact"/>
        <family val="2"/>
      </rPr>
      <t>CONTENTS</t>
    </r>
  </si>
  <si>
    <t>الرسم البياني</t>
  </si>
  <si>
    <t>Graph</t>
  </si>
  <si>
    <t>Graph Index</t>
  </si>
  <si>
    <r>
      <t xml:space="preserve">رقم الشكل
</t>
    </r>
    <r>
      <rPr>
        <b/>
        <sz val="8"/>
        <rFont val="Arial"/>
        <family val="2"/>
      </rPr>
      <t>Graph No.</t>
    </r>
  </si>
  <si>
    <t xml:space="preserve">                     مستوى التنفيذ
النشاط الرياضي</t>
  </si>
  <si>
    <t>صالة مغطاة</t>
  </si>
  <si>
    <t>صالة مغطاة  Gymnasuim</t>
  </si>
  <si>
    <t>المعدل الشهري لممارسي النشاط الرياضي بملاعب الفرجان</t>
  </si>
  <si>
    <t xml:space="preserve">صالة مغطاه </t>
  </si>
  <si>
    <t>الدورات التدريبية للحكام حسب مستوى التنفيذ</t>
  </si>
  <si>
    <t>Qatar is exerting tremendous efforts and investing heavily in terms of resources and infrastructure to promote and encourage participation in sports at all international, regional and local levels for all its population. Certainly, the achievements at the various levels of competition and sporting discipline are undoubtedly the fruits of the commitments of the country's leaders and those in charge of the effective sports programs.</t>
  </si>
  <si>
    <t>المرافق والاجهزة الرياضية في الفنادق والصالات الرياضية الخاصة</t>
  </si>
  <si>
    <r>
      <t xml:space="preserve">1- Youth and Global Change </t>
    </r>
    <r>
      <rPr>
        <vertAlign val="superscript"/>
        <sz val="10"/>
        <rFont val="Arial"/>
        <family val="2"/>
      </rPr>
      <t>(1)</t>
    </r>
  </si>
  <si>
    <t>2017/2018</t>
  </si>
  <si>
    <t>2017 / 2018</t>
  </si>
  <si>
    <t xml:space="preserve">         مستوى التنفيذ
 السنة</t>
  </si>
  <si>
    <t>Clubs</t>
  </si>
  <si>
    <t>Locations of Sports Clubs and World Cup Stadiums 2022</t>
  </si>
  <si>
    <t>Type of Youth and Sports Institutions</t>
  </si>
  <si>
    <t>Public Youth Centers</t>
  </si>
  <si>
    <t>Specialized Youth Centers</t>
  </si>
  <si>
    <t>Youth Centers for People with Disabilities</t>
  </si>
  <si>
    <t xml:space="preserve">أقل من 15 سنة </t>
  </si>
  <si>
    <t xml:space="preserve">Photography / Video And Cinema </t>
  </si>
  <si>
    <t xml:space="preserve">Environmental Service </t>
  </si>
  <si>
    <t>Computer / Internet / Youtube Activities</t>
  </si>
  <si>
    <t>Stamp Collectors</t>
  </si>
  <si>
    <t>Wireless  Aficionados And Wireless Sports</t>
  </si>
  <si>
    <t>Career Pigeon  Aficionados</t>
  </si>
  <si>
    <t>Sniping Aficionados</t>
  </si>
  <si>
    <t>Motoring Aficionados</t>
  </si>
  <si>
    <t xml:space="preserve">Camps and Camping Activites </t>
  </si>
  <si>
    <t>Heritage and Identity Enhancement</t>
  </si>
  <si>
    <t xml:space="preserve">ممارسو الأنشطة في المؤسسات الشبابية والرياضية حسب الأنشطة والفئات العمرية والجنسية والنوع </t>
  </si>
  <si>
    <t xml:space="preserve">العاملون بالمؤسسات الشبابية حسب المهنة ونوع الدوام والجنسية والنوع  </t>
  </si>
  <si>
    <t xml:space="preserve">المشاركون في الأنشطة الشبابية والرياضية المنفذة محلياً حسب الفعاليات والجنسية والنوع </t>
  </si>
  <si>
    <t>Sports Tournaments</t>
  </si>
  <si>
    <t>Agricultural Workers</t>
  </si>
  <si>
    <t>Service Workers</t>
  </si>
  <si>
    <t>Members of Subcommittees and Coordinators</t>
  </si>
  <si>
    <t>Accountants and Warehouse Custodians</t>
  </si>
  <si>
    <t>Administrators and Clerks</t>
  </si>
  <si>
    <t>Supervisors of Religious Activities</t>
  </si>
  <si>
    <t>Supervisors of Cultural Activities</t>
  </si>
  <si>
    <t>Supervisors of Scientific Activities</t>
  </si>
  <si>
    <t>Trainers of Wireless and Electronic Activities</t>
  </si>
  <si>
    <t>Supervisors of Media Activities</t>
  </si>
  <si>
    <t>Supervisors of Handicraft Activities</t>
  </si>
  <si>
    <t>Supervisors of Theater Arts Activities</t>
  </si>
  <si>
    <t>Supervisors of Music Activities</t>
  </si>
  <si>
    <t xml:space="preserve">Supervisors of Social Activities </t>
  </si>
  <si>
    <t xml:space="preserve">Supervisors of  Camping Activities </t>
  </si>
  <si>
    <t>Supervisors of Environmental Services</t>
  </si>
  <si>
    <t>Supervisors of Volunteer Activities</t>
  </si>
  <si>
    <t>Supervisors of Sports Activities</t>
  </si>
  <si>
    <t>Technical Workers and Drivers</t>
  </si>
  <si>
    <t>مسجد/ مصلى</t>
  </si>
  <si>
    <t>Estabishments \ Facilities</t>
  </si>
  <si>
    <t>قاعة/ (اتيليه) نشاط تشكيلي</t>
  </si>
  <si>
    <t>Religious Activity Room / Hall</t>
  </si>
  <si>
    <t>Cultural Activity Room / Hall</t>
  </si>
  <si>
    <t>Lecture Hall</t>
  </si>
  <si>
    <t>Scientific Activity Room / Hall</t>
  </si>
  <si>
    <t xml:space="preserve">Computer / Internet Activity Room / Hall </t>
  </si>
  <si>
    <t>Social Activity Room / Hall</t>
  </si>
  <si>
    <t xml:space="preserve"> Plastic Art Activity Hall / (Atelier)</t>
  </si>
  <si>
    <t>Photographic Laboratory</t>
  </si>
  <si>
    <t>Scientific Laboratory</t>
  </si>
  <si>
    <t>Permanent Camps</t>
  </si>
  <si>
    <t>Multi-Purpose Hall</t>
  </si>
  <si>
    <t>Second Division (Single -Sport) Sports Clubs</t>
  </si>
  <si>
    <t>First Division (Multi-Sports) Sports Clubs</t>
  </si>
  <si>
    <t>أندية رياضية - درجة أولى (رياضات متعددة)</t>
  </si>
  <si>
    <t>أندية رياضية - درجة ثانية (رياضة واحدة)</t>
  </si>
  <si>
    <t>Table Tennis Hall</t>
  </si>
  <si>
    <t>أندية رياضية - درجة ثانية (رياضة واحدة)
Second Division (Single -Sport) Sports Clubs</t>
  </si>
  <si>
    <t>أندية رياضية - درجة أولى (رياضات متعددة)
First Division (Multi-Sports) Sports Clubs</t>
  </si>
  <si>
    <t>Wireless and Electronic Equipment Rooms</t>
  </si>
  <si>
    <t>OVERSEAS MEETINGS, CONFERENCES AND FORUMS
BY IMPLEMENTATION LEVEL</t>
  </si>
  <si>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</si>
  <si>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</si>
  <si>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t>الشراع  والرياضة المائية</t>
  </si>
  <si>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</si>
  <si>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</si>
  <si>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</si>
  <si>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t>الدولية</t>
  </si>
  <si>
    <t>الثالثة</t>
  </si>
  <si>
    <t>Third</t>
  </si>
  <si>
    <t>الثانية</t>
  </si>
  <si>
    <t>Second</t>
  </si>
  <si>
    <t>First</t>
  </si>
  <si>
    <t>الأولى</t>
  </si>
  <si>
    <t>Trainers and Assistants</t>
  </si>
  <si>
    <t>Physical Therapists and Assistants</t>
  </si>
  <si>
    <t>Other Workers in Sport</t>
  </si>
  <si>
    <t xml:space="preserve">LOCALLY EXECUTED YOUTH AND SPORTS ACTIVITIES
BY EVENTS, NATIONALITY AND GENDER </t>
  </si>
  <si>
    <t>MONTHLY AVERAGE OF SPORT PRACTITIONERS 
AT FERJAN PLAYGROUNDS</t>
  </si>
  <si>
    <r>
      <t xml:space="preserve">المنشآت الرياضية حسب النوع والجهات </t>
    </r>
    <r>
      <rPr>
        <b/>
        <vertAlign val="superscript"/>
        <sz val="14"/>
        <color theme="1"/>
        <rFont val="Arial"/>
        <family val="2"/>
      </rPr>
      <t>(1)</t>
    </r>
  </si>
  <si>
    <t>المراكز 
الشبابية</t>
  </si>
  <si>
    <t>Youth 
Centers</t>
  </si>
  <si>
    <t xml:space="preserve">            Agency       
 Year</t>
  </si>
  <si>
    <t xml:space="preserve">                         مستوى التنفيذ
 النشاط الرياضي</t>
  </si>
  <si>
    <t>* includes: Fotball-Basketball-Handball-Volleyball- Table Tennis.</t>
  </si>
  <si>
    <r>
      <rPr>
        <b/>
        <sz val="11"/>
        <rFont val="Arial"/>
        <family val="2"/>
      </rPr>
      <t>المجموع</t>
    </r>
    <r>
      <rPr>
        <b/>
        <sz val="10.5"/>
        <rFont val="Arial"/>
        <family val="2"/>
      </rPr>
      <t xml:space="preserve">
</t>
    </r>
    <r>
      <rPr>
        <b/>
        <sz val="9"/>
        <rFont val="Arial"/>
        <family val="2"/>
      </rPr>
      <t>Total</t>
    </r>
  </si>
  <si>
    <r>
      <rPr>
        <b/>
        <sz val="11"/>
        <rFont val="Arial"/>
        <family val="2"/>
      </rPr>
      <t>الصغار</t>
    </r>
    <r>
      <rPr>
        <b/>
        <sz val="10.5"/>
        <rFont val="Arial"/>
        <family val="2"/>
      </rPr>
      <t xml:space="preserve">
 </t>
    </r>
    <r>
      <rPr>
        <b/>
        <sz val="9"/>
        <rFont val="Arial"/>
        <family val="2"/>
      </rPr>
      <t>Kids</t>
    </r>
  </si>
  <si>
    <r>
      <rPr>
        <b/>
        <sz val="11"/>
        <rFont val="Arial"/>
        <family val="2"/>
      </rPr>
      <t>الأشبال</t>
    </r>
    <r>
      <rPr>
        <b/>
        <sz val="10.5"/>
        <rFont val="Arial"/>
        <family val="2"/>
      </rPr>
      <t xml:space="preserve">
</t>
    </r>
    <r>
      <rPr>
        <b/>
        <sz val="9"/>
        <rFont val="Arial"/>
        <family val="2"/>
      </rPr>
      <t xml:space="preserve"> Junior U16</t>
    </r>
  </si>
  <si>
    <r>
      <rPr>
        <b/>
        <sz val="11"/>
        <rFont val="Arial"/>
        <family val="2"/>
      </rPr>
      <t>الناشئون</t>
    </r>
    <r>
      <rPr>
        <b/>
        <sz val="10.5"/>
        <rFont val="Arial"/>
        <family val="2"/>
      </rPr>
      <t xml:space="preserve">
</t>
    </r>
    <r>
      <rPr>
        <b/>
        <sz val="9"/>
        <rFont val="Arial"/>
        <family val="2"/>
      </rPr>
      <t xml:space="preserve"> Junior U18</t>
    </r>
  </si>
  <si>
    <r>
      <rPr>
        <b/>
        <sz val="11"/>
        <rFont val="Arial"/>
        <family val="2"/>
      </rPr>
      <t>الشباب</t>
    </r>
    <r>
      <rPr>
        <b/>
        <sz val="10.5"/>
        <rFont val="Arial"/>
        <family val="2"/>
      </rPr>
      <t xml:space="preserve">
</t>
    </r>
    <r>
      <rPr>
        <b/>
        <sz val="9"/>
        <rFont val="Arial"/>
        <family val="2"/>
      </rPr>
      <t xml:space="preserve"> Youth</t>
    </r>
  </si>
  <si>
    <r>
      <rPr>
        <b/>
        <sz val="11"/>
        <rFont val="Arial"/>
        <family val="2"/>
      </rPr>
      <t>العمومي</t>
    </r>
    <r>
      <rPr>
        <b/>
        <sz val="10.5"/>
        <rFont val="Arial"/>
        <family val="2"/>
      </rPr>
      <t xml:space="preserve">
</t>
    </r>
    <r>
      <rPr>
        <b/>
        <sz val="9"/>
        <rFont val="Arial"/>
        <family val="2"/>
      </rPr>
      <t xml:space="preserve"> Adults</t>
    </r>
  </si>
  <si>
    <t>ATHLETES REGISTERED WITH SPORTS FEDERATIONS BY SPORTS’ ACTIVITY, AGE GROUPS AND GENDER</t>
  </si>
  <si>
    <t xml:space="preserve">            Place of Work  
               &amp; Nationality
Year</t>
  </si>
  <si>
    <t xml:space="preserve">                  جهة العمل                        والجنسية
  السنة</t>
  </si>
  <si>
    <t xml:space="preserve">* تشمل رياضات : كرة القدم ، كرة السله ، كرة اليد ، كرة الطائره ، كرة الطاولة .   </t>
  </si>
  <si>
    <t xml:space="preserve">* تشمل رياضات : كرة القدم ، كرة السله ، كرة اليد ، كرة الطائره ، كرة الطاولة.    </t>
  </si>
  <si>
    <t xml:space="preserve">                              Implementation                                               Level
Sports Activity</t>
  </si>
  <si>
    <t xml:space="preserve">           مستوى التنفيذ
 السنة</t>
  </si>
  <si>
    <t>ADULT ATHLETES' CHAMPIONSHIPS BY
 IMPLEMENTATION LEVEL</t>
  </si>
  <si>
    <t xml:space="preserve">                        مستوى التنفيذ
النشاط الرياضي</t>
  </si>
  <si>
    <t xml:space="preserve">*  تشمل رياضات : كرة القدم ، كرة السله ، كرة اليد ، كرة الطائره ، كرة الطاولة.   </t>
  </si>
  <si>
    <t xml:space="preserve">                      مستوى التنفيذ
النشاط الرياضي</t>
  </si>
  <si>
    <t xml:space="preserve">* تشمل رياضات : كرة القدم ، كرة السله ، كرة اليد ، كرة الطائره ، كرة الطاولة.  </t>
  </si>
  <si>
    <t xml:space="preserve">* تشمل رياضات : كرة القدم ، كرة السله ، كرة اليد ، كرة الطائره ، كرة الطاولة. </t>
  </si>
  <si>
    <r>
      <rPr>
        <b/>
        <sz val="10"/>
        <rFont val="Arial"/>
        <family val="2"/>
      </rPr>
      <t>ذكور</t>
    </r>
    <r>
      <rPr>
        <b/>
        <sz val="9"/>
        <rFont val="Arial"/>
        <family val="2"/>
      </rPr>
      <t xml:space="preserve">
</t>
    </r>
    <r>
      <rPr>
        <b/>
        <sz val="8"/>
        <rFont val="Arial"/>
        <family val="2"/>
      </rPr>
      <t>Males</t>
    </r>
  </si>
  <si>
    <r>
      <rPr>
        <b/>
        <sz val="10"/>
        <rFont val="Arial"/>
        <family val="2"/>
      </rPr>
      <t>إناث</t>
    </r>
    <r>
      <rPr>
        <b/>
        <sz val="9"/>
        <rFont val="Arial"/>
        <family val="2"/>
      </rPr>
      <t xml:space="preserve">
</t>
    </r>
    <r>
      <rPr>
        <b/>
        <sz val="8"/>
        <rFont val="Arial"/>
        <family val="2"/>
      </rPr>
      <t>Females</t>
    </r>
  </si>
  <si>
    <t>نوع المدارس</t>
  </si>
  <si>
    <t>Type of Schools</t>
  </si>
  <si>
    <t>البلديات</t>
  </si>
  <si>
    <t xml:space="preserve">  Year</t>
  </si>
  <si>
    <t>السنة</t>
  </si>
  <si>
    <t xml:space="preserve">                          النوع
الأعضاء</t>
  </si>
  <si>
    <t>Gender                          
Members</t>
  </si>
  <si>
    <t>Training Courses</t>
  </si>
  <si>
    <t xml:space="preserve">                       الجنسية والنوع
الفعاليات</t>
  </si>
  <si>
    <t xml:space="preserve">                          Nationality                                &amp; Gender
Events                      </t>
  </si>
  <si>
    <t xml:space="preserve">قاعة/ غرفة نشاط ديني </t>
  </si>
  <si>
    <t>قاعة/ غرفة نشاط ثقافي</t>
  </si>
  <si>
    <t xml:space="preserve">قاعة/ غرفة نشاط علمي </t>
  </si>
  <si>
    <t>قاعة/ غرفة نشاط كمبيوتر/إنترنت</t>
  </si>
  <si>
    <t>قاعة/ غرفة نشاط اجتماعي</t>
  </si>
  <si>
    <t>قاعة/ صالة عرض</t>
  </si>
  <si>
    <t>Nights of Stay</t>
  </si>
  <si>
    <t xml:space="preserve">                           السنة 
نوع المؤسسة                   </t>
  </si>
  <si>
    <t xml:space="preserve">                                          Year
Type of Institutions</t>
  </si>
  <si>
    <t>Sailing &amp; Water Sports</t>
  </si>
  <si>
    <t>Air Sports</t>
  </si>
  <si>
    <t>COACHES ACCREDITED WITH SPORT FEDERATIONS 
BY PLACE OF WORK AND NATIONALITY</t>
  </si>
  <si>
    <t>SPORTS TEAM OFFICIALS ACCREDITED WITH SPORTS FEDERATIONS
 BY PLACE OF WORK AND NATIONALITY</t>
  </si>
  <si>
    <t>PHYSIOTHERAPISTS ACCREDITED WITH SPORT FEDERATIONS 
BY PLACE OF WORK AND NATIONALITY</t>
  </si>
  <si>
    <t xml:space="preserve">أنشطة الكمبيوتر / الإنترنت / اليوتيوب </t>
  </si>
  <si>
    <t xml:space="preserve">EMPLOYEES IN YOUTH INSTITUTIONS BY OCCUPATION, TYPE OF WORK, NATIONALITY AND GENDER </t>
  </si>
  <si>
    <t xml:space="preserve">Air Sports </t>
  </si>
  <si>
    <t>PHYSIOTHERAPISTS ACCREDITED WITH SPORT FEDERATIONS 
BY SPORTS’ ACTIVITY, PLACE OF WORK AND NATIONALITY</t>
  </si>
  <si>
    <t>SPORTS TEAM OFFICIALS ACCREDITED WITH SPORTS FEDERATIONS
 BY SPORTS’ ACTIVITY, PLACE OF WORK AND NATIONALITY</t>
  </si>
  <si>
    <t>IMPLEMENTED TRAINING CAMPS BY SPORTS’ ACTIVITY
AND IMPLEMENTATION LEVEL</t>
  </si>
  <si>
    <t>OVERSEAS MEETINGS, CONFERENCES AND FORUMS
BY SPORTS’ ACTIVITY AND IMPLEMENTATION LEVEL</t>
  </si>
  <si>
    <t>YOUTH ATHLETES' CHAMPIONSHIPS BY SPORTS’ ACTIVITY
 AND IMPLEMENTATION LEVEL</t>
  </si>
  <si>
    <t>KID ATHLETES' CHAMPIONSHIPS BY SPORTS’ ACTIVITY
 AND IMPLEMENTATION LEVEL</t>
  </si>
  <si>
    <t>IMPLEMENTED CHAMPIONSHIPS BY SPORTS’ ACTIVITY
AND IMPLEMENTATION LEVEL</t>
  </si>
  <si>
    <t>FEDERATIONS CHAMPIONSHIPS BY SPORTS ACTIVITY 
AND IMPLEMENTATION LEVEL</t>
  </si>
  <si>
    <t xml:space="preserve">                     الفئات العمرية
النشاط الرياضي</t>
  </si>
  <si>
    <t>البطولات المحلية حسب النشاط الرياضي والفئات العمرية</t>
  </si>
  <si>
    <t>DOMESTIC CHAMPIONSHIPS BY SPORTS ACTIVITY 
AND AGE GROUPS</t>
  </si>
  <si>
    <t xml:space="preserve">                       الفئات العمرية
النشاط الرياضي</t>
  </si>
  <si>
    <t>DOMESTIC CHAMPIONSHIPS BY AGE GROUPS</t>
  </si>
  <si>
    <t>البطولات المحلية حسب الفئات العمرية</t>
  </si>
  <si>
    <t>البطولات الدولية حسب النشاط الرياضي والفئات العمرية</t>
  </si>
  <si>
    <t>INTERNATIONAL CHAMPIONSHIPS BY SPORTS ACTIVITY
AND AGE GROUPS</t>
  </si>
  <si>
    <t>INTERNATIONAL CHAMPIONSHIPS BY AGE GROUPS</t>
  </si>
  <si>
    <t>البطولات الدولية حسب الفئات العمرية</t>
  </si>
  <si>
    <t>البطولات الآسيوية حسب النشاط الرياضي والفئات العمرية</t>
  </si>
  <si>
    <t xml:space="preserve">                      الفئات العمرية
النشاط الرياضي</t>
  </si>
  <si>
    <t>ASIAN CHAMPIONSHIPS BY SPORTS ACTIVITY 
AND AGE GROUPS</t>
  </si>
  <si>
    <t>البطولات الآسيوية حسب الفئات العمرية</t>
  </si>
  <si>
    <t>ASIAN CHAMPIONSHIPS BY AGE GROUPS</t>
  </si>
  <si>
    <t>ARAB CHAMPIONSHIPS BY SPORTS ACTIVITY 
AND AGE GROUPS</t>
  </si>
  <si>
    <t>البطولات العربية حسب النشاط الرياضي والفئات العمرية</t>
  </si>
  <si>
    <t>Age Groups                         
Sports Activity</t>
  </si>
  <si>
    <t>GCC CHAMPIONSHIPS BY AGE GROUPS</t>
  </si>
  <si>
    <t>البطولات الخليجية حسب الفئات العمرية</t>
  </si>
  <si>
    <t>البطولات العربية حسب الفئات العمرية</t>
  </si>
  <si>
    <t>ARAB CHAMPIONSHIPS BY AGE GROUPS</t>
  </si>
  <si>
    <t xml:space="preserve">            الفئات العمرية
السنة</t>
  </si>
  <si>
    <t>البطولات الخليجية حسب النشاط الرياضي والفئات العمرية</t>
  </si>
  <si>
    <t>GCC CHAMPIONSHIPS BY SPORTS ACTIVITY 
AND AGE GROUPS</t>
  </si>
  <si>
    <t>Age Groups                         
Sports Activity</t>
  </si>
  <si>
    <t>COACHES ACCREDITED WITH SPORT FEDERATIONS
 BY SPORTS ACTIVITY, PLACE OF WORK AND NATIONALITY</t>
  </si>
  <si>
    <t xml:space="preserve">                  جهة العمل                    والجنسية
  السنة</t>
  </si>
  <si>
    <t xml:space="preserve">                        Place of Work  
                         &amp; Nationality
  Year</t>
  </si>
  <si>
    <t>ASSISTANT COACHES ACCREDITED  WITH SPORTS FEDERATIONS,
BY SPORTS’ ACTIVITY, PLACE OF WORK AND NATIONALITY</t>
  </si>
  <si>
    <t>COACHES’ TRAINING COURSES  BY SPORTS ACTIVITY
AND IMPLEMENTATION LEVEL</t>
  </si>
  <si>
    <t>REFEREES’ TRAINING COURSES  BY SPORTS’ ACTIVITY
AND IMPLEMENTATION LEVEL</t>
  </si>
  <si>
    <t xml:space="preserve">REGISTERED DISBALED ATHLETES BY TYPE OF DISABILITY,
 AGE GROUPS AND GENDER </t>
  </si>
  <si>
    <t>اللاعبون المسجلون لدى اتحاد رياضة ذوي الإعاقة حسب الفئات العمرية والنوع</t>
  </si>
  <si>
    <t>REGISTERED DISABLED ATHLETES BY AGE GROUPS AND GENDER</t>
  </si>
  <si>
    <t xml:space="preserve">                    الفئات العمرية                             والنوع     نوع الإعاقة</t>
  </si>
  <si>
    <t>اللاعبون المسجلون لدى اتحاد رياضة ذوي الإعاقة حسب نوع الإعاقة والفئات العمرية والنوع</t>
  </si>
  <si>
    <t>Craft Activities/ Handicrafts</t>
  </si>
  <si>
    <t>Shooting, Bow &amp; Arrow</t>
  </si>
  <si>
    <r>
      <rPr>
        <b/>
        <sz val="12"/>
        <rFont val="Arial"/>
        <family val="2"/>
      </rPr>
      <t xml:space="preserve">نوع الملعب </t>
    </r>
    <r>
      <rPr>
        <b/>
        <sz val="11"/>
        <rFont val="Arial"/>
        <family val="2"/>
      </rPr>
      <t xml:space="preserve"> </t>
    </r>
    <r>
      <rPr>
        <b/>
        <sz val="9"/>
        <rFont val="Arial"/>
        <family val="2"/>
      </rPr>
      <t xml:space="preserve">   </t>
    </r>
    <r>
      <rPr>
        <b/>
        <sz val="10"/>
        <rFont val="Arial"/>
        <family val="2"/>
      </rPr>
      <t>Type of Playground</t>
    </r>
  </si>
  <si>
    <r>
      <rPr>
        <b/>
        <sz val="12"/>
        <rFont val="Arial"/>
        <family val="2"/>
      </rPr>
      <t xml:space="preserve">نوع الملعب    </t>
    </r>
    <r>
      <rPr>
        <b/>
        <sz val="10"/>
        <rFont val="Arial"/>
        <family val="2"/>
      </rPr>
      <t xml:space="preserve"> Type of Playground</t>
    </r>
  </si>
  <si>
    <r>
      <rPr>
        <b/>
        <sz val="12"/>
        <rFont val="Arial"/>
        <family val="2"/>
      </rPr>
      <t xml:space="preserve">نوع الملعب </t>
    </r>
    <r>
      <rPr>
        <b/>
        <sz val="10"/>
        <rFont val="Arial"/>
        <family val="2"/>
      </rPr>
      <t xml:space="preserve">    Type of Playground</t>
    </r>
  </si>
  <si>
    <t>SPORTS FACILITIES AT SCHOOLS BY TYPE OF PLAYGROUND</t>
  </si>
  <si>
    <t xml:space="preserve">Working </t>
  </si>
  <si>
    <t xml:space="preserve">Non-Working </t>
  </si>
  <si>
    <t>ASSISTANT COACHES ACCREDITED WITH SPORTS FEDERATIONS,
BY PLACE OF WORK AND NATIONALITY</t>
  </si>
  <si>
    <t>قاعة كرة طاولة Table Tennis Hall</t>
  </si>
  <si>
    <r>
      <rPr>
        <b/>
        <sz val="11"/>
        <rFont val="Arial"/>
        <family val="2"/>
      </rPr>
      <t>عدد
المدارس</t>
    </r>
    <r>
      <rPr>
        <b/>
        <sz val="10"/>
        <rFont val="Arial"/>
        <family val="2"/>
      </rPr>
      <t xml:space="preserve">
</t>
    </r>
    <r>
      <rPr>
        <b/>
        <sz val="9"/>
        <rFont val="Arial"/>
        <family val="2"/>
      </rPr>
      <t>No. of
Schools</t>
    </r>
  </si>
  <si>
    <t>عروض مسرحية/ موسيقية</t>
  </si>
  <si>
    <t>CHAPTER FIVE : IMPORTS OF QATAR FROM SPORTS GOODS</t>
  </si>
  <si>
    <t>CHAPTER FOUR : HOTELS AND GYMS DATA</t>
  </si>
  <si>
    <t>الباب الرابع: بيانات الفنادق والصالات
 الرياضية</t>
  </si>
  <si>
    <t>CHAPTER THREE : SPORTS DATA IN SCHOOLS</t>
  </si>
  <si>
    <t>الباب الثالث: بيانات الرياضة في المدارس</t>
  </si>
  <si>
    <t>CHAPTER TWO : SPORTS DATA</t>
  </si>
  <si>
    <t>الباب الثاني: البيانات الرياضية</t>
  </si>
  <si>
    <t>CHAPTER ONE : YOUTH DATA</t>
  </si>
  <si>
    <t>الباب الأول: بيانات الشباب</t>
  </si>
  <si>
    <t>تعاريف</t>
  </si>
  <si>
    <t>Tables</t>
  </si>
  <si>
    <r>
      <t xml:space="preserve">رقم الجدول
</t>
    </r>
    <r>
      <rPr>
        <b/>
        <sz val="8"/>
        <rFont val="Arial"/>
        <family val="2"/>
      </rPr>
      <t>Table No.</t>
    </r>
  </si>
  <si>
    <t>الجداول</t>
  </si>
  <si>
    <t>Contents</t>
  </si>
  <si>
    <t xml:space="preserve">المحتويات </t>
  </si>
  <si>
    <r>
      <t>المجموع الإجمالي</t>
    </r>
    <r>
      <rPr>
        <b/>
        <sz val="9"/>
        <color theme="1"/>
        <rFont val="Arial"/>
        <family val="2"/>
      </rPr>
      <t xml:space="preserve">
Grand Total</t>
    </r>
  </si>
  <si>
    <t>ADULT ATHLETES' CHAMPIONSHIPS BY SPORTS’ ACTIVITY
 AND IMPLEMENTATION LEVEL</t>
  </si>
  <si>
    <t>JUNIOR ATHLETES (U 18) CHAMPIONSHIPS 
BY IMPLEMENTATION LEVEL</t>
  </si>
  <si>
    <t xml:space="preserve">          الفئات العمرية
 السنة</t>
  </si>
  <si>
    <t xml:space="preserve">                 جهة العمل                   والجنسية
  السنة</t>
  </si>
  <si>
    <r>
      <t xml:space="preserve">المجموع
</t>
    </r>
    <r>
      <rPr>
        <b/>
        <sz val="8"/>
        <rFont val="Arial"/>
        <family val="2"/>
      </rPr>
      <t>Total</t>
    </r>
  </si>
  <si>
    <r>
      <rPr>
        <b/>
        <sz val="10"/>
        <rFont val="Arial"/>
        <family val="2"/>
      </rPr>
      <t>المجموع</t>
    </r>
    <r>
      <rPr>
        <b/>
        <sz val="9"/>
        <rFont val="Arial"/>
        <family val="2"/>
      </rPr>
      <t xml:space="preserve">
</t>
    </r>
    <r>
      <rPr>
        <b/>
        <sz val="8"/>
        <rFont val="Arial"/>
        <family val="2"/>
      </rPr>
      <t>Total</t>
    </r>
  </si>
  <si>
    <r>
      <rPr>
        <b/>
        <sz val="11"/>
        <rFont val="Arial"/>
        <family val="2"/>
      </rPr>
      <t>عدد
المدارس</t>
    </r>
    <r>
      <rPr>
        <b/>
        <sz val="9"/>
        <rFont val="Arial"/>
        <family val="2"/>
      </rPr>
      <t xml:space="preserve">
No. of
Schools</t>
    </r>
  </si>
  <si>
    <r>
      <rPr>
        <b/>
        <sz val="12"/>
        <rFont val="Arial"/>
        <family val="2"/>
      </rPr>
      <t>المجموع</t>
    </r>
    <r>
      <rPr>
        <b/>
        <sz val="11"/>
        <rFont val="Arial"/>
        <family val="2"/>
      </rPr>
      <t xml:space="preserve">
</t>
    </r>
    <r>
      <rPr>
        <b/>
        <sz val="10"/>
        <rFont val="Arial"/>
        <family val="2"/>
      </rPr>
      <t>Total</t>
    </r>
  </si>
  <si>
    <r>
      <t xml:space="preserve">المجموع الإجمالي
</t>
    </r>
    <r>
      <rPr>
        <b/>
        <sz val="10"/>
        <color theme="1"/>
        <rFont val="Arial"/>
        <family val="2"/>
      </rPr>
      <t>Grand Total</t>
    </r>
  </si>
  <si>
    <t>غير قطريين</t>
  </si>
  <si>
    <t xml:space="preserve">                    جهة العمل                     والجنسية
النشاط الرياضي</t>
  </si>
  <si>
    <t xml:space="preserve">                 Place of Work                        &amp; Nationality                                            
Sports  Activity</t>
  </si>
  <si>
    <t>Taekwondo &amp; Judo</t>
  </si>
  <si>
    <t>Tackwondo &amp;Judo</t>
  </si>
  <si>
    <t>Taekwondo &amp;Judo</t>
  </si>
  <si>
    <t>Camel Racing Committee</t>
  </si>
  <si>
    <t>الرياضات الشتوية</t>
  </si>
  <si>
    <t>Winter Sports</t>
  </si>
  <si>
    <t>Table (22)</t>
  </si>
  <si>
    <t>Table (23)</t>
  </si>
  <si>
    <t>TABLE (24)</t>
  </si>
  <si>
    <t>TABLE (25)</t>
  </si>
  <si>
    <r>
      <t>Clubs and Associations of Youth Hobbies</t>
    </r>
    <r>
      <rPr>
        <b/>
        <vertAlign val="superscript"/>
        <sz val="10"/>
        <rFont val="Arial"/>
        <family val="2"/>
      </rPr>
      <t>(1)</t>
    </r>
  </si>
  <si>
    <t>(1) تم ضم بيانات الأندية والجمعيات للهوايات الشبابية عام 2017 إلى المراكز الشبابية المتخصصة.</t>
  </si>
  <si>
    <t>(1) The 2017 data of Clubs and Associations of Youth Hobbies were added to Specialized Youth Centers.</t>
  </si>
  <si>
    <r>
      <t>أندية وجمعيات للهوايات الشبابية</t>
    </r>
    <r>
      <rPr>
        <b/>
        <vertAlign val="superscript"/>
        <sz val="12"/>
        <rFont val="Arial"/>
        <family val="2"/>
      </rPr>
      <t>(1)</t>
    </r>
  </si>
  <si>
    <t xml:space="preserve">                          Age Groups
                             &amp; Gender     
  Year</t>
  </si>
  <si>
    <t xml:space="preserve">                       Type of Work,                                 Nationality                                  &amp; Gender
Occupation</t>
  </si>
  <si>
    <t xml:space="preserve">THOSE WHO PRACTICE ACTIVITIES IN YOUTH AND SPORTS INSTITUTIONS BY ACTIVITY,
 AGE GROUP, NATIONALITY AND GENDER  </t>
  </si>
  <si>
    <t>--</t>
  </si>
  <si>
    <t>* هذا العدد يتضمن الجمهور المستفيدون من المعارض .</t>
  </si>
  <si>
    <r>
      <rPr>
        <sz val="10"/>
        <color theme="1"/>
        <rFont val="Arial"/>
        <family val="2"/>
      </rPr>
      <t xml:space="preserve">* </t>
    </r>
    <r>
      <rPr>
        <sz val="8"/>
        <color theme="1"/>
        <rFont val="Arial"/>
        <family val="2"/>
      </rPr>
      <t>This number includes the audience of the exhibitions.</t>
    </r>
  </si>
  <si>
    <t>الاتحاد القطري للرياضة للجميع</t>
  </si>
  <si>
    <t>Qatar Sports for all Federation</t>
  </si>
  <si>
    <t xml:space="preserve">الاتحاد القطري للرياضة للجميع </t>
  </si>
  <si>
    <t>Qatar Sports For All Federation</t>
  </si>
  <si>
    <t>The data presented in this newsletter are the result of cooperation between the Planning &amp; Statistcs Authority and the Ministry of Culture and Sports, in addition to data from the Ministry of Education and Higher Education and from the survey conducted by PSA on hotels and private gyms.</t>
  </si>
  <si>
    <t>الصالات المتعددة الاستخدامات</t>
  </si>
  <si>
    <t>مضمار العاب القوى</t>
  </si>
  <si>
    <t xml:space="preserve">                                  Year
Sport Facilities</t>
  </si>
  <si>
    <r>
      <t xml:space="preserve">                          </t>
    </r>
    <r>
      <rPr>
        <b/>
        <sz val="9"/>
        <rFont val="Arial"/>
        <family val="2"/>
      </rPr>
      <t>Agency</t>
    </r>
    <r>
      <rPr>
        <b/>
        <sz val="10"/>
        <rFont val="Arial"/>
        <family val="2"/>
      </rPr>
      <t xml:space="preserve">
 </t>
    </r>
    <r>
      <rPr>
        <b/>
        <sz val="9"/>
        <rFont val="Arial"/>
        <family val="2"/>
      </rPr>
      <t>Sports Facilities</t>
    </r>
  </si>
  <si>
    <t xml:space="preserve">                          الجهات
 المنشأة الرياضية</t>
  </si>
  <si>
    <t>JUNIOR ATHLETES (U 18) CHAMPIONSHIPS BY SPORTS’ ACTIVITY
 AND IMPLEMENTATION LEVEL</t>
  </si>
  <si>
    <t>REFEREES’ TRAINING COURSES BY IMPLEMENTATION LEVEL</t>
  </si>
  <si>
    <t>The State of Qatar is committed to increasing the participation of its people and to practicing active lifestyles. Thus, Qatar aims to have a healthy society through sports and youth activities that can positively contribute to building the nation, linking between the social and cultural fabrics of society members and improving their mental and physical skills and health.</t>
  </si>
  <si>
    <t>البيانات الواردة في هذه النشرة هي حصيلة تعاون بين جهاز التخطيط والإحصاء ووزارة الثقافة والرياضة، إضافة إلى بيانات وزارة التعليم والتعليم العالي، وبيانات المسح الذي يجريه جهاز التخطيط والإحصاء على الفنادق والصالات الرياضية الخاصة.</t>
  </si>
  <si>
    <t>معارض*</t>
  </si>
  <si>
    <t>Fairs*</t>
  </si>
  <si>
    <t xml:space="preserve">* تشمل رياضات : كرة القدم ، كرة السله ، كرة اليد ، كرة الطائره ، كرة الطاولة.        </t>
  </si>
  <si>
    <t>Tackwondo &amp; Judo</t>
  </si>
  <si>
    <t>Multi-Purpose Halls</t>
  </si>
  <si>
    <t xml:space="preserve">                               Implementation                                              Level
Sports  Activity</t>
  </si>
  <si>
    <t xml:space="preserve">*تشمل رياضات : كرة القدم ، كرة السله ، كرة اليد ، كرة الطائره ، كرة الطاولة.        </t>
  </si>
  <si>
    <t>* تشمل رياضات : كرة القدم ، كرة السله ، كرة اليد ، كرة الطائره ، كرة الطاولة.</t>
  </si>
  <si>
    <t xml:space="preserve">                           Age Groups
                              &amp; Gender          
 Type of Disability</t>
  </si>
  <si>
    <r>
      <t xml:space="preserve">Dr. Saleh Bin Mohamed Al Nabit
</t>
    </r>
    <r>
      <rPr>
        <b/>
        <sz val="10"/>
        <rFont val="Arial"/>
        <family val="2"/>
      </rPr>
      <t>Presedint, Planning &amp; Statistcs Authority</t>
    </r>
    <r>
      <rPr>
        <b/>
        <sz val="10"/>
        <color rgb="FFFF0000"/>
        <rFont val="Arial"/>
        <family val="2"/>
      </rPr>
      <t xml:space="preserve"> </t>
    </r>
  </si>
  <si>
    <t xml:space="preserve">                         مستوى التنفيذ
النشاط الرياضي</t>
  </si>
  <si>
    <t>REFEREES ACCREDITED TO THE SPORTS FEDERATIONS BY SPORTS ACTIVITY, 
 GRADES AND NATIONALITY</t>
  </si>
  <si>
    <t>JUNIOR ATHLETES (U 16) CHAMPIONSHIPS BY SPORTS’ 
ACTIVITY  AND IMPLEMENTATION LEVEL</t>
  </si>
  <si>
    <t>KID ATHLETES' CHAMPIONSHIPS BY 
IMPLEMENTATION LEVEL</t>
  </si>
  <si>
    <t>IMPLEMENTED CHAMPIONSHIPS BY 
IMPLEMENTATION LEVEL</t>
  </si>
  <si>
    <t>جدول (48)</t>
  </si>
  <si>
    <t xml:space="preserve">* Includes: Fotball-Basketball-Handball-Volleyball- Table Tennis.  </t>
  </si>
  <si>
    <t xml:space="preserve">* Includes: Fotball-Basketball-Handball-Volleyball- Table Tennis.           </t>
  </si>
  <si>
    <t xml:space="preserve">* Includes: Fotball-Basketball-Handball-Volleyball- Table Tennis.    </t>
  </si>
  <si>
    <t xml:space="preserve">* Includes: Fotball-Basketball-Handball-Volleyball- Table Tennis.         </t>
  </si>
  <si>
    <t xml:space="preserve">* Includes: Fotball-Basketball-Handball-Volleyball- Table Tennis.      </t>
  </si>
  <si>
    <t xml:space="preserve">* Includes: Fotball-Basketball-Handball-Volleyball- Table Tennis.                 </t>
  </si>
  <si>
    <r>
      <rPr>
        <b/>
        <sz val="10"/>
        <rFont val="Arial"/>
        <family val="2"/>
      </rPr>
      <t>In a development context the definition of sport usually includes a broad and inclusive spectrum of activities suitable to people of all ages and abilities, with an emphasis on the positive values of sport. In 2003, the UN Inter-Agency Task Force on Sport for Development and Peace defined sport, for the purposes of development, as</t>
    </r>
    <r>
      <rPr>
        <sz val="10"/>
        <rFont val="Arial"/>
        <family val="2"/>
      </rPr>
      <t xml:space="preserve"> </t>
    </r>
    <r>
      <rPr>
        <b/>
        <sz val="11"/>
        <rFont val="Arial"/>
        <family val="2"/>
      </rPr>
      <t>“all forms of physical activity that contribute to physical fitness, mental well-being and social interaction, such as play, recreation, organized or competitive sport, and indigenous sports and games.”</t>
    </r>
    <r>
      <rPr>
        <sz val="10"/>
        <rFont val="Arial"/>
        <family val="2"/>
      </rPr>
      <t xml:space="preserve"> </t>
    </r>
    <r>
      <rPr>
        <b/>
        <sz val="10"/>
        <rFont val="Arial"/>
        <family val="2"/>
      </rPr>
      <t>This definition has since then been accepted by many proponents of "Sport for Development and Peace".</t>
    </r>
  </si>
  <si>
    <t>2018/2019</t>
  </si>
  <si>
    <t>2018 / 2019</t>
  </si>
  <si>
    <t xml:space="preserve">أطقم تزلج </t>
  </si>
  <si>
    <t>Track suits</t>
  </si>
  <si>
    <t>Sailboats, with or without auxiliary motor</t>
  </si>
  <si>
    <t>Motorboats, other than outboard motorboats</t>
  </si>
  <si>
    <t>Jet ski</t>
  </si>
  <si>
    <t>Other sporting huntinp or target-shooting shotguns, including combination shotgun-nfles</t>
  </si>
  <si>
    <t>Other sporting, hunting or target-shooting rifles</t>
  </si>
  <si>
    <t>أصناف ومعدات الرياضة البدنية والجمباز والعاب القوى</t>
  </si>
  <si>
    <t>Articles and equipme for general physical exercise gymnastics or athletics</t>
  </si>
  <si>
    <t>الريشة</t>
  </si>
  <si>
    <t>Badminton</t>
  </si>
  <si>
    <t>الفروسية والخماسي الحديث</t>
  </si>
  <si>
    <t>الرجبي</t>
  </si>
  <si>
    <t>Rugby</t>
  </si>
  <si>
    <t xml:space="preserve">السيارات </t>
  </si>
  <si>
    <t>الدراجات النارية</t>
  </si>
  <si>
    <t>الرمي</t>
  </si>
  <si>
    <t>لجنة القدرة</t>
  </si>
  <si>
    <t>Motor Cycles</t>
  </si>
  <si>
    <t>Shooting</t>
  </si>
  <si>
    <t>Endurance Committee</t>
  </si>
  <si>
    <t>نادي حلبة لوسيل</t>
  </si>
  <si>
    <t>Lusail Circuit Club</t>
  </si>
  <si>
    <t>البلياردو وسنوكر</t>
  </si>
  <si>
    <t>الرماية و القوس والسهم</t>
  </si>
  <si>
    <t>الباب الخامس: واردات دولة قطر من
 السلع الرياضية</t>
  </si>
  <si>
    <t>فريج جنوب دحيل</t>
  </si>
  <si>
    <t>فريج شمال دحيل</t>
  </si>
  <si>
    <t>فريج الخور Al Khor</t>
  </si>
  <si>
    <t xml:space="preserve">الفروسية </t>
  </si>
  <si>
    <t xml:space="preserve">             مستوى التنفيذ
 السنة</t>
  </si>
  <si>
    <t>الشحانية</t>
  </si>
  <si>
    <t>Al Shahania</t>
  </si>
  <si>
    <t>Live horses for sport</t>
  </si>
  <si>
    <t xml:space="preserve"> Leather articles of apparel</t>
  </si>
  <si>
    <t>Leather apparel, specially designed for use in sports</t>
  </si>
  <si>
    <t>Leather apparel, other</t>
  </si>
  <si>
    <t xml:space="preserve"> Other clothing accessories</t>
  </si>
  <si>
    <t>Track suits of cotton</t>
  </si>
  <si>
    <t>Track suits of synthetic fibres</t>
  </si>
  <si>
    <t>Track suits, ' of other textile materials '</t>
  </si>
  <si>
    <t>Ski suits, knitted or crocheted</t>
  </si>
  <si>
    <t>Men's or boys' swimwear, of synthetic fibres</t>
  </si>
  <si>
    <t>Men's or boys' swimwear, ' of other textile materials '</t>
  </si>
  <si>
    <t>Women's or girls' swimwear, of synthetic fibres</t>
  </si>
  <si>
    <t>Women's or girls' swimwear, ' of other textile materials '</t>
  </si>
  <si>
    <t>Men's or boys' swimwear</t>
  </si>
  <si>
    <t>Women's or girls' swimwear</t>
  </si>
  <si>
    <t>Ski suits</t>
  </si>
  <si>
    <t>Garments, other</t>
  </si>
  <si>
    <t>Garments,other</t>
  </si>
  <si>
    <t>Women's or girls' track suits of cotton</t>
  </si>
  <si>
    <t>Women's or girls' track suits of man-made fibres</t>
  </si>
  <si>
    <t>Women's or girls' track suits ' of other textile materials '</t>
  </si>
  <si>
    <t>Ski-boots, cross-country ski footwear and snowboard boots</t>
  </si>
  <si>
    <t>Foot wear, other</t>
  </si>
  <si>
    <t>Shoes cover the ankle</t>
  </si>
  <si>
    <t>Outer soles, other</t>
  </si>
  <si>
    <t>Other sport's footwear</t>
  </si>
  <si>
    <t>Sports footwear, with outer soles of rubber/plastic (basketball shoes and the like)</t>
  </si>
  <si>
    <t>Headgearfor sporting activities</t>
  </si>
  <si>
    <t>Leaf binders plated with precious metal</t>
  </si>
  <si>
    <t>Leaf binders, other</t>
  </si>
  <si>
    <t>Photograph, picture or similar frames, mirrors etc, of base metal</t>
  </si>
  <si>
    <t>Other machinery for agricultural, horticultural or forestry for soil preparation or cultivation lawn or sport ground rollers</t>
  </si>
  <si>
    <t>Inflatable yachts and other vessels for pleasure or sports, rowing boats and canoes</t>
  </si>
  <si>
    <t>Motor boots from fibar glass other than outboard</t>
  </si>
  <si>
    <t>Boats without motors</t>
  </si>
  <si>
    <t>Boats, other</t>
  </si>
  <si>
    <t>Floating structures, other</t>
  </si>
  <si>
    <t>Muzzle-loading firearms, other</t>
  </si>
  <si>
    <t>Cartridges for hunting or sports shooting</t>
  </si>
  <si>
    <t>Bombs, grenades, torpedoes, mines, missiles &amp; similar</t>
  </si>
  <si>
    <t>Parts and accessories of cartridges for hunting or sports shooting</t>
  </si>
  <si>
    <t>Parts and accessories of cartridges, other</t>
  </si>
  <si>
    <t>Cartridges,parts and accessories,for hunting or sports shooting</t>
  </si>
  <si>
    <t>Other cartridges and parts thereof</t>
  </si>
  <si>
    <t>Cartridges, other</t>
  </si>
  <si>
    <t>Gymnasium articles, other</t>
  </si>
  <si>
    <t>Tennis, badminton or similar rackets, whether or not strung</t>
  </si>
  <si>
    <t>العمومي
Adults</t>
  </si>
  <si>
    <t>الشباب
Youth</t>
  </si>
  <si>
    <t>الناشئين
Junior U18</t>
  </si>
  <si>
    <t>الأشبال
Junior U16</t>
  </si>
  <si>
    <t>الصغار
Kids</t>
  </si>
  <si>
    <t>د. صالح بن محمد النابت
رئيس جهاز التخطيط والإحصاء</t>
  </si>
  <si>
    <t xml:space="preserve"> مُقدمة</t>
  </si>
  <si>
    <t xml:space="preserve">                         نوع الدوام                              والجنسية والنوع
المهنة</t>
  </si>
  <si>
    <t>Camal Racing Committe</t>
  </si>
  <si>
    <t>الرماية والقوس والسهم Shooting, Bow &amp; Arrow</t>
  </si>
  <si>
    <t>..</t>
  </si>
  <si>
    <t>(..) غير متوفر.</t>
  </si>
  <si>
    <t>(..) Not Available.</t>
  </si>
  <si>
    <t>السيارات Cars</t>
  </si>
  <si>
    <t>كرة القدم Football</t>
  </si>
  <si>
    <t>الرياضة الجوية Air Sports</t>
  </si>
  <si>
    <r>
      <t xml:space="preserve">اسباير 
</t>
    </r>
    <r>
      <rPr>
        <b/>
        <sz val="10"/>
        <color theme="1"/>
        <rFont val="Arial"/>
        <family val="2"/>
      </rPr>
      <t xml:space="preserve">Aspire </t>
    </r>
  </si>
  <si>
    <t>المنشآت الرياضية حسب الجهات*</t>
  </si>
  <si>
    <t>*SPORTS FACILITIES BY AGENCY</t>
  </si>
  <si>
    <t>I</t>
  </si>
  <si>
    <t>III</t>
  </si>
  <si>
    <t>V</t>
  </si>
  <si>
    <t>1</t>
  </si>
  <si>
    <t>2</t>
  </si>
  <si>
    <t>3</t>
  </si>
  <si>
    <t>4</t>
  </si>
  <si>
    <t>5</t>
  </si>
  <si>
    <t>6</t>
  </si>
  <si>
    <t>7</t>
  </si>
  <si>
    <t>8</t>
  </si>
  <si>
    <t>10</t>
  </si>
  <si>
    <t>12</t>
  </si>
  <si>
    <t>14</t>
  </si>
  <si>
    <t>16</t>
  </si>
  <si>
    <t>17</t>
  </si>
  <si>
    <t>18</t>
  </si>
  <si>
    <t>19</t>
  </si>
  <si>
    <t>20</t>
  </si>
  <si>
    <t>21</t>
  </si>
  <si>
    <t>22</t>
  </si>
  <si>
    <t>23</t>
  </si>
  <si>
    <t>24</t>
  </si>
  <si>
    <t>25</t>
  </si>
  <si>
    <t>26</t>
  </si>
  <si>
    <t>28</t>
  </si>
  <si>
    <t>29</t>
  </si>
  <si>
    <t>30</t>
  </si>
  <si>
    <t>31</t>
  </si>
  <si>
    <t>32</t>
  </si>
  <si>
    <t>33</t>
  </si>
  <si>
    <t>34</t>
  </si>
  <si>
    <t>35</t>
  </si>
  <si>
    <t>36</t>
  </si>
  <si>
    <t>37</t>
  </si>
  <si>
    <t>38</t>
  </si>
  <si>
    <t>39</t>
  </si>
  <si>
    <t>41</t>
  </si>
  <si>
    <t>42</t>
  </si>
  <si>
    <t>43</t>
  </si>
  <si>
    <t>44</t>
  </si>
  <si>
    <t>45</t>
  </si>
  <si>
    <t>46</t>
  </si>
  <si>
    <t>47</t>
  </si>
  <si>
    <t>48</t>
  </si>
  <si>
    <t>49</t>
  </si>
  <si>
    <t>50</t>
  </si>
  <si>
    <t>51</t>
  </si>
  <si>
    <t>52</t>
  </si>
  <si>
    <t>53</t>
  </si>
  <si>
    <t>54</t>
  </si>
  <si>
    <t>55</t>
  </si>
  <si>
    <t>56</t>
  </si>
  <si>
    <t>57</t>
  </si>
  <si>
    <t>58</t>
  </si>
  <si>
    <t>59</t>
  </si>
  <si>
    <t>60</t>
  </si>
  <si>
    <t>62</t>
  </si>
  <si>
    <t>63</t>
  </si>
  <si>
    <t>64</t>
  </si>
  <si>
    <t>65</t>
  </si>
  <si>
    <t>67</t>
  </si>
  <si>
    <t>70</t>
  </si>
  <si>
    <t>71</t>
  </si>
  <si>
    <t>72</t>
  </si>
  <si>
    <t>74</t>
  </si>
  <si>
    <t>75</t>
  </si>
  <si>
    <t>76</t>
  </si>
  <si>
    <t>11</t>
  </si>
  <si>
    <t>13</t>
  </si>
  <si>
    <t>15</t>
  </si>
  <si>
    <t>40</t>
  </si>
  <si>
    <t>66</t>
  </si>
  <si>
    <t>* البيانات الواردة تشمل المنشآت التابعة لوزارة الثقافة والرياضة فقط ولا تشمل بيانات اسباير من عام 2017/2016</t>
  </si>
  <si>
    <t xml:space="preserve"> 2017 - 2019</t>
  </si>
  <si>
    <t>2017 - 2019</t>
  </si>
  <si>
    <t>2019/2020</t>
  </si>
  <si>
    <t>2017/2016 - 2020/2019</t>
  </si>
  <si>
    <t>2016/2017- 2019/2020</t>
  </si>
  <si>
    <t>2016/2017 - 2019/2020</t>
  </si>
  <si>
    <t>2020/2019</t>
  </si>
  <si>
    <t>2019 / 2020</t>
  </si>
  <si>
    <t>2016/2015 - 2020/2019</t>
  </si>
  <si>
    <t>2015/2016 - 2019/2020</t>
  </si>
  <si>
    <t xml:space="preserve">                 Implementation                             Level
 Year</t>
  </si>
  <si>
    <t xml:space="preserve">                Implementation                               Level
Year</t>
  </si>
  <si>
    <t xml:space="preserve"> 2020/2019</t>
  </si>
  <si>
    <t xml:space="preserve"> 2019/2020</t>
  </si>
  <si>
    <t xml:space="preserve">                 Implementation                                Level
 Year</t>
  </si>
  <si>
    <t xml:space="preserve">             مستوى التنفيذ
  السنة</t>
  </si>
  <si>
    <t xml:space="preserve">                   Age Groups 
 Year</t>
  </si>
  <si>
    <t xml:space="preserve">                     Age Groups 
Year                   </t>
  </si>
  <si>
    <t xml:space="preserve">             الفئات العمرية
السنة</t>
  </si>
  <si>
    <t xml:space="preserve">                     Age Groups
 Year</t>
  </si>
  <si>
    <t xml:space="preserve">               Implementation                                Level
 Year</t>
  </si>
  <si>
    <t xml:space="preserve">             مستوى التنفيذ
السنة</t>
  </si>
  <si>
    <t xml:space="preserve">              مستوى التنفيذ
السنة</t>
  </si>
  <si>
    <t>2016 - 2019</t>
  </si>
  <si>
    <t>وتوفر النشرة السنوية لإحصاءات الشباب والرياضة في عددها الرابع عام 2019 بيانات تساهم في توجيه صانعي السياسات لاتخاذ قرارات فعالة استناداً إلى أرقام إحصائية قائمة على الدقة.</t>
  </si>
  <si>
    <t>The Annual Youth and Sports Statistics Newsletter 2019, 4th issue, provides data that will insight policymakers to make effective evidence-based decisions.</t>
  </si>
  <si>
    <t>ويأمل جهاز التخطيط والإحصاء أن تستفيد الجهات الحكومية والمؤسسات الخاصة ذات النفع العام ومنظمات المجتمع المدني مما جاء في هذه النشرة من بيانات حول الشباب والرياضة عام 2019 لوضع الخطط والسياسات الهادفة إلى تعزيز دور النشاط البدني في إثراء حياة الإنسان والارتقاء بمساهمات الشباب الرياضية في دولة قطر.</t>
  </si>
  <si>
    <t>The Planning &amp; Statistcs Authority (PSA) hopes that government agencies, private institutions of public interest and civil society organizations will benefit from the Youth and Sports Data 2019 to develop plans and policies aimed at enhancing the role of physical activity in enriching human life and increasing the contribution of youth in sports in Qatar.</t>
  </si>
  <si>
    <t>9</t>
  </si>
  <si>
    <t>وتبذل قطر جهوداً هائلة وتستثمر على نطاق واسع من حيث الموارد والبنية التحتية لتعزيز وتشجيع المشاركة في الألعاب الرياضية على جميع المستويات الدولية والإقليمية والمحلية لكافة سكانها. وبالتاكيد فإن الإنجازات التي تم الحصول عليها في مختلف مستويات المنافسة والانضباط الرياضي هي بلا شك ثمار التزامات قادة البلد والمسؤولين بالبرامج الرياضية الفعالة.</t>
  </si>
  <si>
    <t>المؤسسات الشبابية والرياضية حسب النوع (2017 - 2019)</t>
  </si>
  <si>
    <t>المؤسسات الشبابية والرياضية حسب البلدية (2017 - 2019)</t>
  </si>
  <si>
    <t>ممارسو الأنشطة في المؤسسات الشبابية والرياضية حسب الأنشطة والفئات العمرية والجنسية والنوع (2019)</t>
  </si>
  <si>
    <t>الأعضاء العاملون وغير العاملين بالمؤسسات الشبابية الرياضية حسب النوع (2019)</t>
  </si>
  <si>
    <t>العاملون بالمؤسسات الشبابية حسب المهنة ونوع الدوام والجنسية والنوع (2019)</t>
  </si>
  <si>
    <t>المشاركون في الأنشطة الشبابية والرياضية المنفذة محلياً حسب الفعاليات والجنسية والنوع (2019)</t>
  </si>
  <si>
    <t>المنشآت والتجهيزات للأنشطة الشبابية والرياضية (2017 - 2019)</t>
  </si>
  <si>
    <t>نزلاء بيوت الشباب حسب الجنسية وليالي المبيت (2017 - 2019)</t>
  </si>
  <si>
    <t>YOUTH AND SPORTS INSTITUTIONS BY TYPE (2017 - 2019)</t>
  </si>
  <si>
    <t>YOUTH AND SPORTS INSTITUTIONS BY MUNICIPALITY (2017 - 2019)</t>
  </si>
  <si>
    <t>THOSE WHO PRACTICE ACTIVITIES IN YOUTH AND SPORTS INSTITUTIONS BY ACTIVITY, AGE GROUP, NATIONALITY AND GENDER (2019)</t>
  </si>
  <si>
    <t>WORKING AND NON-WORKING MEMBERS IN YOUTH
 SPORT INSTITUTIONS BY GENDER (2019)</t>
  </si>
  <si>
    <t>EMPLOYEES IN YOUTH INSTITUTIONS BY OCCUPATION, TYPE OF WORK, NATIONALITY AND GENDER (2019)</t>
  </si>
  <si>
    <t>LOCALLY EXECUTED YOUTH AND SPORTS ACTIVITIES
BY EVENTS, NATIONALITY AND GENDER (2019)</t>
  </si>
  <si>
    <t>ESTABLISHMENTS AND FACILITIES FOR YOUTH AND
 SPORTS ACTIVITIES (2017 - 2019)</t>
  </si>
  <si>
    <t>YOUTH HOSTEL GUESTS BY NATIONALITY AND NIGHTS OF STAY (2017 - 2019)</t>
  </si>
  <si>
    <t>المؤسسات الرياضية حسب النوع (2017/2016 - 2020/2019)</t>
  </si>
  <si>
    <t>المنشآت الرياضية حسب النوع (2017/2016 - 2020/2019)</t>
  </si>
  <si>
    <t>المعدل الشهري لممارسي النشاط الرياضي بملاعب الفرجان (2017 - 2019)</t>
  </si>
  <si>
    <t>المنشآت الرياضية حسب النوع والجهات (2020/2019)</t>
  </si>
  <si>
    <t>الاجتماعات والمؤتمرات واللقاءات الخارجية حسب النشاط الرياضي ومستوى التنفيذ (2020/2019)</t>
  </si>
  <si>
    <t>المنشآت الرياضية حسب الجهات (2016/2015 - 2020/2019)</t>
  </si>
  <si>
    <t>الاجتماعات والمؤتمرات واللقاءات الخارجية حسب مستوى التنفيذ (2016/2015 - 2020/2019)</t>
  </si>
  <si>
    <t>معسكرات التدريب التي نفذت حسب النشاط الرياضي ومستوى التنفيذ (2020/2019)</t>
  </si>
  <si>
    <t>معسكرات التدريب التي نفذت حسب مستوى التنفيذ (2016/2015 - 2020/2019)</t>
  </si>
  <si>
    <t>إداريو الفرق الرياضية المعتمدون لدي الاتحادات الرياضية حسب النشاط الرياضي وجهة العمل والجنسية (2020/2019)</t>
  </si>
  <si>
    <t>إداريو الفرق الرياضية المعتمدون لدي الاتحادات الرياضية حسب جهة العمل والجنسية (2016/2015 - 2020/2019)</t>
  </si>
  <si>
    <t>SPORT INSTITUTIONS BY TYPE (2016/2017 - 2019/2020)</t>
  </si>
  <si>
    <t>SPORT FACILITIES BY TYPE (2016/2017 - 2019/2020)</t>
  </si>
  <si>
    <t>MONTHLY AVERAGE OF SPORT PRACTITIONERS 
AT FERJAN PLAYGROUNDS (2019)</t>
  </si>
  <si>
    <t>SPORTS FACILITIES BY TYPE AND AGENCY (2019/2020)</t>
  </si>
  <si>
    <t>SPORTS FACILITIES BY AGENCY (2015/2016 - 2019/2020)</t>
  </si>
  <si>
    <t>OVERSEAS MEETINGS, CONFERENCES AND FORUMS
BY SPORTS’ ACTIVITY AND IMPLEMENTATION LEVEL (2019/2020)</t>
  </si>
  <si>
    <t>OVERSEAS MEETINGS, CONFERENCES AND FORUMS
BY IMPLEMENTATION LEVEL (2015/2016 - 2019/2020)</t>
  </si>
  <si>
    <t>IMPLEMENTED TRAINING CAMPS BY SPORTS’ ACTIVITY AND IMPLEMENTATION LEVEL (2019/2020)</t>
  </si>
  <si>
    <t>IMPLEMENTED TRAINING CAMPS BY IMPLEMENTATION LEVEL (2015/2016 - 2019/2020)</t>
  </si>
  <si>
    <t>SPORTS TEAM OFFICIALS ACCREDITED WITH SPORTS FEDERATIONS BY SPORTS’ ACTIVITY, PLACE OF WORK AND NATIONALITY (2019/2020)</t>
  </si>
  <si>
    <t>SPORTS TEAM OFFICIALS ACCREDITED WITH SPORTS FEDERATIONS BY PLACE OF WORK AND NATIONALITY (2015/2016 - 2019/2020)</t>
  </si>
  <si>
    <t>أخصائيو العلاج الطبيعي المعتمدون لدي الاتحادات الرياضية 
حسب النشاط الرياضي وجهة العمل والجنسية (2020/2019)</t>
  </si>
  <si>
    <t>PHYSIOTHERAPISTS ACCREDITED WITH SPORT FEDERATIONS BY SPORTS’ ACTIVITY, PLACE OF WORK AND NATIONALITY (2019/2020)</t>
  </si>
  <si>
    <t>PHYSIOTHERAPISTS ACCREDITED WITH SPORT FEDERATIONS BY PLACE OF WORK AND NATIONALITY (2015/2016 - 2019/2020)</t>
  </si>
  <si>
    <t>أخصائيو العلاج الطبيعي المعتمدون لدي الاتحادات الرياضية حسب جهة العمل والجنسية (2016/2015 - 2020/2019)</t>
  </si>
  <si>
    <t>اللاعبون المسجلون بالاتحادات الرياضية حسب النشاط الرياضي والفئات العمرية والنوع (2020/2019)</t>
  </si>
  <si>
    <t>ATHLETES REGISTERED WITH SPORTS FEDERATIONS BY SPORTS’ ACTIVITY, AGE GROUPS AND GENDER (2019/2020)</t>
  </si>
  <si>
    <t>اللاعبون المسجلون بالاتحادات الرياضية حسب الفئات العمرية والنوع (2016/2015 - 2020/2019)</t>
  </si>
  <si>
    <t>ATHLETES REGISTERED WITH SPORTS FEDERATIONS BY AGE GROUP AND GENDER (2015/2016 - 2019/2020)</t>
  </si>
  <si>
    <t>البطولات لفئة العمومي حسب النشاط الرياضي ومستوى التنفيذ (2020/2019)</t>
  </si>
  <si>
    <t>ADULT ATHLETES' CHAMPIONSHIPS BY SPORTS’ ACTIVITY AND IMPLEMENTATION LEVEL (2019/2020)</t>
  </si>
  <si>
    <t>البطولات لفئة العمومي حسب مستوى التنفيذ (2016/2015 - 2020/2019)</t>
  </si>
  <si>
    <t>ADULT ATHLETES' CHAMPIONSHIPS BY IMPLEMENTATION LEVEL (2015/2016 - 2019/2020)</t>
  </si>
  <si>
    <t>البطولات لفئة الشباب حسب النشاط الرياضي ومستوى التنفيذ (2020/2019)</t>
  </si>
  <si>
    <t>YOUTH ATHLETES' CHAMPIONSHIPS BY SPORTS’ ACTIVITY AND IMPLEMENTATION LEVEL (2019/2020)</t>
  </si>
  <si>
    <t>YOUTH ATHLETES' CHAMPIONSHIPS BY IMPLEMENTATION LEVEL (2015/2016 - 2019/2020)</t>
  </si>
  <si>
    <t>البطولات لفئة الشباب حسب مستوى التنفيذ (2016/2015 - 2020/2019)</t>
  </si>
  <si>
    <t>البطولات لفئة الناشئين (تحت 18 سنة) حسب النشاط الرياضي ومستوى التنفيذ (2020/2019)</t>
  </si>
  <si>
    <t>JUNIOR ATHLETES (U 18)  CHAMPIONSHIPS BY SPORTS’ ACTIVITY AND IMPLEMENTATION LEVEL (2019/2020)</t>
  </si>
  <si>
    <t>البطولات لفئة الناشئين (تحت 18 سنة) حسب مستوى التنفيذ (2016/2015 - 2020/2019)</t>
  </si>
  <si>
    <t>JUNIOR ATHLETES (U 18) CHAMPIONSHIPS BY 
IMPLEMENTATION LEVEL (2015/2016 - 2019/2020)</t>
  </si>
  <si>
    <t>البطولات لفئة الأشبال (تحت 16 سنة) حسب النشاط الرياضي ومستوى التنفيذ (2020/2019)</t>
  </si>
  <si>
    <t>JUNIOR ATHLETES (U 16) CHAMPIONSHIPS BY SPORTS’ ACTIVITY AND IMPLEMENTATION LEVEL (2019/2020)</t>
  </si>
  <si>
    <t>البطولات لفئة الأشبال (تحت 16 سنة) حسب مستوى التنفيذ (2016/2015 - 2020/2019)</t>
  </si>
  <si>
    <t>JUNIOR ATHLETES (U 16) CHAMPIONSHIPS BY IMPLEMENTATION LEVEL (2015/2016 - 2019/2020)</t>
  </si>
  <si>
    <t>البطولات لفئة الصغار حسب النشاط الرياضي ومستوى التنفيذ (2020/2019)</t>
  </si>
  <si>
    <t>KID ATHLETES' CHAMPIONSHIPS BY SPORTS’ ACTIVITY AND IMPLEMENTATION LEVEL (2019/2020)</t>
  </si>
  <si>
    <t>KID ATHLETES' CHAMPIONSHIPS BY IMPLEMENTATION LEVEL (2015/2016 - 2019/2020)</t>
  </si>
  <si>
    <t>البطولات لفئة الصغار حسب مستوى التنفيذ (2016/2015 - 2020/2019)</t>
  </si>
  <si>
    <t>البطولات المنفذة حسب النشاط الرياضي ومستوى التنفيذ (2020/2019)</t>
  </si>
  <si>
    <t>IMPLEMENTED CHAMPIONSHIPS BY SPORTS’ ACTIVITY AND IMPLEMENTATION LEVEL (2019/2020)</t>
  </si>
  <si>
    <t>IMPLEMENTED CHAMPIONSHIPS BY IMPLEMENTATION LEVEL (2015/2016 - 2019/2020)</t>
  </si>
  <si>
    <t>البطولات المنفذة حسب مستوى التنفيذ (2016/2015 - 2020/2019)</t>
  </si>
  <si>
    <t>البطولات الخارجية للإتحادات الرياضية حسب النشاط الرياضي ومستوى التنفيذ (2020/2019)</t>
  </si>
  <si>
    <t>FEDERATIONS CHAMPIONSHIPS BY SPORTS ACTIVITY AND IMPLEMENTATION LEVEL (2019/2020)</t>
  </si>
  <si>
    <t>البطولات الخارجية للإتحادات الرياضية حسب مستوى التنفيذ (2016/2015 - 2020/2019)</t>
  </si>
  <si>
    <t>FEDERATIONS CHAMPIONSHIPS BY IMPLEMENTATION LEVEL (2015/2016 - 2019/2020)</t>
  </si>
  <si>
    <t>DOMESTIC CHAMPIONSHIPS BY SPORTS ACTIVITY AND AGE GROUPS (2019/2020)</t>
  </si>
  <si>
    <t>البطولات المحلية حسب النشاط الرياضي والفئات العمرية (2020/2019)</t>
  </si>
  <si>
    <t>البطولات المحلية حسب الفئات العمرية (2016/2015 - 2020/2019)</t>
  </si>
  <si>
    <t>DOMESTIC CHAMPIONSHIPS BY AGE GROUPS (2015/2016 - 2019/2020)</t>
  </si>
  <si>
    <t>INTERNATIONAL CHAMPIONSHIPS BY SPORTS ACTIVITY AND AGE GROUPS (2019/2020)</t>
  </si>
  <si>
    <t>البطولات الدولية حسب النشاط الرياضي والفئات العمرية (2020/2019)</t>
  </si>
  <si>
    <t>البطولات الدولية حسب الفئات العمرية (2016/2015 - 2020/2019)</t>
  </si>
  <si>
    <t>INTERNATIONAL CHAMPIONSHIPS BY AGE GROUPS (2015/2016 - 2019/2020)</t>
  </si>
  <si>
    <t>البطولات الآسيوية حسب النشاط الرياضي والفئات العمرية (2020/2019)</t>
  </si>
  <si>
    <t>ASIAN CHAMPIONSHIPS BY SPORTS ACTIVITY  AND AGE GROUPS (2019/2020)</t>
  </si>
  <si>
    <t>ASIAN CHAMPIONSHIPS BY AGE GROUPS (2015/2016 - 2019/2020)</t>
  </si>
  <si>
    <t>البطولات الآسيوية حسب الفئات العمرية (2016/2015 - 2020/2019)</t>
  </si>
  <si>
    <t>البطولات العربية حسب النشاط الرياضي والفئات العمرية (2020/2019)</t>
  </si>
  <si>
    <t>ARAB CHAMPIONSHIPS BY SPORTS ACTIVITY AND AGE GROUPS (2019/2020)</t>
  </si>
  <si>
    <t>ARAB CHAMPIONSHIPS BY AGE GROUPS (2015/2016 - 2019/2020)</t>
  </si>
  <si>
    <t>البطولات العربية حسب الفئات العمرية (2016/2015 - 2020/2019)</t>
  </si>
  <si>
    <t>البطولات الخليجية حسب النشاط الرياضي والفئات العمرية (2020/2019)</t>
  </si>
  <si>
    <t>GCC CHAMPIONSHIPS BY SPORTS ACTIVITY  AND AGE GROUPS (2019/2020)</t>
  </si>
  <si>
    <t>GCC CHAMPIONSHIPS BY AGE GROUPS (2015/2016 - 2019/2020)</t>
  </si>
  <si>
    <t>البطولات الخليجية حسب الفئات العمرية (2016/2015 - 2020/2019)</t>
  </si>
  <si>
    <t>المدربون المعتمدون بالاتحادات الرياضية حسب النشاط الرياضي وجهة العمل والجنسية (2020/2019)</t>
  </si>
  <si>
    <t>COACHES ACCREDITED WITH SPORT FEDERATIONS BY SPORTS ACTIVITY, PLACE OF WORK AND NATIONALITY (2019/2020)</t>
  </si>
  <si>
    <t>COACHES ACCREDITED WITH SPORT FEDERATIONS BY PLACE OF WORK AND NATIONALITY (2015/2016 - 2019/2020)</t>
  </si>
  <si>
    <t>المدربون المعتمدون بالاتحادات الرياضية حسب جهة العمل والجنسية (2016/2015 - 2020/2019)</t>
  </si>
  <si>
    <t>ASSISTANT COACHES ACCREDITED  WITH SPORTS FEDERATIONS, BY SPORTS’ ACTIVITY, PLACE OF WORK AND NATIONALITY (2019/2020)</t>
  </si>
  <si>
    <t>مساعدو المدربون المعتمدون لدي الاتحادات الرياضية حسب النشاط الرياضي وجهة العمل والجنسية (2020/2019)</t>
  </si>
  <si>
    <t>مساعدو المدربون المعتمدون لدي الاتحادات الرياضية حسب جهة العمل والجنسية (2016/2015 - 2020/2019)</t>
  </si>
  <si>
    <t>ASSISTANT COACHES ACCREDITED WITH SPORTS FEDERATIONS, BY PLACE OF WORK AND NATIONALITY (2015/2016- 2019/2020)</t>
  </si>
  <si>
    <t>COACHES’ TRAINING COURSES  BY SPORTS ACTIVITY AND IMPLEMENTATION LEVEL (2019/2020)</t>
  </si>
  <si>
    <t>COACHES’ TRAINING COURSES BY IMPLEMENTATION LEVEL (2015/2016 - 2019/2020)</t>
  </si>
  <si>
    <t>الحكام المعتمدون لدى الاتحادات الرياضية حسب النشاط الرياضي والدرجات والجنسية (2020/2019)</t>
  </si>
  <si>
    <t>REFEREES ACCREDITED TO THE SPORTS FEDERATIONS BY SPORTS ACTIVITY,  GRADES AND NATIONALITY (2019/2020)</t>
  </si>
  <si>
    <t>REFEREES ACCREDITED TO THE SPORTS FEDERATIONS BY GRADES AND NATIONALITY (2015/2016 - 2019/2020)</t>
  </si>
  <si>
    <t>الحكام المعتمدون لدى الاتحادات الرياضية حسب الدرجات والجنسية (2016/2015 - 2020/2019)</t>
  </si>
  <si>
    <t>REFEREES’ TRAINING COURSES  BY SPORTS’ ACTIVITY AND IMPLEMENTATION LEVEL (2019/2020)</t>
  </si>
  <si>
    <t>REFEREES’ TRAINING COURSES  BY IMPLEMENTATION LEVEL (2015/2016 - 2019/2020)</t>
  </si>
  <si>
    <t>الدورات التدريبية للحكام حسب مستوى التنفيذ (2016/2015 - 2020/2019)</t>
  </si>
  <si>
    <t>اللاعبون المسجلون لدى اتحاد رياضة ذوي الإعاقة حسب نوع الإعاقة والفئات العمرية والنوع (2020/2019)</t>
  </si>
  <si>
    <t>REGISTERED DISBALED ATHLETES BY TYPE OF DISABILITY, AGE GROUPS AND GENDER (2019/2020)</t>
  </si>
  <si>
    <t>REGISTERED DISABLED ATHLETES BY AGE GROUPS AND GENDER (2015/2016 - 2019/2020)</t>
  </si>
  <si>
    <t>اللاعبون المسجلون لدى اتحاد رياضة ذوي الإعاقة حسب الفئات العمرية والنوع (2016/2015 - 2020/2019)</t>
  </si>
  <si>
    <t>الملاعب في المدارس حسب نوع المدارس ونوع الملعب (2020/2019)</t>
  </si>
  <si>
    <t>SPORTS FACILITIES AT SCHOOLS BY TYPE OF SCHOOLS AND TYPE OF PLAYGROUND (2019/2020)</t>
  </si>
  <si>
    <t>SCHOOLS' SPORTS FACILITIES BY MUNICIPALITY AND TYPE OF PLAYGROUND (2019/2020)</t>
  </si>
  <si>
    <t>الملاعب في المدارس حسب البلديات ونوع الملعب (2020/2019)</t>
  </si>
  <si>
    <t>الملاعب في المدارس حسب نوع الملعب (2016/2015 - 2020/2019)</t>
  </si>
  <si>
    <t>SPORTS FACILITIES AT SCHOOLS BY TYPE OF PLAYGROUND (2015/2016 - 2019/2020)</t>
  </si>
  <si>
    <t>العاملون في مجال الرياضة في الفنادق والصالات الرياضية الخاصة حسب المهن الرياضية والنوع (2019)</t>
  </si>
  <si>
    <t>MOST IMPORTANT OF QATAR IMPORTS FROM SPORTS GOODS (2016-2019)</t>
  </si>
  <si>
    <t>SPORTS STAFF AT HOTELS AND GYMS BY SPORT PROFESSIONS AND GENDER (2019)</t>
  </si>
  <si>
    <t>المنشآت الرياضية حسب النوع (2020/2019)</t>
  </si>
  <si>
    <t>SPORT FACILITIES BY TYPE (2019/2020)</t>
  </si>
  <si>
    <t>MONTHLY AVERAGE OF SPORT PRACTITIONERS AT FERJAN PLAYGROUNDS (2019)</t>
  </si>
  <si>
    <t>البطولات المنفذة حسب النشاط الرياضي (2020/2019)</t>
  </si>
  <si>
    <t>IMPLEMENTED CHAMPIONSHIPS BY SPORTS ACTIVITY (2019/2020)</t>
  </si>
  <si>
    <t>REGISTERED DISABLED ATHLETES BY AGE GROUPS AND TYPE OF DISABILITY (2019/2020)</t>
  </si>
  <si>
    <t>اللاعبون المسجلون لدى اتحاد رياضة ذوي الإعاقة حسب الفئات العمرية ونوع الإعاقة (2020/2019)</t>
  </si>
  <si>
    <t xml:space="preserve">               الفئات العمرية
                  والجنسية  
                    والنوع
   الأنشطة</t>
  </si>
  <si>
    <t>(1) المصدر: وزارة الثقافة والرياضة.</t>
  </si>
  <si>
    <t>(1) Source: Ministry of Culture and Sports.</t>
  </si>
  <si>
    <r>
      <rPr>
        <b/>
        <sz val="14"/>
        <color theme="1"/>
        <rFont val="Arial"/>
        <family val="2"/>
      </rPr>
      <t>المنشآت الرياضية</t>
    </r>
    <r>
      <rPr>
        <b/>
        <vertAlign val="superscript"/>
        <sz val="14"/>
        <color theme="1"/>
        <rFont val="Arial"/>
        <family val="2"/>
      </rPr>
      <t xml:space="preserve"> (1)</t>
    </r>
    <r>
      <rPr>
        <b/>
        <sz val="14"/>
        <color theme="1"/>
        <rFont val="Arial"/>
        <family val="2"/>
      </rPr>
      <t xml:space="preserve">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</si>
  <si>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r>
      <t>SPORT FACILITIES</t>
    </r>
    <r>
      <rPr>
        <b/>
        <vertAlign val="superscript"/>
        <sz val="12"/>
        <rFont val="Arial"/>
        <family val="2"/>
      </rPr>
      <t xml:space="preserve"> (1)</t>
    </r>
    <r>
      <rPr>
        <b/>
        <sz val="12"/>
        <rFont val="Arial"/>
        <family val="2"/>
      </rPr>
      <t xml:space="preserve"> BY TYPE</t>
    </r>
  </si>
  <si>
    <t>ملعب جولف Golf Course</t>
  </si>
  <si>
    <t>Al Wukair</t>
  </si>
  <si>
    <t>فريج أبو هامور</t>
  </si>
  <si>
    <t>المعدل الشهري لممارسي النشاط الرياضي بملاعب الفرجان (2019)</t>
  </si>
  <si>
    <t>فريج الوكير Al Wukair</t>
  </si>
  <si>
    <t>فريج مدينة خليفة الشمالية North Madinat Khalifa</t>
  </si>
  <si>
    <t>فريج شرق نعيجة East Nuaija</t>
  </si>
  <si>
    <t>فريج أم صلال Um Salal</t>
  </si>
  <si>
    <t>فريج المرخية Al Markhiya</t>
  </si>
  <si>
    <t>فريج عين خالد Ain Khalid</t>
  </si>
  <si>
    <t>فريج شمال دحيل North Duhail</t>
  </si>
  <si>
    <t>فريج أبو هامور Abu Hamour</t>
  </si>
  <si>
    <t>فريج غرب نعيجة West Nuaija</t>
  </si>
  <si>
    <t>فريج العزيزية Al Azizya</t>
  </si>
  <si>
    <t>فريج الثمامة Al Thumama</t>
  </si>
  <si>
    <t>فريج جنوب دحيل South Duhail</t>
  </si>
  <si>
    <t>فريج جبل الوكرة Jabal Al Wakra</t>
  </si>
  <si>
    <t>فريج الذخيرة Al Thakira</t>
  </si>
  <si>
    <t>* The data received include the establishments of the Ministry of Culture and Sports only and do not include Aspire data from 2016/2017</t>
  </si>
  <si>
    <t xml:space="preserve">              الجهات
 السنة</t>
  </si>
  <si>
    <t xml:space="preserve">                                  Implementation
                                             Level
 Sports  Activity</t>
  </si>
  <si>
    <t xml:space="preserve">                Implementation
                              Level
 Year</t>
  </si>
  <si>
    <t xml:space="preserve">                مستوى التنفيذ
  السنة</t>
  </si>
  <si>
    <t xml:space="preserve">             Place of Work
              &amp; Nationality
Sports  Activity</t>
  </si>
  <si>
    <t xml:space="preserve">                   جهة العمل
                   والجنسية
السنة</t>
  </si>
  <si>
    <t xml:space="preserve">           Place of Work  
            &amp; Nationality
Year</t>
  </si>
  <si>
    <t>رياضة المرأة*</t>
  </si>
  <si>
    <t xml:space="preserve">             الفئات العمرية
                       والنوع
النشاط الرياضي</t>
  </si>
  <si>
    <t xml:space="preserve">                  Age Groups
                     &amp; Gender
Sports Activity</t>
  </si>
  <si>
    <t xml:space="preserve">              Age Group
               &amp; Gender
Year</t>
  </si>
  <si>
    <t xml:space="preserve">        الفئات العمرية
            والنوع
السنة</t>
  </si>
  <si>
    <t xml:space="preserve">                Implementation
                        Level
 Year</t>
  </si>
  <si>
    <t xml:space="preserve">                       مستوى التنفيذ
النشاط الرياضي</t>
  </si>
  <si>
    <t xml:space="preserve">                Implementation
                          Level               
  Year</t>
  </si>
  <si>
    <t xml:space="preserve">             مستوى التنفيذ
                            السنة</t>
  </si>
  <si>
    <t xml:space="preserve">                Implementation
                          Level
 Year</t>
  </si>
  <si>
    <t>الاتحاد القطري للرياضة للجميع Qatar Sports For All Federation</t>
  </si>
  <si>
    <t>التنس Tennis</t>
  </si>
  <si>
    <t>الإسكواش Squash</t>
  </si>
  <si>
    <t>الفروسية Equestrian</t>
  </si>
  <si>
    <t>كرة الطائرة Volleyball</t>
  </si>
  <si>
    <t>الدراجات الهوائية Cycling</t>
  </si>
  <si>
    <t>السباحة Swimming</t>
  </si>
  <si>
    <t>الهوكي Hockey</t>
  </si>
  <si>
    <t>التايكوندو والجودو Taekwando &amp; Judo</t>
  </si>
  <si>
    <t>الجولف Golf</t>
  </si>
  <si>
    <t>البلياردو وسنوكر Billiard &amp; Snooker</t>
  </si>
  <si>
    <t>المبارزة Fencing</t>
  </si>
  <si>
    <t>الرجبي Rugby</t>
  </si>
  <si>
    <t>كرة الطاولة Table Tennis</t>
  </si>
  <si>
    <t>الكاراتيه Karate</t>
  </si>
  <si>
    <t>اللجنة المنظمة لسباق الهجن Camel Racing Committee</t>
  </si>
  <si>
    <t>كرة اليد Handball</t>
  </si>
  <si>
    <t>البولينج Bowling</t>
  </si>
  <si>
    <t>ألعاب القوى Athletics</t>
  </si>
  <si>
    <t>الملاكمة Boxing</t>
  </si>
  <si>
    <t>ذوي الإعاقة Disabled</t>
  </si>
  <si>
    <t>الشراع والرياضة المائيةSailing &amp; Water Sports</t>
  </si>
  <si>
    <t>رفع الأثقال وبناء الأجسام Wt. Lift. &amp; Body Buildg.</t>
  </si>
  <si>
    <t>الجمباز Gymnastics</t>
  </si>
  <si>
    <t>نادي الدوحة للرياضات البحرية Doha Marine Sports Club</t>
  </si>
  <si>
    <t>كرة السلة Basketball</t>
  </si>
  <si>
    <t>لجنة القدرة Endurance Committee</t>
  </si>
  <si>
    <t>لجنة الرياضة الشتوية Winter Sports Committee</t>
  </si>
  <si>
    <t>الدراجات النارية Motor Cycles</t>
  </si>
  <si>
    <t>النادي القطري للكريكيت Qatar Cricket Club</t>
  </si>
  <si>
    <t>المصارعة Wrestling</t>
  </si>
  <si>
    <t>الرمي Shooting</t>
  </si>
  <si>
    <t>الريشة Badminton</t>
  </si>
  <si>
    <t>الشطرنج Chess</t>
  </si>
  <si>
    <t>الرياضة المدرسية School Sport</t>
  </si>
  <si>
    <t>رياضة المرأة Women Sport</t>
  </si>
  <si>
    <t xml:space="preserve">                           مستوى التنفيذ
النشاط الرياضي</t>
  </si>
  <si>
    <t xml:space="preserve">                        Implementation
                                  Level
Year</t>
  </si>
  <si>
    <t xml:space="preserve">             الفئات العمرية
 السنة</t>
  </si>
  <si>
    <r>
      <t xml:space="preserve">                           </t>
    </r>
    <r>
      <rPr>
        <b/>
        <sz val="9"/>
        <rFont val="Arial"/>
        <family val="2"/>
      </rPr>
      <t xml:space="preserve">   Age Groups
  Sports Activity</t>
    </r>
  </si>
  <si>
    <t xml:space="preserve">                       الفئات العمرية
 النشاط الرياضي</t>
  </si>
  <si>
    <t xml:space="preserve">                      Age Groups
 Year</t>
  </si>
  <si>
    <t xml:space="preserve">                       Age Groups 
 Year</t>
  </si>
  <si>
    <t xml:space="preserve">                                     Age Groups
   Sports Activity </t>
  </si>
  <si>
    <t xml:space="preserve">                      الفئات العمرية
  النشاط الرياضي</t>
  </si>
  <si>
    <t xml:space="preserve">             Place of Work
              &amp; Nationality
 Sports Activity</t>
  </si>
  <si>
    <t xml:space="preserve">                 جهة العمل 
                  والجنسية  
 النشاط الرياضي</t>
  </si>
  <si>
    <t xml:space="preserve">                جهة العمل
                 والجنسية
 النشاط الرياضي</t>
  </si>
  <si>
    <t xml:space="preserve">               Place of Work
                &amp; Nationality
 Sports Activity</t>
  </si>
  <si>
    <t>مساعدو المدربون المعتمدون لدى الاتحادات الرياضية حسب النشاط الرياضي وجهة العمل والجنسية
 وجهة العمل والجنسية</t>
  </si>
  <si>
    <r>
      <t xml:space="preserve">قطريون
</t>
    </r>
    <r>
      <rPr>
        <b/>
        <sz val="8"/>
        <rFont val="Arial"/>
        <family val="2"/>
      </rPr>
      <t>Qataris</t>
    </r>
  </si>
  <si>
    <r>
      <t xml:space="preserve">غير قطريين
</t>
    </r>
    <r>
      <rPr>
        <b/>
        <sz val="8"/>
        <rFont val="Arial"/>
        <family val="2"/>
      </rPr>
      <t>Non-Qataris</t>
    </r>
  </si>
  <si>
    <t xml:space="preserve">                   الدرجة
                 والجنسية  
 السنة</t>
  </si>
  <si>
    <t xml:space="preserve">                        Implementation
                                   Level
Sports Activity</t>
  </si>
  <si>
    <t xml:space="preserve">              Implementation
                        Level
 Year</t>
  </si>
  <si>
    <r>
      <t>SPORTS FACILITIES AT SCHOOLS</t>
    </r>
    <r>
      <rPr>
        <b/>
        <vertAlign val="superscript"/>
        <sz val="12"/>
        <color theme="1"/>
        <rFont val="Arial"/>
        <family val="2"/>
      </rPr>
      <t xml:space="preserve"> (1)</t>
    </r>
    <r>
      <rPr>
        <b/>
        <sz val="12"/>
        <color theme="1"/>
        <rFont val="Arial"/>
        <family val="2"/>
      </rPr>
      <t xml:space="preserve"> BY TYPE OF SCHOOLS AND TYPE OF PLAYGROUND</t>
    </r>
  </si>
  <si>
    <r>
      <t xml:space="preserve">الملاعب في المدارس </t>
    </r>
    <r>
      <rPr>
        <b/>
        <vertAlign val="superscript"/>
        <sz val="14"/>
        <rFont val="Arial"/>
        <family val="2"/>
      </rPr>
      <t xml:space="preserve">(1) </t>
    </r>
    <r>
      <rPr>
        <b/>
        <sz val="14"/>
        <rFont val="Arial"/>
        <family val="2"/>
      </rPr>
      <t>حسب نوع المدارس ونوع الملعب</t>
    </r>
  </si>
  <si>
    <t>(1) المصدر: وزارة التعليم والتعليم العالي.</t>
  </si>
  <si>
    <t>(1) Source: Ministry of Education and Higher Education.</t>
  </si>
  <si>
    <r>
      <t>الملاعب في المدارس</t>
    </r>
    <r>
      <rPr>
        <b/>
        <vertAlign val="superscript"/>
        <sz val="14"/>
        <rFont val="Arial"/>
        <family val="2"/>
      </rPr>
      <t xml:space="preserve"> (1)</t>
    </r>
    <r>
      <rPr>
        <b/>
        <sz val="14"/>
        <rFont val="Arial"/>
        <family val="2"/>
      </rPr>
      <t xml:space="preserve"> حسب البلديات ونوع الملعب</t>
    </r>
  </si>
  <si>
    <r>
      <t>SCHOOLS' SPORTS FACILITIES</t>
    </r>
    <r>
      <rPr>
        <b/>
        <vertAlign val="superscript"/>
        <sz val="12"/>
        <color theme="1"/>
        <rFont val="Arial"/>
        <family val="2"/>
      </rPr>
      <t xml:space="preserve"> (1)</t>
    </r>
    <r>
      <rPr>
        <b/>
        <sz val="12"/>
        <color theme="1"/>
        <rFont val="Arial"/>
        <family val="2"/>
      </rPr>
      <t xml:space="preserve"> BY MUNICIPALITY AND TYPE OF PLAYGROUND</t>
    </r>
  </si>
  <si>
    <r>
      <rPr>
        <b/>
        <sz val="12"/>
        <color theme="1"/>
        <rFont val="Arial"/>
        <family val="2"/>
      </rPr>
      <t>القيمة بالريال القطري</t>
    </r>
    <r>
      <rPr>
        <b/>
        <sz val="10"/>
        <color theme="1"/>
        <rFont val="Arial"/>
        <family val="2"/>
      </rPr>
      <t xml:space="preserve">   VALUE_QR</t>
    </r>
  </si>
  <si>
    <t>ألبسة جلدية</t>
  </si>
  <si>
    <t>لوازم ألبسة أُخر</t>
  </si>
  <si>
    <t>اردية للرياضة "تريننج"</t>
  </si>
  <si>
    <t>ألبسة للرياضة للنساء أو البنات، من الياف تركيبيه او اصطناعيه</t>
  </si>
  <si>
    <t>ألبسة للرياضة للنساء أو البنات، من مواد نسجيه اخرى</t>
  </si>
  <si>
    <t>أحذية تزلج ، وأحذية لوحات التزلج "سيرف"</t>
  </si>
  <si>
    <t>أحذية تزلج وأحذية ألواح التزلج "سيرف"</t>
  </si>
  <si>
    <t>قوارب شراعية، وإن كانت مزودة بمحرك مساعد</t>
  </si>
  <si>
    <t>قوارب بمحركات، عـدا الـقـوارب ذات المحرك الخارجي غير الثابت</t>
  </si>
  <si>
    <t>قوارب من الياف زجاجية (فايبر جلاس) ذات محركات خارجية غير ثابتة</t>
  </si>
  <si>
    <t>قوارب بدون محركات</t>
  </si>
  <si>
    <t>بنادق رش ،  رياضية أخر للصيد أو الرماية بما فيها التي تتضمن تجميع ما بين البنادق وبنادق الرش</t>
  </si>
  <si>
    <t>بنادق وكربينات رياضية اخر للصيد أوالرماية بمواسير محززة</t>
  </si>
  <si>
    <t>أجزاء ولوازم الخراطيش للصيد أو للرماية الرياضية</t>
  </si>
  <si>
    <t>خراطيش وأجزاؤها ولوازمها للصيد أو للرماية الرياضية</t>
  </si>
  <si>
    <t>مضارب التنس وتنس الريشة, البادمنتون ومضارب مماثلة بأوتاد أو بدونها</t>
  </si>
  <si>
    <t>SPORTS FACILITIES AND DEVICES IN HOTELS AND PRIVATE GYMS</t>
  </si>
  <si>
    <t>الدورات التدريبية للمدربين حسب النشاط الرياضي ومستوى التنفيذ (2020/2019)</t>
  </si>
  <si>
    <t>الدورات التدريبية للمدربين حسب مستوى التنفيذ (2016/2015 - 2020/2019)</t>
  </si>
  <si>
    <t>الدورات التدريبية للحكام حسب النشاط الرياضي ومستوى التنفيذ (2020/2019)</t>
  </si>
  <si>
    <t>الدورات التدريبية للمدربين حسب النشاط الرياضي ومستوى التنفيذ</t>
  </si>
  <si>
    <t>الدورات التدريبية للمدربين حسب مستوى التنفيذ</t>
  </si>
  <si>
    <t>الدورات التدريبية للحكام حسب النشاط الرياضي ومستوى التنفيذ</t>
  </si>
  <si>
    <r>
      <rPr>
        <b/>
        <sz val="12"/>
        <rFont val="Arial"/>
        <family val="2"/>
      </rPr>
      <t>الصالات الرياضية الخاصة</t>
    </r>
    <r>
      <rPr>
        <b/>
        <sz val="11"/>
        <rFont val="Arial"/>
        <family val="2"/>
      </rPr>
      <t xml:space="preserve">
</t>
    </r>
    <r>
      <rPr>
        <b/>
        <sz val="10"/>
        <rFont val="Arial"/>
        <family val="2"/>
      </rPr>
      <t>Private Gyms</t>
    </r>
  </si>
  <si>
    <t>SPORTS STAFF AT HOTELS AND PRIVATE GYMS BY OCCUPATION AND GENDER</t>
  </si>
  <si>
    <t>العاملون في مجال الرياضة في الفنادق والصالات الرياضية الخاصة حسب المهنة والنوع</t>
  </si>
  <si>
    <t>المهنة</t>
  </si>
  <si>
    <t>Occupation</t>
  </si>
  <si>
    <r>
      <rPr>
        <b/>
        <sz val="11"/>
        <rFont val="Arial"/>
        <family val="2"/>
      </rPr>
      <t>ملاعب خارجية</t>
    </r>
    <r>
      <rPr>
        <b/>
        <sz val="10"/>
        <rFont val="Arial"/>
        <family val="2"/>
      </rPr>
      <t xml:space="preserve">
</t>
    </r>
    <r>
      <rPr>
        <b/>
        <sz val="9"/>
        <rFont val="Arial"/>
        <family val="2"/>
      </rPr>
      <t>Outdoor Playgrounds</t>
    </r>
  </si>
  <si>
    <r>
      <rPr>
        <b/>
        <sz val="11"/>
        <rFont val="Arial"/>
        <family val="2"/>
      </rPr>
      <t>برك سباحة</t>
    </r>
    <r>
      <rPr>
        <b/>
        <sz val="10"/>
        <rFont val="Arial"/>
        <family val="2"/>
      </rPr>
      <t xml:space="preserve">
</t>
    </r>
    <r>
      <rPr>
        <b/>
        <sz val="9"/>
        <rFont val="Arial"/>
        <family val="2"/>
      </rPr>
      <t>Swimming Pools</t>
    </r>
  </si>
  <si>
    <r>
      <rPr>
        <b/>
        <sz val="11"/>
        <rFont val="Arial"/>
        <family val="2"/>
      </rPr>
      <t>أخرى</t>
    </r>
    <r>
      <rPr>
        <b/>
        <sz val="10"/>
        <rFont val="Arial"/>
        <family val="2"/>
      </rPr>
      <t xml:space="preserve">
</t>
    </r>
    <r>
      <rPr>
        <b/>
        <sz val="9"/>
        <rFont val="Arial"/>
        <family val="2"/>
      </rPr>
      <t>Others</t>
    </r>
  </si>
  <si>
    <r>
      <rPr>
        <b/>
        <sz val="11"/>
        <rFont val="Arial"/>
        <family val="2"/>
      </rPr>
      <t>أجهزة لياقة</t>
    </r>
    <r>
      <rPr>
        <b/>
        <sz val="10"/>
        <rFont val="Arial"/>
        <family val="2"/>
      </rPr>
      <t xml:space="preserve">
</t>
    </r>
    <r>
      <rPr>
        <b/>
        <sz val="9"/>
        <rFont val="Arial"/>
        <family val="2"/>
      </rPr>
      <t>Fitness Equipment</t>
    </r>
  </si>
  <si>
    <r>
      <rPr>
        <b/>
        <sz val="11"/>
        <rFont val="Arial"/>
        <family val="2"/>
      </rPr>
      <t>أجهزة تخسيس</t>
    </r>
    <r>
      <rPr>
        <b/>
        <sz val="10"/>
        <rFont val="Arial"/>
        <family val="2"/>
      </rPr>
      <t xml:space="preserve">
</t>
    </r>
    <r>
      <rPr>
        <b/>
        <sz val="9"/>
        <rFont val="Arial"/>
        <family val="2"/>
      </rPr>
      <t>Slimming Devices</t>
    </r>
  </si>
  <si>
    <t>الصالات الرياضية الخاصة</t>
  </si>
  <si>
    <t>Private Gyms</t>
  </si>
  <si>
    <t>Facilities</t>
  </si>
  <si>
    <t>المرافق</t>
  </si>
  <si>
    <t xml:space="preserve">                 مستوى التنفيذ
السنة</t>
  </si>
  <si>
    <r>
      <t xml:space="preserve">الأندية الثانية
 </t>
    </r>
    <r>
      <rPr>
        <b/>
        <sz val="9"/>
        <color theme="1"/>
        <rFont val="Arial"/>
        <family val="2"/>
      </rPr>
      <t>2nd. Clubs</t>
    </r>
  </si>
  <si>
    <r>
      <t xml:space="preserve">الأندية الأولى
 </t>
    </r>
    <r>
      <rPr>
        <b/>
        <sz val="9"/>
        <color theme="1"/>
        <rFont val="Arial"/>
        <family val="2"/>
      </rPr>
      <t>1st. Clubs</t>
    </r>
  </si>
  <si>
    <r>
      <t xml:space="preserve">الإتحادات
</t>
    </r>
    <r>
      <rPr>
        <b/>
        <sz val="9"/>
        <color theme="1"/>
        <rFont val="Arial"/>
        <family val="2"/>
      </rPr>
      <t>Federations</t>
    </r>
  </si>
  <si>
    <r>
      <t xml:space="preserve">الصالات المتعددة الاستخدامات
</t>
    </r>
    <r>
      <rPr>
        <b/>
        <sz val="9"/>
        <color theme="1"/>
        <rFont val="Arial"/>
        <family val="2"/>
      </rPr>
      <t>Multi-Purpose Halls</t>
    </r>
  </si>
  <si>
    <r>
      <t xml:space="preserve">المجموع
</t>
    </r>
    <r>
      <rPr>
        <b/>
        <sz val="9"/>
        <color theme="1"/>
        <rFont val="Arial"/>
        <family val="2"/>
      </rPr>
      <t>Total</t>
    </r>
  </si>
  <si>
    <r>
      <t xml:space="preserve">المدارس
</t>
    </r>
    <r>
      <rPr>
        <b/>
        <sz val="9"/>
        <color rgb="FF000000"/>
        <rFont val="Arial"/>
        <family val="2"/>
      </rPr>
      <t>Schools</t>
    </r>
  </si>
  <si>
    <r>
      <t xml:space="preserve">المراكز الشبابية
</t>
    </r>
    <r>
      <rPr>
        <b/>
        <sz val="9"/>
        <color rgb="FF000000"/>
        <rFont val="Arial"/>
        <family val="2"/>
      </rPr>
      <t>Youth Centers</t>
    </r>
  </si>
  <si>
    <r>
      <t xml:space="preserve">الفرجان
</t>
    </r>
    <r>
      <rPr>
        <b/>
        <sz val="9"/>
        <color rgb="FF000000"/>
        <rFont val="Arial"/>
        <family val="2"/>
      </rPr>
      <t>Furgan</t>
    </r>
  </si>
  <si>
    <t xml:space="preserve">             Implementation
                      Level
 Year</t>
  </si>
  <si>
    <t xml:space="preserve">                                    Implementation
                                              Level
Sports  Activity</t>
  </si>
  <si>
    <r>
      <t xml:space="preserve">الصغار
</t>
    </r>
    <r>
      <rPr>
        <b/>
        <sz val="9"/>
        <rFont val="Arial"/>
        <family val="2"/>
      </rPr>
      <t>Kids</t>
    </r>
  </si>
  <si>
    <r>
      <t xml:space="preserve">الأشبال
</t>
    </r>
    <r>
      <rPr>
        <b/>
        <sz val="9"/>
        <rFont val="Arial"/>
        <family val="2"/>
      </rPr>
      <t>Junior U16</t>
    </r>
  </si>
  <si>
    <r>
      <t xml:space="preserve">الناشئون
</t>
    </r>
    <r>
      <rPr>
        <b/>
        <sz val="9"/>
        <rFont val="Arial"/>
        <family val="2"/>
      </rPr>
      <t>Junior U18</t>
    </r>
  </si>
  <si>
    <r>
      <t xml:space="preserve">الشباب
</t>
    </r>
    <r>
      <rPr>
        <b/>
        <sz val="9"/>
        <rFont val="Arial"/>
        <family val="2"/>
      </rPr>
      <t>Youth</t>
    </r>
  </si>
  <si>
    <r>
      <t xml:space="preserve">العمومي
</t>
    </r>
    <r>
      <rPr>
        <b/>
        <sz val="9"/>
        <rFont val="Arial"/>
        <family val="2"/>
      </rPr>
      <t>Adults</t>
    </r>
  </si>
  <si>
    <t xml:space="preserve">                   الفئات العمرية
                        والنوع  
السنة</t>
  </si>
  <si>
    <t xml:space="preserve">               Age Goups,
                Nationlaity 
                  &amp; Gender
 Activity</t>
  </si>
  <si>
    <t>فريج الخور</t>
  </si>
  <si>
    <t xml:space="preserve">                                Implementation
                                         Level
Sports Activity</t>
  </si>
  <si>
    <t xml:space="preserve">                                 Implementation
                                           Level
Sports Activity</t>
  </si>
  <si>
    <t xml:space="preserve">                                Implementation
                                          Level
Sports Activity</t>
  </si>
  <si>
    <t xml:space="preserve">                                 Implementation
                                             Level
Sports Activity</t>
  </si>
  <si>
    <t xml:space="preserve">                                  Implementation
                                               Level
Sports Activity</t>
  </si>
  <si>
    <t xml:space="preserve">                                Age Groups
  Sports Activity</t>
  </si>
  <si>
    <t xml:space="preserve">                  Place of Work 
                    &amp; Nationality
  Year</t>
  </si>
  <si>
    <t xml:space="preserve">                       Implementation
                                   Level
Sports Activity</t>
  </si>
  <si>
    <t xml:space="preserve">                  الدرجة والجنسية
  النشاط الرياضي</t>
  </si>
  <si>
    <t xml:space="preserve">                                  Grade &amp;
                               Nationality
  Sports Activity</t>
  </si>
  <si>
    <t xml:space="preserve">                                Grade &amp;
                              Nationality
 Year</t>
  </si>
  <si>
    <t>العاملون في مجال الرياضة في الفنادق والصالات الرياضية الخاصة حسب النوع</t>
  </si>
  <si>
    <t>Year</t>
  </si>
  <si>
    <r>
      <t xml:space="preserve">المرافق الرياضية 
</t>
    </r>
    <r>
      <rPr>
        <b/>
        <sz val="10"/>
        <rFont val="Arial"/>
        <family val="2"/>
      </rPr>
      <t>Sports Facilities</t>
    </r>
  </si>
  <si>
    <r>
      <t xml:space="preserve">الأجهزة الرياضية 
</t>
    </r>
    <r>
      <rPr>
        <b/>
        <sz val="10"/>
        <rFont val="Arial"/>
        <family val="2"/>
      </rPr>
      <t>Sports Equipment</t>
    </r>
  </si>
  <si>
    <t>المشتركون في ممارسة الرياضة في الفنادق والصالات الرياضية الخاصة حسب النوع</t>
  </si>
  <si>
    <t>PARTICIPANTION IN SPORT PRACTISE IN HOTELS AND PRIVATE GYMS BY GENDER</t>
  </si>
  <si>
    <t>TABLE (67)</t>
  </si>
  <si>
    <t>جدول (67)</t>
  </si>
  <si>
    <r>
      <t xml:space="preserve">صالة رياضية
</t>
    </r>
    <r>
      <rPr>
        <b/>
        <sz val="9"/>
        <rFont val="Arial"/>
        <family val="2"/>
      </rPr>
      <t>Spoorts Hall</t>
    </r>
  </si>
  <si>
    <r>
      <rPr>
        <b/>
        <sz val="11"/>
        <rFont val="Arial"/>
        <family val="2"/>
      </rPr>
      <t>أجهزة كمال أجسام</t>
    </r>
    <r>
      <rPr>
        <b/>
        <sz val="10"/>
        <rFont val="Arial"/>
        <family val="2"/>
      </rPr>
      <t xml:space="preserve">
</t>
    </r>
    <r>
      <rPr>
        <b/>
        <sz val="9"/>
        <rFont val="Arial"/>
        <family val="2"/>
      </rPr>
      <t>Body building Equipment</t>
    </r>
  </si>
  <si>
    <t>SPORTS STAFF AT HOTELS AND PRIVATE GYMS BY GENDER</t>
  </si>
  <si>
    <t>أهم واردات دولة قطر من السلع الرياضية (2016 - 2019)</t>
  </si>
  <si>
    <t>77</t>
  </si>
  <si>
    <t>79</t>
  </si>
  <si>
    <t>العاملون في مجال الرياضة في الفنادق والصالات الرياضية الخاصة حسب النوع (2016 - 2019)</t>
  </si>
  <si>
    <t>المرافق والاجهزة الرياضية في الفنادق والصالات الرياضية الخاصة (2016 - 2019)</t>
  </si>
  <si>
    <t>المشتركون في ممارسة الرياضة في الفنادق والصالات الرياضية الخاصة حسب النوع (2016 - 2019)</t>
  </si>
  <si>
    <t>PARTICIPANTION IN SPORT PRACTISE IN HOTELS 
AND GYMS BY GENDER (2016 - 2019)</t>
  </si>
  <si>
    <t>SPORTS FACILITIES AND DEVICES IN HOTELS AND GYMS (2016 - 2019)</t>
  </si>
  <si>
    <t>SPORTS STAFF AT HOTELS AND GYMS BY GENDER (2016 - 2019)</t>
  </si>
  <si>
    <t xml:space="preserve">                جهة العمل
                والجنسية
النشاط الرياضي</t>
  </si>
  <si>
    <t>وتشمل بيانات النشرة خمسة أبواب إحصائية يتناول الباب الأول بيانات الشباب، والباب الثاني البيانات الرياضية، وتأتي بيانات الرياضة في المدارس في الباب الثالث، وبيانات مسح الفنادق والصالات الرياضية، وواردات دولة قطر من السلع الرياضية في البابين الرابع والخامس على التوالي.</t>
  </si>
  <si>
    <t>The data of the newsletter include five statistical chapters. Chapter one deals with youth data, while chapter two examines sports data, and chapter three details sports Data in schools, the hotels and gyms Survey Data and imports of Qatar from sports goods are all in chapters four and five respectively.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</si>
</sst>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_(* #,##0.00_);_(* \(#,##0.00\);_(* &quot;-&quot;??_);_(@_)"/>
    <numFmt numFmtId="165" formatCode="#,##0_ ;\-#,##0\ "/>
    <numFmt numFmtId="166" formatCode="_-* #,##0_-;_-* #,##0\-;_-* &quot;-&quot;??_-;_-@_-"/>
    <numFmt numFmtId="167" formatCode="_(* #,##0_);_(* \(#,##0\);_(* &quot;-&quot;??_);_(@_)"/>
  </numFmts>
  <fonts count="105">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10"/>
      <name val="Arial"/>
      <family val="2"/>
    </font>
    <font>
      <b/>
      <sz val="14"/>
      <name val="Arial"/>
      <family val="2"/>
    </font>
    <font>
      <b/>
      <sz val="13"/>
      <name val="Arial"/>
      <family val="2"/>
    </font>
    <font>
      <b/>
      <sz val="11.5"/>
      <name val="Arial"/>
      <family val="2"/>
    </font>
    <font>
      <b/>
      <sz val="11"/>
      <color theme="1"/>
      <name val="Arial"/>
      <family val="2"/>
    </font>
    <font>
      <b/>
      <sz val="12"/>
      <color rgb="FF000000"/>
      <name val="Arial"/>
      <family val="2"/>
    </font>
    <font>
      <b/>
      <sz val="10"/>
      <color theme="1"/>
      <name val="Arial"/>
      <family val="2"/>
    </font>
    <font>
      <sz val="8"/>
      <name val="Arial"/>
      <family val="2"/>
    </font>
    <font>
      <sz val="10"/>
      <color rgb="FF333333"/>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b/>
      <sz val="10.5"/>
      <name val="Arial"/>
      <family val="2"/>
    </font>
    <font>
      <sz val="14"/>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2.5"/>
      <color theme="1"/>
      <name val="Arial"/>
      <family val="2"/>
    </font>
    <font>
      <b/>
      <sz val="10"/>
      <color rgb="FF000000"/>
      <name val="Arial"/>
      <family val="2"/>
    </font>
    <font>
      <b/>
      <sz val="14"/>
      <name val="Traditional Arabic"/>
      <family val="1"/>
    </font>
    <font>
      <sz val="10"/>
      <name val="Arial"/>
      <family val="2"/>
    </font>
    <font>
      <sz val="10"/>
      <name val="Arial"/>
      <family val="2"/>
    </font>
    <font>
      <sz val="8"/>
      <color theme="1"/>
      <name val="Arial"/>
      <family val="2"/>
    </font>
    <font>
      <sz val="10"/>
      <name val="Arial"/>
      <family val="2"/>
    </font>
    <font>
      <b/>
      <sz val="10"/>
      <color indexed="8"/>
      <name val="Arial"/>
      <family val="2"/>
    </font>
    <font>
      <b/>
      <i/>
      <sz val="12"/>
      <color theme="1"/>
      <name val="Calibri"/>
      <family val="2"/>
      <scheme val="minor"/>
    </font>
    <font>
      <sz val="11"/>
      <color indexed="8"/>
      <name val="Arial"/>
      <family val="2"/>
      <charset val="178"/>
    </font>
    <font>
      <b/>
      <sz val="9"/>
      <color theme="1"/>
      <name val="Arial"/>
      <family val="2"/>
    </font>
    <font>
      <b/>
      <sz val="11"/>
      <color rgb="FFFF0000"/>
      <name val="Arial"/>
      <family val="2"/>
    </font>
    <font>
      <sz val="10"/>
      <name val="Sakkal Majalla"/>
    </font>
    <font>
      <b/>
      <sz val="13"/>
      <name val="Sakkal Majalla"/>
    </font>
    <font>
      <sz val="13"/>
      <name val="Sakkal Majalla"/>
    </font>
    <font>
      <sz val="10"/>
      <color rgb="FFFF0000"/>
      <name val="Arial"/>
      <family val="2"/>
    </font>
    <font>
      <sz val="8"/>
      <color rgb="FFFF0000"/>
      <name val="Arial"/>
      <family val="2"/>
    </font>
    <font>
      <b/>
      <sz val="15"/>
      <color theme="1"/>
      <name val="Arial"/>
      <family val="2"/>
    </font>
    <font>
      <b/>
      <sz val="9"/>
      <color rgb="FF000000"/>
      <name val="Arial"/>
      <family val="2"/>
    </font>
    <font>
      <b/>
      <sz val="11"/>
      <color rgb="FF000000"/>
      <name val="Arial"/>
      <family val="2"/>
    </font>
    <font>
      <b/>
      <i/>
      <sz val="9"/>
      <color theme="1"/>
      <name val="Calibri"/>
      <family val="2"/>
      <scheme val="minor"/>
    </font>
    <font>
      <b/>
      <vertAlign val="superscript"/>
      <sz val="12"/>
      <name val="Arial"/>
      <family val="2"/>
    </font>
    <font>
      <b/>
      <sz val="12"/>
      <color rgb="FF333333"/>
      <name val="Arial"/>
      <family val="2"/>
    </font>
    <font>
      <b/>
      <sz val="24"/>
      <name val="Sakkal Majalla"/>
    </font>
    <font>
      <sz val="10"/>
      <name val="Times New Roman"/>
      <family val="1"/>
    </font>
    <font>
      <b/>
      <sz val="14"/>
      <name val="Verdana"/>
      <family val="2"/>
    </font>
    <font>
      <b/>
      <sz val="16"/>
      <name val="Arial"/>
      <family val="2"/>
    </font>
    <font>
      <b/>
      <sz val="14"/>
      <color rgb="FF000000"/>
      <name val="Arial"/>
      <family val="2"/>
    </font>
    <font>
      <b/>
      <sz val="14"/>
      <name val="Sakkal Majalla"/>
    </font>
    <font>
      <b/>
      <vertAlign val="superscript"/>
      <sz val="12"/>
      <name val="Sakkal Majalla"/>
    </font>
    <font>
      <b/>
      <sz val="10"/>
      <name val="Sakkal Majalla"/>
    </font>
    <font>
      <b/>
      <sz val="16"/>
      <name val="Sakkal Majalla"/>
    </font>
    <font>
      <b/>
      <sz val="20"/>
      <name val="Sakkal Majalla"/>
    </font>
    <font>
      <b/>
      <sz val="16"/>
      <name val="Verdana"/>
      <family val="2"/>
    </font>
    <font>
      <b/>
      <sz val="15"/>
      <name val="Sakkal Majalla"/>
    </font>
    <font>
      <sz val="15"/>
      <name val="Sakkal Majalla"/>
    </font>
    <font>
      <b/>
      <sz val="13"/>
      <color rgb="FF000000"/>
      <name val="Arial"/>
      <family val="2"/>
    </font>
    <font>
      <b/>
      <sz val="8"/>
      <name val="Calibri"/>
      <family val="2"/>
      <scheme val="minor"/>
    </font>
    <font>
      <b/>
      <sz val="14"/>
      <name val="Akhbar MT"/>
      <charset val="178"/>
    </font>
    <font>
      <b/>
      <sz val="30"/>
      <name val="Akhbar MT"/>
      <charset val="178"/>
    </font>
    <font>
      <sz val="26"/>
      <name val="Impact"/>
      <family val="2"/>
    </font>
    <font>
      <b/>
      <sz val="26"/>
      <name val="Impact"/>
      <family val="2"/>
    </font>
    <font>
      <vertAlign val="superscript"/>
      <sz val="10"/>
      <name val="Arial"/>
      <family val="2"/>
    </font>
    <font>
      <b/>
      <sz val="8"/>
      <color rgb="FF000000"/>
      <name val="Arial"/>
      <family val="2"/>
    </font>
    <font>
      <b/>
      <vertAlign val="superscript"/>
      <sz val="14"/>
      <color theme="1"/>
      <name val="Arial"/>
      <family val="2"/>
    </font>
    <font>
      <b/>
      <sz val="9"/>
      <color theme="1"/>
      <name val="Calibri"/>
      <family val="2"/>
      <scheme val="minor"/>
    </font>
    <font>
      <sz val="9"/>
      <color theme="1"/>
      <name val="Calibri"/>
      <family val="2"/>
      <scheme val="minor"/>
    </font>
    <font>
      <b/>
      <sz val="9"/>
      <color rgb="FF000000"/>
      <name val="Calibri"/>
      <family val="2"/>
      <scheme val="minor"/>
    </font>
    <font>
      <sz val="8"/>
      <color theme="1"/>
      <name val="Calibri"/>
      <family val="2"/>
      <scheme val="minor"/>
    </font>
    <font>
      <b/>
      <sz val="8"/>
      <name val="Arial Narrow"/>
      <family val="2"/>
    </font>
    <font>
      <b/>
      <sz val="9"/>
      <name val="Arial Black"/>
      <family val="2"/>
    </font>
    <font>
      <b/>
      <sz val="13.5"/>
      <name val="Monotype Koufi"/>
      <charset val="178"/>
    </font>
    <font>
      <b/>
      <sz val="10"/>
      <name val="Traditional Arabic"/>
      <family val="1"/>
    </font>
    <font>
      <sz val="10"/>
      <name val="Arial"/>
      <family val="2"/>
    </font>
    <font>
      <b/>
      <vertAlign val="superscript"/>
      <sz val="10"/>
      <name val="Arial"/>
      <family val="2"/>
    </font>
    <font>
      <b/>
      <sz val="10"/>
      <color rgb="FFFF0000"/>
      <name val="Arial"/>
      <family val="2"/>
    </font>
    <font>
      <sz val="8"/>
      <color rgb="FF000000"/>
      <name val="Arial"/>
      <family val="2"/>
    </font>
    <font>
      <sz val="9"/>
      <name val="Arial"/>
      <family val="2"/>
    </font>
    <font>
      <b/>
      <sz val="14"/>
      <color rgb="FF00B050"/>
      <name val="Arial"/>
      <family val="2"/>
    </font>
    <font>
      <b/>
      <sz val="15"/>
      <name val="Arial"/>
      <family val="2"/>
    </font>
    <font>
      <b/>
      <vertAlign val="superscript"/>
      <sz val="12"/>
      <color theme="1"/>
      <name val="Arial"/>
      <family val="2"/>
    </font>
    <font>
      <b/>
      <vertAlign val="superscript"/>
      <sz val="14"/>
      <name val="Arial"/>
      <family val="2"/>
    </font>
  </fonts>
  <fills count="11">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rgb="FFC4BC96"/>
        <bgColor indexed="64"/>
      </patternFill>
    </fill>
    <fill>
      <patternFill patternType="solid">
        <fgColor theme="2" tint="-9.9978637043366805E-2"/>
        <bgColor indexed="64"/>
      </patternFill>
    </fill>
    <fill>
      <patternFill patternType="solid">
        <fgColor rgb="FFEEECE1"/>
        <bgColor indexed="64"/>
      </patternFill>
    </fill>
    <fill>
      <patternFill patternType="solid">
        <fgColor rgb="FFFFFFFF"/>
        <bgColor indexed="64"/>
      </patternFill>
    </fill>
  </fills>
  <borders count="121">
    <border>
      <left/>
      <right/>
      <top/>
      <bottom/>
      <diagonal/>
    </border>
    <border>
      <left style="medium">
        <color indexed="60"/>
      </left>
      <right style="medium">
        <color indexed="60"/>
      </right>
      <top/>
      <bottom/>
      <diagonal/>
    </border>
    <border>
      <left style="medium">
        <color indexed="59"/>
      </left>
      <right style="medium">
        <color indexed="59"/>
      </right>
      <top style="medium">
        <color indexed="59"/>
      </top>
      <bottom style="medium">
        <color indexed="59"/>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style="thin">
        <color theme="1"/>
      </top>
      <bottom style="thin">
        <color theme="1"/>
      </bottom>
      <diagonal/>
    </border>
    <border>
      <left style="medium">
        <color theme="0"/>
      </left>
      <right style="medium">
        <color theme="0"/>
      </right>
      <top/>
      <bottom style="medium">
        <color theme="0"/>
      </bottom>
      <diagonal/>
    </border>
    <border>
      <left style="thin">
        <color theme="0"/>
      </left>
      <right style="thin">
        <color theme="0"/>
      </right>
      <top style="thin">
        <color theme="0"/>
      </top>
      <bottom/>
      <diagonal/>
    </border>
    <border>
      <left style="thin">
        <color theme="0"/>
      </left>
      <right style="medium">
        <color theme="0"/>
      </right>
      <top style="thin">
        <color theme="0"/>
      </top>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indexed="64"/>
      </top>
      <bottom style="thin">
        <color indexed="64"/>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diagonal style="medium">
        <color theme="0"/>
      </diagonal>
    </border>
    <border diagonalDown="1">
      <left style="medium">
        <color theme="0"/>
      </left>
      <right/>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style="medium">
        <color theme="0"/>
      </left>
      <right/>
      <top/>
      <bottom style="medium">
        <color theme="0"/>
      </bottom>
      <diagonal/>
    </border>
    <border>
      <left/>
      <right style="thin">
        <color theme="0"/>
      </right>
      <top style="thin">
        <color indexed="64"/>
      </top>
      <bottom style="thin">
        <color indexed="64"/>
      </bottom>
      <diagonal/>
    </border>
    <border>
      <left/>
      <right/>
      <top style="medium">
        <color theme="0"/>
      </top>
      <bottom style="medium">
        <color theme="0"/>
      </bottom>
      <diagonal/>
    </border>
    <border>
      <left style="thin">
        <color theme="0"/>
      </left>
      <right/>
      <top/>
      <bottom style="thin">
        <color indexed="64"/>
      </bottom>
      <diagonal/>
    </border>
    <border>
      <left style="thin">
        <color indexed="64"/>
      </left>
      <right/>
      <top style="thin">
        <color indexed="64"/>
      </top>
      <bottom/>
      <diagonal/>
    </border>
    <border>
      <left style="thin">
        <color indexed="64"/>
      </left>
      <right/>
      <top/>
      <bottom/>
      <diagonal/>
    </border>
    <border>
      <left style="medium">
        <color theme="0"/>
      </left>
      <right style="medium">
        <color theme="0"/>
      </right>
      <top style="thin">
        <color theme="1"/>
      </top>
      <bottom style="thin">
        <color indexed="64"/>
      </bottom>
      <diagonal/>
    </border>
    <border>
      <left/>
      <right style="medium">
        <color theme="0"/>
      </right>
      <top style="thin">
        <color theme="1"/>
      </top>
      <bottom style="thin">
        <color indexed="64"/>
      </bottom>
      <diagonal/>
    </border>
    <border>
      <left style="medium">
        <color theme="0"/>
      </left>
      <right/>
      <top/>
      <bottom style="thin">
        <color theme="1"/>
      </bottom>
      <diagonal/>
    </border>
    <border>
      <left/>
      <right style="medium">
        <color theme="0"/>
      </right>
      <top/>
      <bottom style="thin">
        <color theme="1"/>
      </bottom>
      <diagonal/>
    </border>
    <border>
      <left/>
      <right/>
      <top/>
      <bottom style="medium">
        <color theme="0"/>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bottom style="thin">
        <color theme="0"/>
      </bottom>
      <diagonal/>
    </border>
    <border>
      <left/>
      <right style="medium">
        <color theme="0"/>
      </right>
      <top style="thin">
        <color theme="0"/>
      </top>
      <bottom/>
      <diagonal/>
    </border>
    <border>
      <left style="medium">
        <color theme="0"/>
      </left>
      <right style="medium">
        <color theme="0"/>
      </right>
      <top/>
      <bottom style="thin">
        <color theme="0"/>
      </bottom>
      <diagonal/>
    </border>
    <border>
      <left style="medium">
        <color theme="0"/>
      </left>
      <right style="medium">
        <color theme="0"/>
      </right>
      <top style="thin">
        <color theme="0"/>
      </top>
      <bottom/>
      <diagonal/>
    </border>
    <border>
      <left/>
      <right/>
      <top/>
      <bottom style="thin">
        <color theme="0"/>
      </bottom>
      <diagonal/>
    </border>
    <border>
      <left/>
      <right/>
      <top style="thin">
        <color theme="0"/>
      </top>
      <bottom/>
      <diagonal/>
    </border>
    <border>
      <left style="thick">
        <color rgb="FF663300"/>
      </left>
      <right style="thick">
        <color rgb="FF663300"/>
      </right>
      <top style="thick">
        <color rgb="FF663300"/>
      </top>
      <bottom style="thick">
        <color rgb="FF663300"/>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bottom/>
      <diagonal/>
    </border>
    <border>
      <left style="medium">
        <color rgb="FFFFFFFF"/>
      </left>
      <right/>
      <top/>
      <bottom/>
      <diagonal/>
    </border>
    <border diagonalDown="1">
      <left style="medium">
        <color theme="0"/>
      </left>
      <right style="thin">
        <color theme="0"/>
      </right>
      <top style="thin">
        <color indexed="64"/>
      </top>
      <bottom style="thin">
        <color indexed="64"/>
      </bottom>
      <diagonal style="medium">
        <color theme="0"/>
      </diagonal>
    </border>
    <border>
      <left style="medium">
        <color rgb="FFFFFFFF"/>
      </left>
      <right/>
      <top style="thin">
        <color indexed="64"/>
      </top>
      <bottom/>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diagonal style="medium">
        <color theme="0"/>
      </diagonal>
    </border>
    <border diagonalDown="1">
      <left/>
      <right style="medium">
        <color theme="0"/>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diagonal style="medium">
        <color theme="0"/>
      </diagonal>
    </border>
    <border diagonalUp="1">
      <left style="medium">
        <color theme="0"/>
      </left>
      <right/>
      <top/>
      <bottom style="thin">
        <color indexed="64"/>
      </bottom>
      <diagonal style="medium">
        <color theme="0"/>
      </diagonal>
    </border>
    <border>
      <left/>
      <right/>
      <top/>
      <bottom style="thin">
        <color theme="1"/>
      </bottom>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style="thin">
        <color theme="0"/>
      </right>
      <top style="thin">
        <color auto="1"/>
      </top>
      <bottom/>
      <diagonal/>
    </border>
    <border>
      <left style="medium">
        <color theme="0"/>
      </left>
      <right style="thin">
        <color theme="0"/>
      </right>
      <top/>
      <bottom/>
      <diagonal/>
    </border>
    <border>
      <left style="medium">
        <color theme="0"/>
      </left>
      <right style="thin">
        <color theme="0"/>
      </right>
      <top/>
      <bottom style="thin">
        <color indexed="64"/>
      </bottom>
      <diagonal/>
    </border>
    <border>
      <left style="medium">
        <color theme="0"/>
      </left>
      <right style="thin">
        <color theme="0"/>
      </right>
      <top style="thin">
        <color indexed="64"/>
      </top>
      <bottom style="thin">
        <color indexed="64"/>
      </bottom>
      <diagonal/>
    </border>
    <border>
      <left style="thick">
        <color theme="0"/>
      </left>
      <right/>
      <top style="thin">
        <color indexed="64"/>
      </top>
      <bottom style="thick">
        <color theme="0"/>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n">
        <color indexed="64"/>
      </bottom>
      <diagonal/>
    </border>
    <border>
      <left style="medium">
        <color theme="0"/>
      </left>
      <right style="medium">
        <color theme="0"/>
      </right>
      <top style="medium">
        <color theme="0"/>
      </top>
      <bottom style="thin">
        <color theme="1"/>
      </bottom>
      <diagonal/>
    </border>
    <border diagonalUp="1">
      <left/>
      <right/>
      <top/>
      <bottom/>
      <diagonal style="medium">
        <color theme="0"/>
      </diagonal>
    </border>
    <border>
      <left/>
      <right style="medium">
        <color theme="0"/>
      </right>
      <top style="thin">
        <color theme="1"/>
      </top>
      <bottom style="thin">
        <color theme="0"/>
      </bottom>
      <diagonal/>
    </border>
    <border>
      <left style="medium">
        <color theme="0"/>
      </left>
      <right style="medium">
        <color theme="0"/>
      </right>
      <top style="thin">
        <color theme="1"/>
      </top>
      <bottom style="thin">
        <color theme="0"/>
      </bottom>
      <diagonal/>
    </border>
    <border>
      <left/>
      <right style="medium">
        <color theme="0"/>
      </right>
      <top style="thin">
        <color theme="0"/>
      </top>
      <bottom style="thin">
        <color theme="0"/>
      </bottom>
      <diagonal/>
    </border>
    <border>
      <left style="medium">
        <color theme="0"/>
      </left>
      <right style="medium">
        <color theme="0"/>
      </right>
      <top style="thin">
        <color theme="0"/>
      </top>
      <bottom style="thin">
        <color theme="0"/>
      </bottom>
      <diagonal/>
    </border>
    <border>
      <left/>
      <right style="medium">
        <color theme="0"/>
      </right>
      <top style="thin">
        <color theme="0"/>
      </top>
      <bottom style="thin">
        <color indexed="64"/>
      </bottom>
      <diagonal/>
    </border>
    <border>
      <left style="medium">
        <color theme="0"/>
      </left>
      <right style="medium">
        <color theme="0"/>
      </right>
      <top style="thin">
        <color theme="0"/>
      </top>
      <bottom style="thin">
        <color indexed="64"/>
      </bottom>
      <diagonal/>
    </border>
    <border>
      <left/>
      <right style="medium">
        <color theme="0"/>
      </right>
      <top style="thin">
        <color auto="1"/>
      </top>
      <bottom style="thin">
        <color theme="0"/>
      </bottom>
      <diagonal/>
    </border>
    <border>
      <left style="medium">
        <color theme="0"/>
      </left>
      <right style="medium">
        <color theme="0"/>
      </right>
      <top style="thin">
        <color auto="1"/>
      </top>
      <bottom style="thin">
        <color theme="0"/>
      </bottom>
      <diagonal/>
    </border>
    <border>
      <left style="medium">
        <color theme="0"/>
      </left>
      <right/>
      <top style="thin">
        <color auto="1"/>
      </top>
      <bottom style="thin">
        <color theme="0"/>
      </bottom>
      <diagonal/>
    </border>
    <border>
      <left style="medium">
        <color theme="0"/>
      </left>
      <right/>
      <top style="thin">
        <color theme="0"/>
      </top>
      <bottom style="thin">
        <color theme="0"/>
      </bottom>
      <diagonal/>
    </border>
    <border>
      <left style="medium">
        <color theme="0"/>
      </left>
      <right/>
      <top style="thin">
        <color theme="0"/>
      </top>
      <bottom style="thin">
        <color auto="1"/>
      </bottom>
      <diagonal/>
    </border>
    <border>
      <left style="medium">
        <color theme="0"/>
      </left>
      <right style="medium">
        <color theme="0"/>
      </right>
      <top style="thin">
        <color theme="1"/>
      </top>
      <bottom style="medium">
        <color theme="0"/>
      </bottom>
      <diagonal/>
    </border>
    <border>
      <left/>
      <right style="thin">
        <color indexed="64"/>
      </right>
      <top style="thin">
        <color theme="1"/>
      </top>
      <bottom style="thin">
        <color indexed="64"/>
      </bottom>
      <diagonal/>
    </border>
    <border>
      <left style="thin">
        <color indexed="64"/>
      </left>
      <right/>
      <top style="thin">
        <color theme="1"/>
      </top>
      <bottom style="thin">
        <color indexed="64"/>
      </bottom>
      <diagonal/>
    </border>
  </borders>
  <cellStyleXfs count="111">
    <xf numFmtId="0" fontId="0" fillId="0" borderId="0"/>
    <xf numFmtId="0" fontId="15" fillId="2" borderId="1">
      <alignment horizontal="left" vertical="center" wrapText="1" indent="1"/>
    </xf>
    <xf numFmtId="0" fontId="9" fillId="0" borderId="0"/>
    <xf numFmtId="0" fontId="18" fillId="0" borderId="0"/>
    <xf numFmtId="0" fontId="8" fillId="0" borderId="0"/>
    <xf numFmtId="0" fontId="15" fillId="2" borderId="3">
      <alignment horizontal="left" vertical="center" wrapText="1" indent="1"/>
    </xf>
    <xf numFmtId="0" fontId="16" fillId="0" borderId="0"/>
    <xf numFmtId="0" fontId="29" fillId="0" borderId="0" applyAlignment="0">
      <alignment horizontal="centerContinuous" vertical="center"/>
    </xf>
    <xf numFmtId="0" fontId="29" fillId="0" borderId="0" applyAlignment="0">
      <alignment horizontal="centerContinuous" vertical="center"/>
    </xf>
    <xf numFmtId="0" fontId="29" fillId="0" borderId="0" applyAlignment="0">
      <alignment horizontal="centerContinuous" vertical="center"/>
    </xf>
    <xf numFmtId="0" fontId="30" fillId="0" borderId="0" applyAlignment="0">
      <alignment horizontal="centerContinuous" vertical="center"/>
    </xf>
    <xf numFmtId="0" fontId="30" fillId="0" borderId="0" applyAlignment="0">
      <alignment horizontal="centerContinuous" vertical="center"/>
    </xf>
    <xf numFmtId="0" fontId="30" fillId="0" borderId="0" applyAlignment="0">
      <alignment horizontal="centerContinuous" vertical="center"/>
    </xf>
    <xf numFmtId="0" fontId="10" fillId="2" borderId="20">
      <alignment horizontal="right" vertical="center" wrapText="1"/>
    </xf>
    <xf numFmtId="0" fontId="10" fillId="2" borderId="20">
      <alignment horizontal="right" vertical="center" wrapText="1"/>
    </xf>
    <xf numFmtId="1" fontId="28" fillId="2" borderId="21">
      <alignment horizontal="left" vertical="center" wrapText="1"/>
    </xf>
    <xf numFmtId="1" fontId="34" fillId="2" borderId="22">
      <alignment horizontal="center" vertical="center"/>
    </xf>
    <xf numFmtId="0" fontId="32" fillId="2" borderId="22">
      <alignment horizontal="center" vertical="center" wrapText="1"/>
    </xf>
    <xf numFmtId="0" fontId="27" fillId="2" borderId="22">
      <alignment horizontal="center" vertical="center" wrapText="1"/>
    </xf>
    <xf numFmtId="0" fontId="16" fillId="0" borderId="0">
      <alignment horizontal="center" vertical="center" readingOrder="2"/>
    </xf>
    <xf numFmtId="0" fontId="35" fillId="0" borderId="0">
      <alignment horizontal="left" vertical="center"/>
    </xf>
    <xf numFmtId="0" fontId="16" fillId="0" borderId="0"/>
    <xf numFmtId="0" fontId="16" fillId="0" borderId="0"/>
    <xf numFmtId="0" fontId="33" fillId="0" borderId="0">
      <alignment horizontal="right" vertical="center"/>
    </xf>
    <xf numFmtId="0" fontId="36" fillId="0" borderId="0">
      <alignment horizontal="left" vertical="center"/>
    </xf>
    <xf numFmtId="0" fontId="10" fillId="0" borderId="0">
      <alignment horizontal="right" vertical="center"/>
    </xf>
    <xf numFmtId="0" fontId="10" fillId="0" borderId="0">
      <alignment horizontal="right" vertical="center"/>
    </xf>
    <xf numFmtId="0" fontId="16" fillId="0" borderId="0">
      <alignment horizontal="left" vertical="center"/>
    </xf>
    <xf numFmtId="0" fontId="16" fillId="0" borderId="0">
      <alignment horizontal="left" vertical="center"/>
    </xf>
    <xf numFmtId="0" fontId="16" fillId="0" borderId="0">
      <alignment horizontal="left" vertical="center"/>
    </xf>
    <xf numFmtId="0" fontId="16" fillId="0" borderId="0">
      <alignment horizontal="left" vertical="center"/>
    </xf>
    <xf numFmtId="0" fontId="31" fillId="2" borderId="22" applyAlignment="0">
      <alignment horizontal="center" vertical="center"/>
    </xf>
    <xf numFmtId="0" fontId="33" fillId="0" borderId="1">
      <alignment horizontal="right" vertical="center" indent="1"/>
    </xf>
    <xf numFmtId="0" fontId="10" fillId="2" borderId="1">
      <alignment horizontal="right" vertical="center" wrapText="1" indent="1" readingOrder="2"/>
    </xf>
    <xf numFmtId="0" fontId="10" fillId="2" borderId="1">
      <alignment horizontal="right" vertical="center" wrapText="1" indent="1" readingOrder="2"/>
    </xf>
    <xf numFmtId="0" fontId="15" fillId="0" borderId="1">
      <alignment horizontal="right" vertical="center" indent="1"/>
    </xf>
    <xf numFmtId="0" fontId="15" fillId="0" borderId="23">
      <alignment horizontal="left" vertical="center"/>
    </xf>
    <xf numFmtId="0" fontId="15" fillId="0" borderId="24">
      <alignment horizontal="left" vertical="center"/>
    </xf>
    <xf numFmtId="0" fontId="16" fillId="0" borderId="0"/>
    <xf numFmtId="0" fontId="46" fillId="0" borderId="0"/>
    <xf numFmtId="164" fontId="46" fillId="0" borderId="0" applyFont="0" applyFill="0" applyBorder="0" applyAlignment="0" applyProtection="0"/>
    <xf numFmtId="0" fontId="29" fillId="0" borderId="0" applyAlignment="0">
      <alignment horizontal="centerContinuous" vertical="center"/>
    </xf>
    <xf numFmtId="0" fontId="30" fillId="0" borderId="0" applyAlignment="0">
      <alignment horizontal="centerContinuous" vertical="center"/>
    </xf>
    <xf numFmtId="0" fontId="10" fillId="2" borderId="3">
      <alignment horizontal="right" vertical="center" wrapText="1" indent="1" readingOrder="2"/>
    </xf>
    <xf numFmtId="0" fontId="8" fillId="0" borderId="0"/>
    <xf numFmtId="0" fontId="16" fillId="0" borderId="0"/>
    <xf numFmtId="0" fontId="33" fillId="0" borderId="3">
      <alignment horizontal="right" vertical="center" indent="1"/>
    </xf>
    <xf numFmtId="0" fontId="10" fillId="2" borderId="3">
      <alignment horizontal="right" vertical="center" wrapText="1" indent="1" readingOrder="2"/>
    </xf>
    <xf numFmtId="0" fontId="10" fillId="2" borderId="3">
      <alignment horizontal="right" vertical="center" wrapText="1" indent="1" readingOrder="2"/>
    </xf>
    <xf numFmtId="0" fontId="15" fillId="0" borderId="3">
      <alignment horizontal="right" vertical="center" indent="1"/>
    </xf>
    <xf numFmtId="43" fontId="16" fillId="0" borderId="0" applyFont="0" applyFill="0" applyBorder="0" applyAlignment="0" applyProtection="0"/>
    <xf numFmtId="0" fontId="47" fillId="0" borderId="0"/>
    <xf numFmtId="164" fontId="47" fillId="0" borderId="0" applyFont="0" applyFill="0" applyBorder="0" applyAlignment="0" applyProtection="0"/>
    <xf numFmtId="0" fontId="8" fillId="0" borderId="0"/>
    <xf numFmtId="43" fontId="8" fillId="0" borderId="0" applyFont="0" applyFill="0" applyBorder="0" applyAlignment="0" applyProtection="0"/>
    <xf numFmtId="164" fontId="16" fillId="0" borderId="0" applyFont="0" applyFill="0" applyBorder="0" applyAlignment="0" applyProtection="0"/>
    <xf numFmtId="164" fontId="49"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16" fillId="0" borderId="0"/>
    <xf numFmtId="0" fontId="49" fillId="0" borderId="0"/>
    <xf numFmtId="0" fontId="7" fillId="0" borderId="0"/>
    <xf numFmtId="0" fontId="6" fillId="0" borderId="0"/>
    <xf numFmtId="0" fontId="5" fillId="0" borderId="0"/>
    <xf numFmtId="43" fontId="16" fillId="0" borderId="0" applyFont="0" applyFill="0" applyBorder="0" applyAlignment="0" applyProtection="0"/>
    <xf numFmtId="0" fontId="5" fillId="0" borderId="0"/>
    <xf numFmtId="0" fontId="16" fillId="0" borderId="0"/>
    <xf numFmtId="0" fontId="6" fillId="0" borderId="0"/>
    <xf numFmtId="0" fontId="16" fillId="0" borderId="0"/>
    <xf numFmtId="0" fontId="16" fillId="0" borderId="0">
      <alignment horizontal="center" vertical="center" readingOrder="2"/>
    </xf>
    <xf numFmtId="0" fontId="16" fillId="0" borderId="0"/>
    <xf numFmtId="0" fontId="6" fillId="0" borderId="0"/>
    <xf numFmtId="164" fontId="16" fillId="0" borderId="0" applyFont="0" applyFill="0" applyBorder="0" applyAlignment="0" applyProtection="0"/>
    <xf numFmtId="43" fontId="52" fillId="0" borderId="0" applyFont="0" applyFill="0" applyBorder="0" applyAlignment="0" applyProtection="0"/>
    <xf numFmtId="0" fontId="6" fillId="0" borderId="0"/>
    <xf numFmtId="0" fontId="6" fillId="0" borderId="0"/>
    <xf numFmtId="0" fontId="16" fillId="0" borderId="0"/>
    <xf numFmtId="0" fontId="6" fillId="0" borderId="0"/>
    <xf numFmtId="0" fontId="16" fillId="0" borderId="0"/>
    <xf numFmtId="0" fontId="16" fillId="0" borderId="0"/>
    <xf numFmtId="0" fontId="6" fillId="0" borderId="0"/>
    <xf numFmtId="43" fontId="6" fillId="0" borderId="0" applyFont="0" applyFill="0" applyBorder="0" applyAlignment="0" applyProtection="0"/>
    <xf numFmtId="0" fontId="4" fillId="0" borderId="0"/>
    <xf numFmtId="9" fontId="16"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164" fontId="16"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16"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2" fillId="0" borderId="0"/>
    <xf numFmtId="43" fontId="96" fillId="0" borderId="0" applyFont="0" applyFill="0" applyBorder="0" applyAlignment="0" applyProtection="0"/>
    <xf numFmtId="0" fontId="2" fillId="0" borderId="0"/>
    <xf numFmtId="43" fontId="1" fillId="0" borderId="0" applyFont="0" applyFill="0" applyBorder="0" applyAlignment="0" applyProtection="0"/>
  </cellStyleXfs>
  <cellXfs count="1452">
    <xf numFmtId="0" fontId="0" fillId="0" borderId="0" xfId="0"/>
    <xf numFmtId="0" fontId="0" fillId="0" borderId="0" xfId="0" applyAlignment="1">
      <alignment horizontal="center" vertical="center"/>
    </xf>
    <xf numFmtId="0" fontId="16" fillId="0" borderId="0" xfId="0" applyFont="1"/>
    <xf numFmtId="0" fontId="0" fillId="0" borderId="0" xfId="0" applyAlignment="1">
      <alignment horizontal="center"/>
    </xf>
    <xf numFmtId="0" fontId="18" fillId="0" borderId="0" xfId="3"/>
    <xf numFmtId="0" fontId="18" fillId="0" borderId="0" xfId="3" applyFill="1"/>
    <xf numFmtId="0" fontId="10" fillId="0" borderId="2" xfId="3" applyFont="1" applyFill="1" applyBorder="1" applyAlignment="1">
      <alignment horizontal="center"/>
    </xf>
    <xf numFmtId="0" fontId="11" fillId="0" borderId="0" xfId="0" applyFont="1"/>
    <xf numFmtId="0" fontId="0" fillId="0" borderId="0" xfId="0" applyAlignment="1"/>
    <xf numFmtId="49" fontId="20" fillId="3" borderId="0" xfId="0" applyNumberFormat="1" applyFont="1" applyFill="1" applyBorder="1" applyAlignment="1">
      <alignment horizontal="center" readingOrder="2"/>
    </xf>
    <xf numFmtId="0" fontId="10" fillId="0" borderId="0" xfId="0" applyFont="1" applyAlignment="1">
      <alignment horizontal="right" vertical="center" readingOrder="2"/>
    </xf>
    <xf numFmtId="0" fontId="17" fillId="0" borderId="0" xfId="0" applyFont="1" applyAlignment="1">
      <alignment horizontal="left" vertical="center"/>
    </xf>
    <xf numFmtId="0" fontId="0" fillId="0" borderId="0" xfId="0" applyAlignment="1">
      <alignment horizontal="center"/>
    </xf>
    <xf numFmtId="0" fontId="26" fillId="0" borderId="0" xfId="0" applyFont="1"/>
    <xf numFmtId="0" fontId="16" fillId="0" borderId="0" xfId="0" applyFont="1" applyAlignment="1">
      <alignment horizontal="center"/>
    </xf>
    <xf numFmtId="0" fontId="0" fillId="4" borderId="0" xfId="0" applyFill="1"/>
    <xf numFmtId="0" fontId="0" fillId="4" borderId="0" xfId="0" applyFill="1" applyAlignment="1">
      <alignment horizontal="center"/>
    </xf>
    <xf numFmtId="0" fontId="18" fillId="4" borderId="0" xfId="3" applyFill="1"/>
    <xf numFmtId="0" fontId="16" fillId="0" borderId="0" xfId="0" applyFont="1" applyAlignment="1">
      <alignment wrapText="1"/>
    </xf>
    <xf numFmtId="0" fontId="14" fillId="0" borderId="0" xfId="4" applyFont="1"/>
    <xf numFmtId="0" fontId="14" fillId="0" borderId="0" xfId="4" applyFont="1" applyBorder="1"/>
    <xf numFmtId="0" fontId="14" fillId="0" borderId="0" xfId="4" applyFont="1" applyAlignment="1">
      <alignment wrapText="1"/>
    </xf>
    <xf numFmtId="0" fontId="16" fillId="0" borderId="4" xfId="4" applyFont="1" applyBorder="1" applyAlignment="1">
      <alignment horizontal="left" vertical="center" wrapText="1" indent="1"/>
    </xf>
    <xf numFmtId="0" fontId="16" fillId="0" borderId="16" xfId="4" applyFont="1" applyBorder="1" applyAlignment="1">
      <alignment horizontal="left" vertical="center" wrapText="1" indent="1"/>
    </xf>
    <xf numFmtId="0" fontId="0" fillId="0" borderId="0" xfId="0" applyAlignment="1">
      <alignment horizontal="center"/>
    </xf>
    <xf numFmtId="0" fontId="11" fillId="0" borderId="0" xfId="0" applyFont="1" applyAlignment="1">
      <alignment horizontal="center" vertical="center"/>
    </xf>
    <xf numFmtId="0" fontId="0" fillId="0" borderId="0" xfId="0" applyAlignment="1">
      <alignment horizontal="center"/>
    </xf>
    <xf numFmtId="0" fontId="40" fillId="0" borderId="0" xfId="2" applyFont="1"/>
    <xf numFmtId="0" fontId="40" fillId="5" borderId="0" xfId="2" applyFont="1" applyFill="1"/>
    <xf numFmtId="0" fontId="40" fillId="4" borderId="0" xfId="2" applyFont="1" applyFill="1"/>
    <xf numFmtId="0" fontId="16" fillId="0" borderId="0" xfId="0" applyFont="1" applyAlignment="1">
      <alignment vertical="center"/>
    </xf>
    <xf numFmtId="0" fontId="16" fillId="0" borderId="4" xfId="0" applyFont="1" applyBorder="1" applyAlignment="1">
      <alignment horizontal="right" vertical="center" indent="1"/>
    </xf>
    <xf numFmtId="0" fontId="19" fillId="0" borderId="0" xfId="3" applyFont="1" applyFill="1"/>
    <xf numFmtId="0" fontId="11" fillId="0" borderId="0" xfId="0" applyFont="1" applyAlignment="1">
      <alignment horizontal="center" vertical="center"/>
    </xf>
    <xf numFmtId="0" fontId="0" fillId="0" borderId="0" xfId="0" applyAlignment="1">
      <alignment horizontal="center"/>
    </xf>
    <xf numFmtId="0" fontId="11" fillId="0" borderId="0" xfId="0" applyFont="1" applyAlignment="1">
      <alignment horizontal="center"/>
    </xf>
    <xf numFmtId="0" fontId="13" fillId="4" borderId="34" xfId="0" applyFont="1" applyFill="1" applyBorder="1" applyAlignment="1">
      <alignment horizontal="center" readingOrder="2"/>
    </xf>
    <xf numFmtId="0" fontId="16" fillId="0" borderId="7" xfId="0" applyFont="1" applyBorder="1" applyAlignment="1">
      <alignment horizontal="right" vertical="center" indent="1"/>
    </xf>
    <xf numFmtId="0" fontId="17" fillId="0" borderId="0" xfId="0" applyFont="1"/>
    <xf numFmtId="165" fontId="16" fillId="4" borderId="4" xfId="0" applyNumberFormat="1" applyFont="1" applyFill="1" applyBorder="1" applyAlignment="1">
      <alignment horizontal="right" vertical="center" indent="1"/>
    </xf>
    <xf numFmtId="0" fontId="16" fillId="0" borderId="0" xfId="38"/>
    <xf numFmtId="0" fontId="16" fillId="0" borderId="0" xfId="38" applyAlignment="1">
      <alignment vertical="center"/>
    </xf>
    <xf numFmtId="0" fontId="45" fillId="0" borderId="0" xfId="38" applyFont="1" applyAlignment="1">
      <alignment vertical="top"/>
    </xf>
    <xf numFmtId="0" fontId="16" fillId="0" borderId="0" xfId="38" applyFont="1" applyAlignment="1">
      <alignment horizontal="justify" vertical="center"/>
    </xf>
    <xf numFmtId="49" fontId="20" fillId="3" borderId="0" xfId="0" applyNumberFormat="1" applyFont="1" applyFill="1" applyBorder="1" applyAlignment="1">
      <alignment horizontal="center" readingOrder="2"/>
    </xf>
    <xf numFmtId="0" fontId="0" fillId="0" borderId="0" xfId="0" applyAlignment="1">
      <alignment horizontal="center"/>
    </xf>
    <xf numFmtId="0" fontId="14" fillId="5" borderId="0" xfId="2" applyFont="1" applyFill="1"/>
    <xf numFmtId="0" fontId="0" fillId="0" borderId="0" xfId="0" applyAlignment="1">
      <alignment horizontal="center"/>
    </xf>
    <xf numFmtId="0" fontId="16" fillId="0" borderId="0" xfId="3" applyFont="1"/>
    <xf numFmtId="0" fontId="0" fillId="0" borderId="0" xfId="0" applyAlignment="1">
      <alignment horizontal="center"/>
    </xf>
    <xf numFmtId="0" fontId="0" fillId="0" borderId="0" xfId="0"/>
    <xf numFmtId="0" fontId="40" fillId="0" borderId="0" xfId="64" applyFont="1" applyAlignment="1">
      <alignment horizontal="center" vertical="center"/>
    </xf>
    <xf numFmtId="0" fontId="40" fillId="0" borderId="0" xfId="64" applyFont="1" applyAlignment="1">
      <alignment vertical="center"/>
    </xf>
    <xf numFmtId="0" fontId="40" fillId="0" borderId="0" xfId="64" applyFont="1" applyAlignment="1">
      <alignment horizontal="center"/>
    </xf>
    <xf numFmtId="0" fontId="40" fillId="0" borderId="0" xfId="64" applyFont="1"/>
    <xf numFmtId="0" fontId="42" fillId="0" borderId="0" xfId="64" applyFont="1"/>
    <xf numFmtId="0" fontId="40" fillId="5" borderId="0" xfId="64" applyFont="1" applyFill="1"/>
    <xf numFmtId="0" fontId="42" fillId="4" borderId="4" xfId="64" applyFont="1" applyFill="1" applyBorder="1" applyAlignment="1">
      <alignment horizontal="right" vertical="center" indent="1"/>
    </xf>
    <xf numFmtId="0" fontId="40" fillId="4" borderId="0" xfId="64" applyFont="1" applyFill="1"/>
    <xf numFmtId="0" fontId="16" fillId="0" borderId="0" xfId="38" applyFont="1" applyBorder="1" applyAlignment="1">
      <alignment horizontal="justify" vertical="center"/>
    </xf>
    <xf numFmtId="0" fontId="27" fillId="4" borderId="13" xfId="0" applyFont="1" applyFill="1" applyBorder="1" applyAlignment="1">
      <alignment horizontal="center" vertical="top" wrapText="1"/>
    </xf>
    <xf numFmtId="0" fontId="10" fillId="0" borderId="0" xfId="3" applyFont="1" applyFill="1" applyBorder="1" applyAlignment="1">
      <alignment horizontal="center"/>
    </xf>
    <xf numFmtId="0" fontId="51" fillId="0" borderId="0" xfId="0" applyFont="1"/>
    <xf numFmtId="3" fontId="16" fillId="0" borderId="7" xfId="0" applyNumberFormat="1" applyFont="1" applyBorder="1" applyAlignment="1">
      <alignment horizontal="right" vertical="center" indent="1"/>
    </xf>
    <xf numFmtId="0" fontId="13" fillId="0" borderId="25" xfId="4" applyFont="1" applyBorder="1" applyAlignment="1">
      <alignment horizontal="right" vertical="center" wrapText="1" indent="1" readingOrder="2"/>
    </xf>
    <xf numFmtId="0" fontId="13" fillId="4" borderId="9" xfId="4" applyFont="1" applyFill="1" applyBorder="1" applyAlignment="1">
      <alignment horizontal="right" vertical="center" wrapText="1" indent="1" readingOrder="2"/>
    </xf>
    <xf numFmtId="0" fontId="13" fillId="0" borderId="9" xfId="4" applyFont="1" applyBorder="1" applyAlignment="1">
      <alignment horizontal="right" vertical="center" wrapText="1" indent="1" readingOrder="2"/>
    </xf>
    <xf numFmtId="0" fontId="17" fillId="4" borderId="28" xfId="4" applyFont="1" applyFill="1" applyBorder="1" applyAlignment="1">
      <alignment horizontal="center" vertical="center" readingOrder="1"/>
    </xf>
    <xf numFmtId="0" fontId="24" fillId="5" borderId="7" xfId="64" applyFont="1" applyFill="1" applyBorder="1" applyAlignment="1">
      <alignment horizontal="right" vertical="center" indent="1"/>
    </xf>
    <xf numFmtId="0" fontId="24" fillId="4" borderId="4" xfId="64" applyFont="1" applyFill="1" applyBorder="1" applyAlignment="1">
      <alignment horizontal="right" vertical="center" indent="1"/>
    </xf>
    <xf numFmtId="0" fontId="24" fillId="5" borderId="4" xfId="64" applyFont="1" applyFill="1" applyBorder="1" applyAlignment="1">
      <alignment horizontal="right" vertical="center" indent="1"/>
    </xf>
    <xf numFmtId="0" fontId="13" fillId="0" borderId="11" xfId="4" applyFont="1" applyBorder="1" applyAlignment="1">
      <alignment horizontal="right" vertical="center" wrapText="1" indent="1" readingOrder="2"/>
    </xf>
    <xf numFmtId="0" fontId="0" fillId="0" borderId="0" xfId="0" applyAlignment="1">
      <alignment wrapText="1"/>
    </xf>
    <xf numFmtId="0" fontId="0" fillId="0" borderId="0" xfId="0" applyAlignment="1">
      <alignment horizontal="center" wrapText="1"/>
    </xf>
    <xf numFmtId="3" fontId="42" fillId="4" borderId="4" xfId="64" applyNumberFormat="1" applyFont="1" applyFill="1" applyBorder="1" applyAlignment="1">
      <alignment horizontal="right" vertical="center" indent="1"/>
    </xf>
    <xf numFmtId="3" fontId="24" fillId="4" borderId="4" xfId="64" applyNumberFormat="1" applyFont="1" applyFill="1" applyBorder="1" applyAlignment="1">
      <alignment horizontal="right" vertical="center" indent="1"/>
    </xf>
    <xf numFmtId="0" fontId="11" fillId="0" borderId="0" xfId="0" applyFont="1" applyAlignment="1">
      <alignment wrapText="1"/>
    </xf>
    <xf numFmtId="0" fontId="11" fillId="0" borderId="0" xfId="0" applyFont="1" applyAlignment="1">
      <alignment horizontal="center" wrapText="1"/>
    </xf>
    <xf numFmtId="0" fontId="0" fillId="4" borderId="0" xfId="0" applyFill="1" applyAlignment="1">
      <alignment wrapText="1"/>
    </xf>
    <xf numFmtId="0" fontId="0" fillId="4" borderId="0" xfId="0" applyFill="1" applyAlignment="1">
      <alignment horizontal="center" wrapText="1"/>
    </xf>
    <xf numFmtId="165" fontId="16" fillId="0" borderId="10" xfId="4" applyNumberFormat="1" applyFont="1" applyBorder="1" applyAlignment="1">
      <alignment horizontal="left" vertical="center" wrapText="1" indent="1"/>
    </xf>
    <xf numFmtId="165" fontId="16" fillId="4" borderId="4" xfId="4" applyNumberFormat="1" applyFont="1" applyFill="1" applyBorder="1" applyAlignment="1">
      <alignment horizontal="left" vertical="center" wrapText="1" indent="1"/>
    </xf>
    <xf numFmtId="165" fontId="14" fillId="0" borderId="0" xfId="4" applyNumberFormat="1" applyFont="1"/>
    <xf numFmtId="0" fontId="10" fillId="0" borderId="0" xfId="0" applyFont="1" applyAlignment="1">
      <alignment horizontal="center" vertical="center" wrapText="1"/>
    </xf>
    <xf numFmtId="0" fontId="11" fillId="0" borderId="0" xfId="0" applyFont="1" applyAlignment="1">
      <alignment horizontal="center" vertical="center"/>
    </xf>
    <xf numFmtId="0" fontId="0" fillId="0" borderId="0" xfId="0" applyAlignment="1">
      <alignment horizontal="center"/>
    </xf>
    <xf numFmtId="0" fontId="0" fillId="0" borderId="0" xfId="0" applyAlignment="1">
      <alignment horizontal="center"/>
    </xf>
    <xf numFmtId="0" fontId="42" fillId="0" borderId="0" xfId="0" applyFont="1" applyBorder="1" applyAlignment="1">
      <alignment vertical="center"/>
    </xf>
    <xf numFmtId="0" fontId="42" fillId="0" borderId="0" xfId="0" applyFont="1" applyBorder="1" applyAlignment="1">
      <alignment horizontal="left" vertical="center"/>
    </xf>
    <xf numFmtId="49" fontId="20" fillId="3" borderId="0" xfId="0" applyNumberFormat="1" applyFont="1" applyFill="1" applyBorder="1" applyAlignment="1">
      <alignment horizontal="center" readingOrder="2"/>
    </xf>
    <xf numFmtId="0" fontId="0" fillId="0" borderId="0" xfId="0" applyAlignment="1">
      <alignment horizontal="center"/>
    </xf>
    <xf numFmtId="0" fontId="0" fillId="0" borderId="0" xfId="0" applyAlignment="1">
      <alignment horizontal="center"/>
    </xf>
    <xf numFmtId="0" fontId="10" fillId="5" borderId="0" xfId="0" applyFont="1" applyFill="1" applyBorder="1" applyAlignment="1">
      <alignment horizontal="right" vertical="center" readingOrder="2"/>
    </xf>
    <xf numFmtId="0" fontId="17" fillId="5" borderId="0" xfId="0" applyFont="1" applyFill="1" applyBorder="1" applyAlignment="1">
      <alignment horizontal="left" vertical="center"/>
    </xf>
    <xf numFmtId="0" fontId="10" fillId="5" borderId="0" xfId="0" applyFont="1" applyFill="1" applyAlignment="1">
      <alignment horizontal="right" vertical="center" readingOrder="2"/>
    </xf>
    <xf numFmtId="0" fontId="38" fillId="5" borderId="0" xfId="64" applyFont="1" applyFill="1" applyBorder="1" applyAlignment="1">
      <alignment horizontal="center"/>
    </xf>
    <xf numFmtId="0" fontId="38" fillId="5" borderId="0" xfId="64" applyFont="1" applyFill="1" applyBorder="1" applyAlignment="1">
      <alignment horizontal="center" wrapText="1"/>
    </xf>
    <xf numFmtId="0" fontId="17" fillId="5" borderId="0" xfId="0" applyFont="1" applyFill="1" applyAlignment="1">
      <alignment horizontal="left" vertical="center"/>
    </xf>
    <xf numFmtId="165" fontId="17" fillId="4" borderId="28" xfId="0" applyNumberFormat="1" applyFont="1" applyFill="1" applyBorder="1" applyAlignment="1">
      <alignment horizontal="right" vertical="center" indent="1"/>
    </xf>
    <xf numFmtId="0" fontId="10" fillId="5" borderId="0" xfId="3" applyFont="1" applyFill="1" applyBorder="1" applyAlignment="1">
      <alignment horizontal="right" vertical="center" wrapText="1" readingOrder="2"/>
    </xf>
    <xf numFmtId="0" fontId="12" fillId="5" borderId="0" xfId="0" applyFont="1" applyFill="1" applyBorder="1" applyAlignment="1">
      <alignment horizontal="center" vertical="center"/>
    </xf>
    <xf numFmtId="0" fontId="17" fillId="5" borderId="0" xfId="3" applyFont="1" applyFill="1" applyBorder="1" applyAlignment="1">
      <alignment horizontal="left" vertical="center" wrapText="1" readingOrder="1"/>
    </xf>
    <xf numFmtId="0" fontId="12" fillId="5" borderId="0" xfId="3" applyFont="1" applyFill="1" applyBorder="1" applyAlignment="1">
      <alignment horizontal="center" vertical="center" wrapText="1" readingOrder="2"/>
    </xf>
    <xf numFmtId="0" fontId="11" fillId="5" borderId="17" xfId="0" applyFont="1" applyFill="1" applyBorder="1" applyAlignment="1">
      <alignment horizontal="center" vertical="center"/>
    </xf>
    <xf numFmtId="0" fontId="11" fillId="5" borderId="18" xfId="0" applyFont="1" applyFill="1" applyBorder="1" applyAlignment="1">
      <alignment horizontal="center" vertical="center"/>
    </xf>
    <xf numFmtId="0" fontId="10" fillId="5" borderId="0" xfId="0" applyFont="1" applyFill="1" applyBorder="1" applyAlignment="1">
      <alignment horizontal="center" vertical="center"/>
    </xf>
    <xf numFmtId="0" fontId="16" fillId="0" borderId="0" xfId="64" applyFont="1"/>
    <xf numFmtId="0" fontId="42" fillId="0" borderId="0" xfId="2" applyFont="1"/>
    <xf numFmtId="0" fontId="16" fillId="0" borderId="0" xfId="4" applyFont="1"/>
    <xf numFmtId="0" fontId="10" fillId="5" borderId="0" xfId="45" applyFont="1" applyFill="1" applyBorder="1" applyAlignment="1">
      <alignment horizontal="right" vertical="center" wrapText="1" readingOrder="2"/>
    </xf>
    <xf numFmtId="0" fontId="17" fillId="5" borderId="0" xfId="45" applyFont="1" applyFill="1" applyBorder="1" applyAlignment="1">
      <alignment horizontal="left" vertical="center" wrapText="1" readingOrder="1"/>
    </xf>
    <xf numFmtId="0" fontId="0" fillId="0" borderId="0" xfId="0" applyAlignment="1">
      <alignment horizontal="center"/>
    </xf>
    <xf numFmtId="0" fontId="55" fillId="0" borderId="0" xfId="38" applyFont="1" applyAlignment="1">
      <alignment vertical="center"/>
    </xf>
    <xf numFmtId="0" fontId="0" fillId="0" borderId="0" xfId="0" applyAlignment="1">
      <alignment horizontal="center"/>
    </xf>
    <xf numFmtId="0" fontId="44" fillId="4" borderId="9" xfId="64" applyFont="1" applyFill="1" applyBorder="1" applyAlignment="1">
      <alignment horizontal="right" vertical="center" wrapText="1" indent="1" readingOrder="2"/>
    </xf>
    <xf numFmtId="0" fontId="44" fillId="5" borderId="9" xfId="64" applyFont="1" applyFill="1" applyBorder="1" applyAlignment="1">
      <alignment horizontal="right" vertical="center" wrapText="1" indent="1" readingOrder="2"/>
    </xf>
    <xf numFmtId="0" fontId="48" fillId="0" borderId="0" xfId="0" applyFont="1" applyBorder="1" applyAlignment="1">
      <alignment vertical="center" wrapText="1"/>
    </xf>
    <xf numFmtId="0" fontId="28" fillId="0" borderId="0" xfId="0" applyFont="1" applyBorder="1" applyAlignment="1">
      <alignment vertical="center" readingOrder="2"/>
    </xf>
    <xf numFmtId="0" fontId="16" fillId="4" borderId="10" xfId="0" applyFont="1" applyFill="1" applyBorder="1" applyAlignment="1">
      <alignment horizontal="right" vertical="center" indent="1"/>
    </xf>
    <xf numFmtId="0" fontId="17" fillId="0" borderId="28" xfId="0" applyFont="1" applyBorder="1" applyAlignment="1">
      <alignment horizontal="right" vertical="center" indent="1"/>
    </xf>
    <xf numFmtId="0" fontId="0" fillId="0" borderId="0" xfId="0" applyAlignment="1">
      <alignment horizontal="center"/>
    </xf>
    <xf numFmtId="0" fontId="0" fillId="0" borderId="0" xfId="0" applyAlignment="1">
      <alignment horizontal="center"/>
    </xf>
    <xf numFmtId="0" fontId="42" fillId="4" borderId="4" xfId="82" applyFont="1" applyFill="1" applyBorder="1" applyAlignment="1">
      <alignment horizontal="right" vertical="center" indent="1"/>
    </xf>
    <xf numFmtId="0" fontId="40" fillId="0" borderId="0" xfId="2" applyFont="1" applyAlignment="1">
      <alignment wrapText="1"/>
    </xf>
    <xf numFmtId="165" fontId="17" fillId="4" borderId="34" xfId="0" applyNumberFormat="1" applyFont="1" applyFill="1" applyBorder="1" applyAlignment="1">
      <alignment horizontal="center" vertical="center"/>
    </xf>
    <xf numFmtId="0" fontId="42" fillId="5" borderId="6" xfId="82" applyFont="1" applyFill="1" applyBorder="1" applyAlignment="1">
      <alignment horizontal="right" vertical="center" indent="1"/>
    </xf>
    <xf numFmtId="0" fontId="24" fillId="5" borderId="6" xfId="64" applyFont="1" applyFill="1" applyBorder="1" applyAlignment="1">
      <alignment horizontal="right" vertical="center" indent="1"/>
    </xf>
    <xf numFmtId="0" fontId="44" fillId="4" borderId="4" xfId="64" applyFont="1" applyFill="1" applyBorder="1" applyAlignment="1">
      <alignment horizontal="left" vertical="center" wrapText="1" indent="1" readingOrder="1"/>
    </xf>
    <xf numFmtId="0" fontId="44" fillId="5" borderId="7" xfId="64" applyFont="1" applyFill="1" applyBorder="1" applyAlignment="1">
      <alignment horizontal="left" vertical="center" wrapText="1" indent="1" readingOrder="1"/>
    </xf>
    <xf numFmtId="0" fontId="44" fillId="5" borderId="4" xfId="64" applyFont="1" applyFill="1" applyBorder="1" applyAlignment="1">
      <alignment horizontal="left" vertical="center" wrapText="1" indent="1" readingOrder="1"/>
    </xf>
    <xf numFmtId="0" fontId="44" fillId="5" borderId="6" xfId="64" applyFont="1" applyFill="1" applyBorder="1" applyAlignment="1">
      <alignment horizontal="left" vertical="center" wrapText="1" indent="1" readingOrder="1"/>
    </xf>
    <xf numFmtId="0" fontId="24" fillId="5" borderId="19" xfId="0" applyFont="1" applyFill="1" applyBorder="1" applyAlignment="1">
      <alignment horizontal="left" vertical="center" wrapText="1"/>
    </xf>
    <xf numFmtId="0" fontId="17" fillId="5" borderId="0" xfId="0" applyFont="1" applyFill="1" applyAlignment="1">
      <alignment horizontal="center" vertical="center"/>
    </xf>
    <xf numFmtId="0" fontId="60" fillId="5" borderId="19" xfId="64" applyFont="1" applyFill="1" applyBorder="1" applyAlignment="1">
      <alignment vertical="center" wrapText="1"/>
    </xf>
    <xf numFmtId="3" fontId="16" fillId="4" borderId="13" xfId="0" applyNumberFormat="1" applyFont="1" applyFill="1" applyBorder="1" applyAlignment="1">
      <alignment horizontal="right" vertical="center" readingOrder="1"/>
    </xf>
    <xf numFmtId="3" fontId="17" fillId="4" borderId="13" xfId="0" applyNumberFormat="1" applyFont="1" applyFill="1" applyBorder="1" applyAlignment="1">
      <alignment horizontal="right" vertical="center" readingOrder="1"/>
    </xf>
    <xf numFmtId="3" fontId="16" fillId="5" borderId="13" xfId="0" applyNumberFormat="1" applyFont="1" applyFill="1" applyBorder="1" applyAlignment="1">
      <alignment horizontal="right" vertical="center" readingOrder="1"/>
    </xf>
    <xf numFmtId="3" fontId="17" fillId="5" borderId="13" xfId="0" applyNumberFormat="1" applyFont="1" applyFill="1" applyBorder="1" applyAlignment="1">
      <alignment horizontal="right" vertical="center" readingOrder="1"/>
    </xf>
    <xf numFmtId="0" fontId="44" fillId="5" borderId="11" xfId="64" applyFont="1" applyFill="1" applyBorder="1" applyAlignment="1">
      <alignment horizontal="right" vertical="center" wrapText="1" indent="1" readingOrder="2"/>
    </xf>
    <xf numFmtId="3" fontId="16" fillId="5" borderId="13" xfId="0" applyNumberFormat="1" applyFont="1" applyFill="1" applyBorder="1" applyAlignment="1">
      <alignment horizontal="right" vertical="center"/>
    </xf>
    <xf numFmtId="3" fontId="17" fillId="4" borderId="28" xfId="0" applyNumberFormat="1" applyFont="1" applyFill="1" applyBorder="1" applyAlignment="1">
      <alignment horizontal="right" vertical="center" readingOrder="1"/>
    </xf>
    <xf numFmtId="0" fontId="58" fillId="0" borderId="0" xfId="73" applyFont="1" applyBorder="1" applyAlignment="1">
      <alignment horizontal="right" vertical="center" wrapText="1"/>
    </xf>
    <xf numFmtId="0" fontId="59" fillId="0" borderId="0" xfId="76" applyFont="1" applyBorder="1" applyAlignment="1">
      <alignment horizontal="left" vertical="center" wrapText="1"/>
    </xf>
    <xf numFmtId="0" fontId="40" fillId="0" borderId="0" xfId="76" applyFont="1"/>
    <xf numFmtId="0" fontId="10" fillId="5" borderId="19" xfId="45" applyFont="1" applyFill="1" applyBorder="1" applyAlignment="1">
      <alignment vertical="center" readingOrder="2"/>
    </xf>
    <xf numFmtId="0" fontId="62" fillId="4" borderId="42" xfId="64" applyFont="1" applyFill="1" applyBorder="1" applyAlignment="1">
      <alignment horizontal="right" vertical="center" wrapText="1" indent="1" readingOrder="2"/>
    </xf>
    <xf numFmtId="0" fontId="62" fillId="5" borderId="44" xfId="0" applyFont="1" applyFill="1" applyBorder="1" applyAlignment="1">
      <alignment horizontal="right" vertical="center" wrapText="1" indent="1" readingOrder="2"/>
    </xf>
    <xf numFmtId="0" fontId="62" fillId="4" borderId="9" xfId="0" applyFont="1" applyFill="1" applyBorder="1" applyAlignment="1">
      <alignment horizontal="right" vertical="center" wrapText="1" indent="1" readingOrder="2"/>
    </xf>
    <xf numFmtId="0" fontId="62" fillId="5" borderId="9" xfId="0" applyFont="1" applyFill="1" applyBorder="1" applyAlignment="1">
      <alignment horizontal="right" vertical="center" wrapText="1" indent="1" readingOrder="2"/>
    </xf>
    <xf numFmtId="0" fontId="62" fillId="4" borderId="11" xfId="0" applyFont="1" applyFill="1" applyBorder="1" applyAlignment="1">
      <alignment horizontal="right" vertical="center" wrapText="1" indent="1" readingOrder="2"/>
    </xf>
    <xf numFmtId="0" fontId="62" fillId="5" borderId="42" xfId="0" applyFont="1" applyFill="1" applyBorder="1" applyAlignment="1">
      <alignment horizontal="right" vertical="center" wrapText="1" indent="1" readingOrder="2"/>
    </xf>
    <xf numFmtId="0" fontId="41" fillId="4" borderId="13" xfId="0" applyFont="1" applyFill="1" applyBorder="1" applyAlignment="1">
      <alignment horizontal="center" readingOrder="2"/>
    </xf>
    <xf numFmtId="0" fontId="0" fillId="0" borderId="0" xfId="0" applyBorder="1" applyAlignment="1">
      <alignment wrapText="1"/>
    </xf>
    <xf numFmtId="0" fontId="0" fillId="4" borderId="0" xfId="0" applyFill="1" applyBorder="1" applyAlignment="1">
      <alignment wrapText="1"/>
    </xf>
    <xf numFmtId="0" fontId="0" fillId="4" borderId="0" xfId="0" applyFill="1" applyBorder="1" applyAlignment="1">
      <alignment horizontal="center" wrapText="1"/>
    </xf>
    <xf numFmtId="0" fontId="0" fillId="6" borderId="0" xfId="0" applyFill="1" applyAlignment="1">
      <alignment wrapText="1"/>
    </xf>
    <xf numFmtId="0" fontId="17" fillId="4" borderId="28" xfId="73" applyFont="1" applyFill="1" applyBorder="1" applyAlignment="1">
      <alignment horizontal="center" vertical="center" readingOrder="1"/>
    </xf>
    <xf numFmtId="0" fontId="16" fillId="0" borderId="7" xfId="73" applyFont="1" applyBorder="1" applyAlignment="1">
      <alignment horizontal="right" vertical="center" indent="1"/>
    </xf>
    <xf numFmtId="0" fontId="16" fillId="0" borderId="4" xfId="73" applyFont="1" applyBorder="1" applyAlignment="1">
      <alignment horizontal="right" vertical="center" indent="1"/>
    </xf>
    <xf numFmtId="0" fontId="16" fillId="0" borderId="10" xfId="73" applyFont="1" applyBorder="1" applyAlignment="1">
      <alignment horizontal="right" vertical="center" indent="1"/>
    </xf>
    <xf numFmtId="0" fontId="22" fillId="0" borderId="25" xfId="76" applyFont="1" applyBorder="1" applyAlignment="1">
      <alignment horizontal="right" vertical="center" indent="1" readingOrder="2"/>
    </xf>
    <xf numFmtId="0" fontId="42" fillId="0" borderId="7" xfId="76" applyFont="1" applyBorder="1" applyAlignment="1">
      <alignment horizontal="right" vertical="center" indent="1"/>
    </xf>
    <xf numFmtId="0" fontId="22" fillId="4" borderId="9" xfId="76" applyFont="1" applyFill="1" applyBorder="1" applyAlignment="1">
      <alignment horizontal="right" vertical="center" indent="1" readingOrder="2"/>
    </xf>
    <xf numFmtId="0" fontId="42" fillId="4" borderId="4" xfId="76" applyFont="1" applyFill="1" applyBorder="1" applyAlignment="1">
      <alignment horizontal="right" vertical="center" indent="1"/>
    </xf>
    <xf numFmtId="0" fontId="22" fillId="0" borderId="9" xfId="76" applyFont="1" applyBorder="1" applyAlignment="1">
      <alignment horizontal="right" vertical="center" indent="1" readingOrder="2"/>
    </xf>
    <xf numFmtId="0" fontId="42" fillId="0" borderId="4" xfId="76" applyFont="1" applyBorder="1" applyAlignment="1">
      <alignment horizontal="right" vertical="center" indent="1"/>
    </xf>
    <xf numFmtId="0" fontId="13" fillId="5" borderId="9" xfId="76" applyFont="1" applyFill="1" applyBorder="1" applyAlignment="1">
      <alignment horizontal="right" vertical="center" indent="1" readingOrder="2"/>
    </xf>
    <xf numFmtId="0" fontId="16" fillId="5" borderId="4" xfId="76" applyFont="1" applyFill="1" applyBorder="1" applyAlignment="1">
      <alignment horizontal="right" vertical="center" indent="1"/>
    </xf>
    <xf numFmtId="0" fontId="22" fillId="5" borderId="9" xfId="76" applyFont="1" applyFill="1" applyBorder="1" applyAlignment="1">
      <alignment horizontal="right" vertical="center" indent="1" readingOrder="2"/>
    </xf>
    <xf numFmtId="0" fontId="42" fillId="5" borderId="4" xfId="76" applyFont="1" applyFill="1" applyBorder="1" applyAlignment="1">
      <alignment horizontal="right" vertical="center" indent="1"/>
    </xf>
    <xf numFmtId="0" fontId="22" fillId="5" borderId="11" xfId="76" applyFont="1" applyFill="1" applyBorder="1" applyAlignment="1">
      <alignment horizontal="right" vertical="center" indent="1" readingOrder="2"/>
    </xf>
    <xf numFmtId="0" fontId="16" fillId="0" borderId="0" xfId="22"/>
    <xf numFmtId="0" fontId="16" fillId="0" borderId="0" xfId="22" applyAlignment="1">
      <alignment horizontal="center"/>
    </xf>
    <xf numFmtId="0" fontId="16" fillId="0" borderId="0" xfId="22" applyFont="1"/>
    <xf numFmtId="3" fontId="16" fillId="0" borderId="0" xfId="22" applyNumberFormat="1"/>
    <xf numFmtId="1" fontId="16" fillId="4" borderId="0" xfId="22" applyNumberFormat="1" applyFill="1"/>
    <xf numFmtId="1" fontId="16" fillId="4" borderId="0" xfId="22" applyNumberFormat="1" applyFill="1" applyAlignment="1">
      <alignment horizontal="center"/>
    </xf>
    <xf numFmtId="1" fontId="16" fillId="0" borderId="0" xfId="22" applyNumberFormat="1"/>
    <xf numFmtId="0" fontId="16" fillId="4" borderId="0" xfId="22" applyFill="1"/>
    <xf numFmtId="0" fontId="16" fillId="4" borderId="0" xfId="22" applyFill="1" applyAlignment="1">
      <alignment horizontal="center"/>
    </xf>
    <xf numFmtId="0" fontId="12" fillId="5" borderId="0" xfId="22" applyFont="1" applyFill="1" applyBorder="1" applyAlignment="1">
      <alignment horizontal="center" vertical="center"/>
    </xf>
    <xf numFmtId="0" fontId="11" fillId="0" borderId="0" xfId="22" applyFont="1"/>
    <xf numFmtId="0" fontId="11" fillId="0" borderId="0" xfId="22" applyFont="1" applyAlignment="1">
      <alignment horizontal="center"/>
    </xf>
    <xf numFmtId="0" fontId="51" fillId="5" borderId="0" xfId="22" applyFont="1" applyFill="1"/>
    <xf numFmtId="0" fontId="24" fillId="4" borderId="10" xfId="64" applyFont="1" applyFill="1" applyBorder="1" applyAlignment="1">
      <alignment horizontal="right" vertical="center" indent="1"/>
    </xf>
    <xf numFmtId="0" fontId="24" fillId="5" borderId="4" xfId="82" applyFont="1" applyFill="1" applyBorder="1" applyAlignment="1">
      <alignment horizontal="right" vertical="center" indent="1"/>
    </xf>
    <xf numFmtId="0" fontId="62" fillId="5" borderId="9" xfId="64" applyFont="1" applyFill="1" applyBorder="1" applyAlignment="1">
      <alignment horizontal="right" vertical="center" wrapText="1" indent="1" readingOrder="2"/>
    </xf>
    <xf numFmtId="0" fontId="24" fillId="4" borderId="4" xfId="82" applyFont="1" applyFill="1" applyBorder="1" applyAlignment="1">
      <alignment horizontal="right" vertical="center" indent="1"/>
    </xf>
    <xf numFmtId="0" fontId="62" fillId="4" borderId="9" xfId="64" applyFont="1" applyFill="1" applyBorder="1" applyAlignment="1">
      <alignment horizontal="right" vertical="center" wrapText="1" indent="1" readingOrder="2"/>
    </xf>
    <xf numFmtId="0" fontId="24" fillId="5" borderId="7" xfId="82" applyFont="1" applyFill="1" applyBorder="1" applyAlignment="1">
      <alignment horizontal="right" vertical="center" indent="1"/>
    </xf>
    <xf numFmtId="0" fontId="62" fillId="5" borderId="25" xfId="64" applyFont="1" applyFill="1" applyBorder="1" applyAlignment="1">
      <alignment horizontal="right" vertical="center" wrapText="1" indent="1" readingOrder="2"/>
    </xf>
    <xf numFmtId="0" fontId="17" fillId="5" borderId="0" xfId="22" applyFont="1" applyFill="1" applyAlignment="1">
      <alignment horizontal="left" vertical="center"/>
    </xf>
    <xf numFmtId="0" fontId="10" fillId="5" borderId="0" xfId="22" applyFont="1" applyFill="1" applyAlignment="1">
      <alignment horizontal="right" vertical="center" readingOrder="2"/>
    </xf>
    <xf numFmtId="0" fontId="16" fillId="0" borderId="0" xfId="22" applyFont="1" applyAlignment="1">
      <alignment vertical="center"/>
    </xf>
    <xf numFmtId="0" fontId="17" fillId="0" borderId="0" xfId="22" applyFont="1"/>
    <xf numFmtId="0" fontId="16" fillId="0" borderId="0" xfId="22" applyAlignment="1">
      <alignment wrapText="1"/>
    </xf>
    <xf numFmtId="0" fontId="16" fillId="0" borderId="0" xfId="22" applyAlignment="1">
      <alignment horizontal="center" wrapText="1"/>
    </xf>
    <xf numFmtId="0" fontId="16" fillId="0" borderId="4" xfId="22" applyFont="1" applyBorder="1" applyAlignment="1">
      <alignment horizontal="right" vertical="center" indent="1"/>
    </xf>
    <xf numFmtId="0" fontId="42" fillId="4" borderId="10" xfId="64" applyFont="1" applyFill="1" applyBorder="1" applyAlignment="1">
      <alignment horizontal="right" vertical="center" indent="1"/>
    </xf>
    <xf numFmtId="0" fontId="16" fillId="0" borderId="7" xfId="22" applyFont="1" applyBorder="1" applyAlignment="1">
      <alignment horizontal="right" vertical="center" indent="1"/>
    </xf>
    <xf numFmtId="0" fontId="16" fillId="0" borderId="0" xfId="22" applyFont="1" applyAlignment="1">
      <alignment horizontal="center"/>
    </xf>
    <xf numFmtId="0" fontId="26" fillId="0" borderId="0" xfId="22" applyFont="1"/>
    <xf numFmtId="0" fontId="16" fillId="0" borderId="0" xfId="22" applyAlignment="1"/>
    <xf numFmtId="0" fontId="11" fillId="0" borderId="0" xfId="22" applyFont="1" applyAlignment="1">
      <alignment horizontal="center" vertical="center"/>
    </xf>
    <xf numFmtId="0" fontId="10" fillId="0" borderId="0" xfId="22" applyFont="1" applyAlignment="1">
      <alignment horizontal="center" vertical="center" wrapText="1"/>
    </xf>
    <xf numFmtId="0" fontId="17" fillId="5" borderId="0" xfId="22" applyFont="1" applyFill="1" applyBorder="1" applyAlignment="1">
      <alignment horizontal="left" vertical="center"/>
    </xf>
    <xf numFmtId="0" fontId="10" fillId="5" borderId="0" xfId="22" applyFont="1" applyFill="1" applyBorder="1" applyAlignment="1">
      <alignment horizontal="center" vertical="center"/>
    </xf>
    <xf numFmtId="0" fontId="10" fillId="5" borderId="0" xfId="22" applyFont="1" applyFill="1" applyBorder="1" applyAlignment="1">
      <alignment horizontal="right" vertical="center" readingOrder="2"/>
    </xf>
    <xf numFmtId="0" fontId="24" fillId="5" borderId="10" xfId="64" applyFont="1" applyFill="1" applyBorder="1" applyAlignment="1">
      <alignment horizontal="right" vertical="center" indent="1"/>
    </xf>
    <xf numFmtId="0" fontId="17" fillId="0" borderId="7" xfId="22" applyFont="1" applyBorder="1" applyAlignment="1">
      <alignment horizontal="right" vertical="center" indent="1"/>
    </xf>
    <xf numFmtId="0" fontId="16" fillId="0" borderId="0" xfId="22" applyAlignment="1">
      <alignment horizontal="center" vertical="center"/>
    </xf>
    <xf numFmtId="0" fontId="17" fillId="4" borderId="7" xfId="22" applyFont="1" applyFill="1" applyBorder="1" applyAlignment="1">
      <alignment horizontal="right" vertical="center" indent="1"/>
    </xf>
    <xf numFmtId="0" fontId="11" fillId="5" borderId="18" xfId="22" applyFont="1" applyFill="1" applyBorder="1" applyAlignment="1">
      <alignment horizontal="center" vertical="center"/>
    </xf>
    <xf numFmtId="0" fontId="11" fillId="5" borderId="17" xfId="22" applyFont="1" applyFill="1" applyBorder="1" applyAlignment="1">
      <alignment horizontal="center" vertical="center"/>
    </xf>
    <xf numFmtId="0" fontId="16" fillId="0" borderId="0" xfId="45"/>
    <xf numFmtId="0" fontId="16" fillId="0" borderId="0" xfId="45" applyFont="1"/>
    <xf numFmtId="0" fontId="10" fillId="0" borderId="2" xfId="45" applyFont="1" applyFill="1" applyBorder="1" applyAlignment="1">
      <alignment horizontal="center"/>
    </xf>
    <xf numFmtId="0" fontId="25" fillId="0" borderId="36" xfId="22" applyFont="1" applyBorder="1" applyAlignment="1">
      <alignment vertical="center" readingOrder="1"/>
    </xf>
    <xf numFmtId="3" fontId="17" fillId="0" borderId="34" xfId="22" applyNumberFormat="1" applyFont="1" applyBorder="1" applyAlignment="1">
      <alignment horizontal="right" vertical="center" indent="1"/>
    </xf>
    <xf numFmtId="3" fontId="16" fillId="0" borderId="34" xfId="22" applyNumberFormat="1" applyFont="1" applyBorder="1" applyAlignment="1">
      <alignment horizontal="right" vertical="center" indent="1"/>
    </xf>
    <xf numFmtId="0" fontId="16" fillId="4" borderId="0" xfId="45" applyFill="1"/>
    <xf numFmtId="3" fontId="17" fillId="0" borderId="7" xfId="22" applyNumberFormat="1" applyFont="1" applyBorder="1" applyAlignment="1">
      <alignment horizontal="right" vertical="center" indent="1"/>
    </xf>
    <xf numFmtId="3" fontId="16" fillId="0" borderId="7" xfId="22" applyNumberFormat="1" applyFont="1" applyBorder="1" applyAlignment="1">
      <alignment horizontal="right" vertical="center" indent="1"/>
    </xf>
    <xf numFmtId="0" fontId="16" fillId="0" borderId="0" xfId="45" applyFill="1"/>
    <xf numFmtId="165" fontId="17" fillId="4" borderId="34" xfId="22" applyNumberFormat="1" applyFont="1" applyFill="1" applyBorder="1" applyAlignment="1">
      <alignment horizontal="center" vertical="center"/>
    </xf>
    <xf numFmtId="0" fontId="12" fillId="5" borderId="0" xfId="45" applyFont="1" applyFill="1" applyBorder="1" applyAlignment="1">
      <alignment horizontal="center" vertical="center" wrapText="1" readingOrder="2"/>
    </xf>
    <xf numFmtId="0" fontId="19" fillId="0" borderId="0" xfId="45" applyFont="1" applyFill="1"/>
    <xf numFmtId="3" fontId="17" fillId="5" borderId="28" xfId="22" applyNumberFormat="1" applyFont="1" applyFill="1" applyBorder="1" applyAlignment="1">
      <alignment horizontal="right" vertical="center" indent="1"/>
    </xf>
    <xf numFmtId="3" fontId="24" fillId="5" borderId="28" xfId="64" applyNumberFormat="1" applyFont="1" applyFill="1" applyBorder="1" applyAlignment="1">
      <alignment horizontal="right" vertical="center" indent="1"/>
    </xf>
    <xf numFmtId="3" fontId="17" fillId="4" borderId="34" xfId="22" applyNumberFormat="1" applyFont="1" applyFill="1" applyBorder="1" applyAlignment="1">
      <alignment horizontal="right" vertical="center" indent="1"/>
    </xf>
    <xf numFmtId="3" fontId="16" fillId="4" borderId="34" xfId="22" applyNumberFormat="1" applyFont="1" applyFill="1" applyBorder="1" applyAlignment="1">
      <alignment horizontal="right" vertical="center" indent="1"/>
    </xf>
    <xf numFmtId="0" fontId="13" fillId="4" borderId="34" xfId="22" applyFont="1" applyFill="1" applyBorder="1" applyAlignment="1">
      <alignment horizontal="center" readingOrder="2"/>
    </xf>
    <xf numFmtId="3" fontId="17" fillId="4" borderId="6" xfId="22" applyNumberFormat="1" applyFont="1" applyFill="1" applyBorder="1" applyAlignment="1">
      <alignment horizontal="right" vertical="center" indent="1"/>
    </xf>
    <xf numFmtId="3" fontId="42" fillId="4" borderId="10" xfId="64" applyNumberFormat="1" applyFont="1" applyFill="1" applyBorder="1" applyAlignment="1">
      <alignment horizontal="right" vertical="center" indent="1"/>
    </xf>
    <xf numFmtId="0" fontId="16" fillId="0" borderId="0" xfId="22" applyFont="1" applyAlignment="1">
      <alignment wrapText="1"/>
    </xf>
    <xf numFmtId="3" fontId="17" fillId="4" borderId="7" xfId="22" applyNumberFormat="1" applyFont="1" applyFill="1" applyBorder="1" applyAlignment="1">
      <alignment horizontal="right" vertical="center" indent="1"/>
    </xf>
    <xf numFmtId="0" fontId="27" fillId="4" borderId="13" xfId="22" applyFont="1" applyFill="1" applyBorder="1" applyAlignment="1">
      <alignment horizontal="center" vertical="top" wrapText="1"/>
    </xf>
    <xf numFmtId="0" fontId="10" fillId="5" borderId="18" xfId="22" applyFont="1" applyFill="1" applyBorder="1" applyAlignment="1">
      <alignment horizontal="center" vertical="center"/>
    </xf>
    <xf numFmtId="0" fontId="10" fillId="5" borderId="17" xfId="22" applyFont="1" applyFill="1" applyBorder="1" applyAlignment="1">
      <alignment horizontal="center" vertical="center"/>
    </xf>
    <xf numFmtId="0" fontId="42" fillId="0" borderId="0" xfId="22" applyFont="1" applyBorder="1" applyAlignment="1">
      <alignment horizontal="left" vertical="center"/>
    </xf>
    <xf numFmtId="0" fontId="42" fillId="0" borderId="0" xfId="22" applyFont="1" applyBorder="1" applyAlignment="1">
      <alignment vertical="center"/>
    </xf>
    <xf numFmtId="0" fontId="28" fillId="4" borderId="13" xfId="22" applyFont="1" applyFill="1" applyBorder="1" applyAlignment="1">
      <alignment horizontal="center" vertical="top" readingOrder="2"/>
    </xf>
    <xf numFmtId="0" fontId="17" fillId="0" borderId="0" xfId="22" applyFont="1" applyAlignment="1">
      <alignment horizontal="center"/>
    </xf>
    <xf numFmtId="0" fontId="10" fillId="0" borderId="0" xfId="45" applyFont="1" applyFill="1" applyBorder="1" applyAlignment="1">
      <alignment horizontal="center"/>
    </xf>
    <xf numFmtId="0" fontId="17" fillId="0" borderId="0" xfId="3" applyFont="1" applyFill="1"/>
    <xf numFmtId="0" fontId="28" fillId="0" borderId="0" xfId="22" applyFont="1" applyBorder="1" applyAlignment="1">
      <alignment vertical="center" readingOrder="2"/>
    </xf>
    <xf numFmtId="165" fontId="17" fillId="4" borderId="4" xfId="22" applyNumberFormat="1" applyFont="1" applyFill="1" applyBorder="1" applyAlignment="1">
      <alignment horizontal="right" vertical="center" indent="1"/>
    </xf>
    <xf numFmtId="165" fontId="16" fillId="4" borderId="4" xfId="22" applyNumberFormat="1" applyFont="1" applyFill="1" applyBorder="1" applyAlignment="1">
      <alignment horizontal="right" vertical="center" indent="1"/>
    </xf>
    <xf numFmtId="165" fontId="17" fillId="0" borderId="4" xfId="22" applyNumberFormat="1" applyFont="1" applyBorder="1" applyAlignment="1">
      <alignment horizontal="right" vertical="center" indent="1"/>
    </xf>
    <xf numFmtId="165" fontId="16" fillId="0" borderId="4" xfId="22" applyNumberFormat="1" applyFont="1" applyBorder="1" applyAlignment="1">
      <alignment horizontal="right" vertical="center" indent="1"/>
    </xf>
    <xf numFmtId="165" fontId="17" fillId="0" borderId="7" xfId="22" applyNumberFormat="1" applyFont="1" applyBorder="1" applyAlignment="1">
      <alignment horizontal="right" vertical="center" indent="1"/>
    </xf>
    <xf numFmtId="165" fontId="16" fillId="0" borderId="7" xfId="22" applyNumberFormat="1" applyFont="1" applyBorder="1" applyAlignment="1">
      <alignment horizontal="right" vertical="center" indent="1"/>
    </xf>
    <xf numFmtId="0" fontId="16" fillId="0" borderId="0" xfId="22" applyFill="1"/>
    <xf numFmtId="0" fontId="16" fillId="0" borderId="0" xfId="22" applyFill="1" applyAlignment="1">
      <alignment horizontal="center"/>
    </xf>
    <xf numFmtId="0" fontId="16" fillId="0" borderId="0" xfId="22" applyFont="1" applyFill="1"/>
    <xf numFmtId="0" fontId="16" fillId="0" borderId="0" xfId="22" applyFont="1" applyFill="1" applyAlignment="1">
      <alignment wrapText="1"/>
    </xf>
    <xf numFmtId="165" fontId="17" fillId="4" borderId="28" xfId="66" applyNumberFormat="1" applyFont="1" applyFill="1" applyBorder="1" applyAlignment="1">
      <alignment horizontal="right" vertical="center" indent="1"/>
    </xf>
    <xf numFmtId="165" fontId="17" fillId="4" borderId="4" xfId="66" applyNumberFormat="1" applyFont="1" applyFill="1" applyBorder="1" applyAlignment="1">
      <alignment horizontal="right" vertical="center" indent="1"/>
    </xf>
    <xf numFmtId="165" fontId="16" fillId="4" borderId="4" xfId="66" applyNumberFormat="1" applyFont="1" applyFill="1" applyBorder="1" applyAlignment="1">
      <alignment horizontal="right" vertical="center" indent="1"/>
    </xf>
    <xf numFmtId="0" fontId="13" fillId="4" borderId="0" xfId="22" applyFont="1" applyFill="1" applyBorder="1" applyAlignment="1">
      <alignment horizontal="right" vertical="center" indent="1" readingOrder="2"/>
    </xf>
    <xf numFmtId="165" fontId="17" fillId="0" borderId="4" xfId="66" applyNumberFormat="1" applyFont="1" applyFill="1" applyBorder="1" applyAlignment="1">
      <alignment horizontal="right" vertical="center" indent="1"/>
    </xf>
    <xf numFmtId="165" fontId="17" fillId="0" borderId="7" xfId="66" applyNumberFormat="1" applyFont="1" applyFill="1" applyBorder="1" applyAlignment="1">
      <alignment horizontal="right" vertical="center" indent="1"/>
    </xf>
    <xf numFmtId="165" fontId="16" fillId="0" borderId="4" xfId="66" applyNumberFormat="1" applyFont="1" applyFill="1" applyBorder="1" applyAlignment="1">
      <alignment horizontal="right" vertical="center" indent="1"/>
    </xf>
    <xf numFmtId="165" fontId="16" fillId="0" borderId="7" xfId="66" applyNumberFormat="1" applyFont="1" applyFill="1" applyBorder="1" applyAlignment="1">
      <alignment horizontal="right" vertical="center" indent="1"/>
    </xf>
    <xf numFmtId="0" fontId="16" fillId="0" borderId="0" xfId="22" applyFill="1" applyAlignment="1">
      <alignment horizontal="center" vertical="center"/>
    </xf>
    <xf numFmtId="0" fontId="11" fillId="0" borderId="0" xfId="22" applyFont="1" applyFill="1"/>
    <xf numFmtId="0" fontId="11" fillId="0" borderId="0" xfId="22" applyFont="1" applyFill="1" applyAlignment="1">
      <alignment horizontal="center"/>
    </xf>
    <xf numFmtId="0" fontId="11" fillId="0" borderId="0" xfId="22" applyFont="1" applyFill="1" applyAlignment="1">
      <alignment horizontal="center" vertical="center"/>
    </xf>
    <xf numFmtId="0" fontId="28" fillId="4" borderId="12" xfId="22" applyFont="1" applyFill="1" applyBorder="1" applyAlignment="1">
      <alignment horizontal="center" vertical="top" wrapText="1" readingOrder="2"/>
    </xf>
    <xf numFmtId="0" fontId="13" fillId="0" borderId="0" xfId="22" applyFont="1" applyBorder="1" applyAlignment="1">
      <alignment horizontal="right" vertical="center" indent="1" readingOrder="2"/>
    </xf>
    <xf numFmtId="0" fontId="17" fillId="4" borderId="4" xfId="22" applyFont="1" applyFill="1" applyBorder="1" applyAlignment="1">
      <alignment horizontal="right" vertical="center" indent="1"/>
    </xf>
    <xf numFmtId="0" fontId="17" fillId="0" borderId="4" xfId="22" applyFont="1" applyBorder="1" applyAlignment="1">
      <alignment horizontal="right" vertical="center" indent="1"/>
    </xf>
    <xf numFmtId="0" fontId="13" fillId="4" borderId="34" xfId="22" applyFont="1" applyFill="1" applyBorder="1" applyAlignment="1">
      <alignment horizontal="center" wrapText="1" readingOrder="2"/>
    </xf>
    <xf numFmtId="0" fontId="17" fillId="0" borderId="0" xfId="22" applyFont="1" applyAlignment="1">
      <alignment wrapText="1"/>
    </xf>
    <xf numFmtId="0" fontId="13" fillId="5" borderId="28" xfId="22" applyFont="1" applyFill="1" applyBorder="1" applyAlignment="1">
      <alignment horizontal="right" vertical="center" wrapText="1" indent="1"/>
    </xf>
    <xf numFmtId="0" fontId="16" fillId="4" borderId="0" xfId="22" applyFill="1" applyAlignment="1">
      <alignment wrapText="1"/>
    </xf>
    <xf numFmtId="0" fontId="16" fillId="4" borderId="0" xfId="22" applyFill="1" applyAlignment="1">
      <alignment horizontal="center" wrapText="1"/>
    </xf>
    <xf numFmtId="0" fontId="13" fillId="4" borderId="4" xfId="22" applyFont="1" applyFill="1" applyBorder="1" applyAlignment="1">
      <alignment horizontal="right" vertical="center" wrapText="1" indent="1"/>
    </xf>
    <xf numFmtId="0" fontId="16" fillId="0" borderId="0" xfId="22" applyAlignment="1">
      <alignment horizontal="center" vertical="center" wrapText="1"/>
    </xf>
    <xf numFmtId="0" fontId="12" fillId="5" borderId="0" xfId="22" applyFont="1" applyFill="1" applyBorder="1" applyAlignment="1">
      <alignment horizontal="center" vertical="center" wrapText="1"/>
    </xf>
    <xf numFmtId="0" fontId="11" fillId="0" borderId="0" xfId="22" applyFont="1" applyAlignment="1">
      <alignment wrapText="1"/>
    </xf>
    <xf numFmtId="0" fontId="11" fillId="0" borderId="0" xfId="22" applyFont="1" applyAlignment="1">
      <alignment horizontal="center" wrapText="1"/>
    </xf>
    <xf numFmtId="0" fontId="11" fillId="0" borderId="0" xfId="22" applyFont="1" applyAlignment="1">
      <alignment horizontal="center" vertical="center" wrapText="1"/>
    </xf>
    <xf numFmtId="0" fontId="13" fillId="5" borderId="12" xfId="22" applyFont="1" applyFill="1" applyBorder="1" applyAlignment="1">
      <alignment horizontal="right" vertical="center" wrapText="1" indent="1"/>
    </xf>
    <xf numFmtId="0" fontId="13" fillId="4" borderId="6" xfId="22" applyFont="1" applyFill="1" applyBorder="1" applyAlignment="1">
      <alignment horizontal="right" vertical="center" wrapText="1" indent="1"/>
    </xf>
    <xf numFmtId="0" fontId="24" fillId="5" borderId="19" xfId="0" applyFont="1" applyFill="1" applyBorder="1" applyAlignment="1">
      <alignment horizontal="left" vertical="center" wrapText="1"/>
    </xf>
    <xf numFmtId="165" fontId="17" fillId="4" borderId="30" xfId="22" applyNumberFormat="1" applyFont="1" applyFill="1" applyBorder="1" applyAlignment="1">
      <alignment horizontal="center" vertical="center"/>
    </xf>
    <xf numFmtId="0" fontId="27" fillId="4" borderId="12" xfId="0" applyFont="1" applyFill="1" applyBorder="1" applyAlignment="1">
      <alignment horizontal="center" vertical="top" wrapText="1"/>
    </xf>
    <xf numFmtId="0" fontId="27" fillId="4" borderId="12" xfId="22" applyFont="1" applyFill="1" applyBorder="1" applyAlignment="1">
      <alignment horizontal="center" vertical="top" wrapText="1" readingOrder="2"/>
    </xf>
    <xf numFmtId="0" fontId="17" fillId="4" borderId="34" xfId="22" applyFont="1" applyFill="1" applyBorder="1" applyAlignment="1">
      <alignment horizontal="center" wrapText="1" readingOrder="2"/>
    </xf>
    <xf numFmtId="0" fontId="28" fillId="3" borderId="43" xfId="5" applyFont="1" applyFill="1" applyBorder="1" applyAlignment="1">
      <alignment horizontal="left" vertical="center" wrapText="1" indent="1"/>
    </xf>
    <xf numFmtId="0" fontId="28" fillId="4" borderId="8" xfId="5" applyFont="1" applyFill="1" applyBorder="1" applyAlignment="1">
      <alignment horizontal="left" vertical="center" wrapText="1" indent="1"/>
    </xf>
    <xf numFmtId="0" fontId="28" fillId="3" borderId="8" xfId="5" applyFont="1" applyFill="1" applyBorder="1" applyAlignment="1">
      <alignment horizontal="left" vertical="center" wrapText="1" indent="1"/>
    </xf>
    <xf numFmtId="0" fontId="28" fillId="4" borderId="33" xfId="5" applyFont="1" applyFill="1" applyBorder="1" applyAlignment="1">
      <alignment horizontal="left" vertical="center" wrapText="1" indent="1"/>
    </xf>
    <xf numFmtId="0" fontId="28" fillId="0" borderId="7" xfId="22" applyFont="1" applyBorder="1" applyAlignment="1">
      <alignment horizontal="left" vertical="center" wrapText="1" indent="1"/>
    </xf>
    <xf numFmtId="0" fontId="28" fillId="4" borderId="4" xfId="22" applyFont="1" applyFill="1" applyBorder="1" applyAlignment="1">
      <alignment horizontal="left" vertical="center" wrapText="1" indent="1"/>
    </xf>
    <xf numFmtId="0" fontId="17" fillId="5" borderId="0" xfId="45" applyFont="1" applyFill="1" applyBorder="1" applyAlignment="1">
      <alignment horizontal="left" vertical="center" readingOrder="1"/>
    </xf>
    <xf numFmtId="0" fontId="22" fillId="4" borderId="13" xfId="64" applyFont="1" applyFill="1" applyBorder="1" applyAlignment="1">
      <alignment horizontal="center" vertical="center" wrapText="1"/>
    </xf>
    <xf numFmtId="0" fontId="22" fillId="4" borderId="14" xfId="64" applyFont="1" applyFill="1" applyBorder="1" applyAlignment="1">
      <alignment horizontal="center" vertical="center" wrapText="1"/>
    </xf>
    <xf numFmtId="0" fontId="22" fillId="4" borderId="34" xfId="64" applyFont="1" applyFill="1" applyBorder="1" applyAlignment="1">
      <alignment horizontal="center" wrapText="1"/>
    </xf>
    <xf numFmtId="165" fontId="17" fillId="4" borderId="31" xfId="22" applyNumberFormat="1" applyFont="1" applyFill="1" applyBorder="1" applyAlignment="1">
      <alignment horizontal="center" vertical="center" wrapText="1"/>
    </xf>
    <xf numFmtId="0" fontId="17" fillId="5" borderId="19" xfId="0" applyFont="1" applyFill="1" applyBorder="1" applyAlignment="1">
      <alignment horizontal="left" vertical="center" readingOrder="1"/>
    </xf>
    <xf numFmtId="0" fontId="28" fillId="3" borderId="36" xfId="5" applyFont="1" applyFill="1" applyBorder="1" applyAlignment="1">
      <alignment horizontal="left" vertical="center" wrapText="1" indent="1"/>
    </xf>
    <xf numFmtId="0" fontId="28" fillId="4" borderId="0" xfId="5" applyFont="1" applyFill="1" applyBorder="1" applyAlignment="1">
      <alignment horizontal="left" vertical="center" wrapText="1" indent="1"/>
    </xf>
    <xf numFmtId="0" fontId="28" fillId="3" borderId="0" xfId="5" applyFont="1" applyFill="1" applyBorder="1" applyAlignment="1">
      <alignment horizontal="left" vertical="center" wrapText="1" indent="1"/>
    </xf>
    <xf numFmtId="0" fontId="28" fillId="5" borderId="0" xfId="5" applyFont="1" applyFill="1" applyBorder="1" applyAlignment="1">
      <alignment horizontal="left" vertical="center" wrapText="1" indent="1"/>
    </xf>
    <xf numFmtId="0" fontId="28" fillId="5" borderId="29" xfId="5" applyFont="1" applyFill="1" applyBorder="1" applyAlignment="1">
      <alignment horizontal="left" vertical="center" wrapText="1" indent="1"/>
    </xf>
    <xf numFmtId="0" fontId="28" fillId="5" borderId="0" xfId="45" applyFont="1" applyFill="1" applyBorder="1" applyAlignment="1">
      <alignment horizontal="left" vertical="center" wrapText="1" readingOrder="1"/>
    </xf>
    <xf numFmtId="0" fontId="28" fillId="0" borderId="0" xfId="22" applyFont="1"/>
    <xf numFmtId="0" fontId="28" fillId="5" borderId="47" xfId="5" applyFont="1" applyFill="1" applyBorder="1" applyAlignment="1">
      <alignment horizontal="left" vertical="center" wrapText="1" indent="1"/>
    </xf>
    <xf numFmtId="0" fontId="28" fillId="5" borderId="43" xfId="64" applyFont="1" applyFill="1" applyBorder="1" applyAlignment="1">
      <alignment horizontal="left" vertical="center" indent="1"/>
    </xf>
    <xf numFmtId="0" fontId="28" fillId="4" borderId="8" xfId="64" applyFont="1" applyFill="1" applyBorder="1" applyAlignment="1">
      <alignment horizontal="left" vertical="center" indent="1"/>
    </xf>
    <xf numFmtId="0" fontId="28" fillId="5" borderId="8" xfId="64" applyFont="1" applyFill="1" applyBorder="1" applyAlignment="1">
      <alignment horizontal="left" vertical="center" indent="1"/>
    </xf>
    <xf numFmtId="0" fontId="28" fillId="3" borderId="33" xfId="5" applyFont="1" applyFill="1" applyBorder="1" applyAlignment="1">
      <alignment horizontal="left" vertical="center" wrapText="1" indent="1"/>
    </xf>
    <xf numFmtId="0" fontId="53" fillId="0" borderId="43" xfId="76" applyFont="1" applyBorder="1" applyAlignment="1">
      <alignment horizontal="left" vertical="center" indent="1"/>
    </xf>
    <xf numFmtId="0" fontId="53" fillId="4" borderId="8" xfId="76" applyFont="1" applyFill="1" applyBorder="1" applyAlignment="1">
      <alignment horizontal="left" vertical="center" indent="1"/>
    </xf>
    <xf numFmtId="0" fontId="53" fillId="0" borderId="8" xfId="76" applyFont="1" applyBorder="1" applyAlignment="1">
      <alignment horizontal="left" vertical="center" indent="1"/>
    </xf>
    <xf numFmtId="0" fontId="28" fillId="5" borderId="8" xfId="76" applyFont="1" applyFill="1" applyBorder="1" applyAlignment="1">
      <alignment horizontal="left" vertical="center" indent="1"/>
    </xf>
    <xf numFmtId="0" fontId="53" fillId="5" borderId="8" xfId="76" applyFont="1" applyFill="1" applyBorder="1" applyAlignment="1">
      <alignment horizontal="left" vertical="center" indent="1"/>
    </xf>
    <xf numFmtId="0" fontId="53" fillId="5" borderId="33" xfId="76" applyFont="1" applyFill="1" applyBorder="1" applyAlignment="1">
      <alignment horizontal="left" vertical="center" indent="1"/>
    </xf>
    <xf numFmtId="0" fontId="28" fillId="0" borderId="43" xfId="4" applyFont="1" applyBorder="1" applyAlignment="1">
      <alignment horizontal="left" vertical="center" wrapText="1" indent="1"/>
    </xf>
    <xf numFmtId="0" fontId="28" fillId="4" borderId="8" xfId="4" applyFont="1" applyFill="1" applyBorder="1" applyAlignment="1">
      <alignment horizontal="left" vertical="center" wrapText="1" indent="1"/>
    </xf>
    <xf numFmtId="0" fontId="28" fillId="0" borderId="8" xfId="4" applyFont="1" applyBorder="1" applyAlignment="1">
      <alignment horizontal="left" vertical="center" wrapText="1" indent="1"/>
    </xf>
    <xf numFmtId="0" fontId="28" fillId="0" borderId="33" xfId="4" applyFont="1" applyBorder="1" applyAlignment="1">
      <alignment horizontal="left" vertical="center" wrapText="1" indent="1"/>
    </xf>
    <xf numFmtId="0" fontId="61" fillId="5" borderId="47" xfId="0" applyFont="1" applyFill="1" applyBorder="1" applyAlignment="1">
      <alignment horizontal="left" vertical="center" wrapText="1" indent="1" readingOrder="1"/>
    </xf>
    <xf numFmtId="0" fontId="41" fillId="4" borderId="29" xfId="0" applyFont="1" applyFill="1" applyBorder="1" applyAlignment="1">
      <alignment vertical="center" readingOrder="2"/>
    </xf>
    <xf numFmtId="0" fontId="24" fillId="4" borderId="29" xfId="0" applyFont="1" applyFill="1" applyBorder="1" applyAlignment="1">
      <alignment horizontal="center" vertical="center" readingOrder="2"/>
    </xf>
    <xf numFmtId="0" fontId="40" fillId="5" borderId="13" xfId="0" applyFont="1" applyFill="1" applyBorder="1" applyAlignment="1">
      <alignment horizontal="right" vertical="center" indent="1" readingOrder="1"/>
    </xf>
    <xf numFmtId="0" fontId="40" fillId="4" borderId="13" xfId="0" applyFont="1" applyFill="1" applyBorder="1" applyAlignment="1">
      <alignment horizontal="right" vertical="center" indent="1"/>
    </xf>
    <xf numFmtId="0" fontId="14" fillId="5" borderId="13" xfId="0" applyNumberFormat="1" applyFont="1" applyFill="1" applyBorder="1" applyAlignment="1">
      <alignment horizontal="right" vertical="center" indent="1"/>
    </xf>
    <xf numFmtId="0" fontId="14" fillId="5" borderId="13" xfId="0" applyFont="1" applyFill="1" applyBorder="1" applyAlignment="1">
      <alignment horizontal="right" vertical="center" indent="1"/>
    </xf>
    <xf numFmtId="0" fontId="14" fillId="5" borderId="13" xfId="0" applyFont="1" applyFill="1" applyBorder="1" applyAlignment="1">
      <alignment horizontal="right" indent="1"/>
    </xf>
    <xf numFmtId="0" fontId="40" fillId="4" borderId="12" xfId="0" applyFont="1" applyFill="1" applyBorder="1" applyAlignment="1">
      <alignment horizontal="right" vertical="center" indent="1"/>
    </xf>
    <xf numFmtId="0" fontId="16" fillId="4" borderId="13" xfId="0" applyFont="1" applyFill="1" applyBorder="1" applyAlignment="1">
      <alignment horizontal="right" vertical="center" indent="1"/>
    </xf>
    <xf numFmtId="0" fontId="16" fillId="5" borderId="13" xfId="0" applyFont="1" applyFill="1" applyBorder="1" applyAlignment="1">
      <alignment horizontal="right" vertical="center" indent="1"/>
    </xf>
    <xf numFmtId="165" fontId="17" fillId="4" borderId="37" xfId="0" applyNumberFormat="1" applyFont="1" applyFill="1" applyBorder="1" applyAlignment="1">
      <alignment horizontal="center" vertical="center"/>
    </xf>
    <xf numFmtId="0" fontId="10" fillId="5" borderId="32" xfId="45" applyFont="1" applyFill="1" applyBorder="1" applyAlignment="1">
      <alignment horizontal="right" vertical="center" wrapText="1" readingOrder="2"/>
    </xf>
    <xf numFmtId="0" fontId="13" fillId="5" borderId="30" xfId="48" applyFont="1" applyFill="1" applyBorder="1" applyAlignment="1">
      <alignment horizontal="right" vertical="center" wrapText="1" indent="1" readingOrder="2"/>
    </xf>
    <xf numFmtId="0" fontId="13" fillId="4" borderId="14" xfId="48" applyFont="1" applyFill="1" applyBorder="1" applyAlignment="1">
      <alignment horizontal="right" vertical="center" wrapText="1" indent="1" readingOrder="2"/>
    </xf>
    <xf numFmtId="0" fontId="13" fillId="5" borderId="14" xfId="48" applyFont="1" applyFill="1" applyBorder="1" applyAlignment="1">
      <alignment horizontal="right" vertical="center" wrapText="1" indent="1" readingOrder="2"/>
    </xf>
    <xf numFmtId="0" fontId="13" fillId="4" borderId="67" xfId="48" applyFont="1" applyFill="1" applyBorder="1" applyAlignment="1">
      <alignment horizontal="right" vertical="center" wrapText="1" indent="1" readingOrder="2"/>
    </xf>
    <xf numFmtId="0" fontId="13" fillId="5" borderId="68" xfId="48" applyFont="1" applyFill="1" applyBorder="1" applyAlignment="1">
      <alignment horizontal="right" vertical="center" wrapText="1" indent="1" readingOrder="2"/>
    </xf>
    <xf numFmtId="0" fontId="13" fillId="4" borderId="5" xfId="48" applyFont="1" applyFill="1" applyBorder="1" applyAlignment="1">
      <alignment horizontal="right" vertical="center" wrapText="1" indent="1" readingOrder="2"/>
    </xf>
    <xf numFmtId="41" fontId="16" fillId="5" borderId="34" xfId="50" applyNumberFormat="1" applyFont="1" applyFill="1" applyBorder="1" applyAlignment="1">
      <alignment horizontal="center" vertical="center"/>
    </xf>
    <xf numFmtId="41" fontId="16" fillId="4" borderId="13" xfId="50" applyNumberFormat="1" applyFont="1" applyFill="1" applyBorder="1" applyAlignment="1">
      <alignment horizontal="center" vertical="center"/>
    </xf>
    <xf numFmtId="41" fontId="16" fillId="5" borderId="13" xfId="50" applyNumberFormat="1" applyFont="1" applyFill="1" applyBorder="1" applyAlignment="1">
      <alignment horizontal="center" vertical="center"/>
    </xf>
    <xf numFmtId="41" fontId="16" fillId="4" borderId="69" xfId="50" applyNumberFormat="1" applyFont="1" applyFill="1" applyBorder="1" applyAlignment="1">
      <alignment horizontal="center" vertical="center"/>
    </xf>
    <xf numFmtId="41" fontId="16" fillId="5" borderId="70" xfId="50" applyNumberFormat="1" applyFont="1" applyFill="1" applyBorder="1" applyAlignment="1">
      <alignment horizontal="center" vertical="center"/>
    </xf>
    <xf numFmtId="41" fontId="16" fillId="4" borderId="12" xfId="50" applyNumberFormat="1" applyFont="1" applyFill="1" applyBorder="1" applyAlignment="1">
      <alignment horizontal="center" vertical="center"/>
    </xf>
    <xf numFmtId="0" fontId="28" fillId="5" borderId="36" xfId="48" applyFont="1" applyFill="1" applyBorder="1" applyAlignment="1">
      <alignment horizontal="left" vertical="center" wrapText="1" indent="1" readingOrder="2"/>
    </xf>
    <xf numFmtId="0" fontId="28" fillId="4" borderId="0" xfId="48" applyFont="1" applyFill="1" applyBorder="1" applyAlignment="1">
      <alignment horizontal="left" vertical="center" wrapText="1" indent="1" readingOrder="2"/>
    </xf>
    <xf numFmtId="0" fontId="28" fillId="5" borderId="0" xfId="48" applyFont="1" applyFill="1" applyBorder="1" applyAlignment="1">
      <alignment horizontal="left" vertical="center" wrapText="1" indent="1" readingOrder="2"/>
    </xf>
    <xf numFmtId="0" fontId="28" fillId="4" borderId="71" xfId="48" applyFont="1" applyFill="1" applyBorder="1" applyAlignment="1">
      <alignment horizontal="left" vertical="center" wrapText="1" indent="1" readingOrder="2"/>
    </xf>
    <xf numFmtId="0" fontId="28" fillId="5" borderId="72" xfId="48" applyFont="1" applyFill="1" applyBorder="1" applyAlignment="1">
      <alignment horizontal="left" vertical="center" wrapText="1" indent="1" readingOrder="2"/>
    </xf>
    <xf numFmtId="0" fontId="22" fillId="4" borderId="14" xfId="0" applyFont="1" applyFill="1" applyBorder="1" applyAlignment="1">
      <alignment horizontal="right" vertical="center" indent="1"/>
    </xf>
    <xf numFmtId="0" fontId="22" fillId="5" borderId="14" xfId="0" applyFont="1" applyFill="1" applyBorder="1" applyAlignment="1">
      <alignment horizontal="right" vertical="center" indent="1"/>
    </xf>
    <xf numFmtId="0" fontId="16" fillId="5" borderId="34" xfId="0" applyFont="1" applyFill="1" applyBorder="1" applyAlignment="1">
      <alignment horizontal="right" vertical="center" indent="1" readingOrder="1"/>
    </xf>
    <xf numFmtId="0" fontId="16" fillId="4" borderId="13" xfId="0" applyFont="1" applyFill="1" applyBorder="1" applyAlignment="1">
      <alignment horizontal="right" vertical="center" indent="1" readingOrder="1"/>
    </xf>
    <xf numFmtId="0" fontId="16" fillId="5" borderId="13" xfId="0" applyFont="1" applyFill="1" applyBorder="1" applyAlignment="1">
      <alignment horizontal="right" vertical="center" indent="1" readingOrder="1"/>
    </xf>
    <xf numFmtId="0" fontId="16" fillId="5" borderId="12" xfId="0" applyFont="1" applyFill="1" applyBorder="1" applyAlignment="1">
      <alignment horizontal="right" vertical="center" indent="1"/>
    </xf>
    <xf numFmtId="0" fontId="61" fillId="4" borderId="55" xfId="64" applyFont="1" applyFill="1" applyBorder="1" applyAlignment="1">
      <alignment horizontal="left" vertical="center" wrapText="1" indent="1" readingOrder="1"/>
    </xf>
    <xf numFmtId="0" fontId="17" fillId="4" borderId="13" xfId="0" applyFont="1" applyFill="1" applyBorder="1" applyAlignment="1">
      <alignment horizontal="right" vertical="center" indent="1"/>
    </xf>
    <xf numFmtId="0" fontId="17" fillId="5" borderId="13" xfId="0" applyFont="1" applyFill="1" applyBorder="1" applyAlignment="1">
      <alignment horizontal="right" vertical="center" indent="1"/>
    </xf>
    <xf numFmtId="0" fontId="17" fillId="5" borderId="12" xfId="0" applyFont="1" applyFill="1" applyBorder="1" applyAlignment="1">
      <alignment horizontal="right" vertical="center" indent="1"/>
    </xf>
    <xf numFmtId="0" fontId="22" fillId="5" borderId="14" xfId="0" applyFont="1" applyFill="1" applyBorder="1" applyAlignment="1">
      <alignment horizontal="right" vertical="center" wrapText="1" indent="1"/>
    </xf>
    <xf numFmtId="0" fontId="22" fillId="4" borderId="5" xfId="0" applyFont="1" applyFill="1" applyBorder="1" applyAlignment="1">
      <alignment horizontal="right" vertical="center" indent="1"/>
    </xf>
    <xf numFmtId="0" fontId="10" fillId="5" borderId="0" xfId="72" applyFont="1" applyFill="1" applyAlignment="1"/>
    <xf numFmtId="0" fontId="10" fillId="5" borderId="0" xfId="72" applyFont="1" applyFill="1"/>
    <xf numFmtId="0" fontId="17" fillId="5" borderId="0" xfId="72" applyFont="1" applyFill="1" applyAlignment="1"/>
    <xf numFmtId="0" fontId="10" fillId="0" borderId="0" xfId="72" applyFont="1"/>
    <xf numFmtId="0" fontId="66" fillId="5" borderId="0" xfId="72" applyFont="1" applyFill="1" applyBorder="1" applyAlignment="1">
      <alignment horizontal="center" vertical="center" wrapText="1" readingOrder="2"/>
    </xf>
    <xf numFmtId="0" fontId="19" fillId="5" borderId="0" xfId="72" applyFont="1" applyFill="1" applyAlignment="1">
      <alignment horizontal="center" vertical="center"/>
    </xf>
    <xf numFmtId="0" fontId="29" fillId="0" borderId="0" xfId="72" applyFont="1"/>
    <xf numFmtId="0" fontId="30" fillId="0" borderId="0" xfId="72" applyFont="1"/>
    <xf numFmtId="0" fontId="56" fillId="0" borderId="0" xfId="38" applyFont="1" applyAlignment="1">
      <alignment horizontal="right" vertical="top" wrapText="1" indent="1" readingOrder="2"/>
    </xf>
    <xf numFmtId="0" fontId="19" fillId="0" borderId="0" xfId="38" applyFont="1" applyAlignment="1">
      <alignment vertical="top"/>
    </xf>
    <xf numFmtId="0" fontId="57" fillId="0" borderId="0" xfId="38" applyFont="1" applyBorder="1" applyAlignment="1">
      <alignment horizontal="right" vertical="center" wrapText="1" indent="2" readingOrder="2"/>
    </xf>
    <xf numFmtId="0" fontId="19" fillId="0" borderId="0" xfId="38" applyFont="1" applyAlignment="1">
      <alignment vertical="center"/>
    </xf>
    <xf numFmtId="0" fontId="16" fillId="0" borderId="0" xfId="38" applyFont="1" applyBorder="1" applyAlignment="1">
      <alignment horizontal="left" vertical="center" wrapText="1" indent="2" readingOrder="1"/>
    </xf>
    <xf numFmtId="0" fontId="16" fillId="0" borderId="0" xfId="38" applyFont="1" applyBorder="1" applyAlignment="1">
      <alignment horizontal="left" vertical="center" wrapText="1" indent="2"/>
    </xf>
    <xf numFmtId="0" fontId="0" fillId="0" borderId="0" xfId="38" applyFont="1" applyAlignment="1">
      <alignment horizontal="left" vertical="top" wrapText="1" indent="1"/>
    </xf>
    <xf numFmtId="0" fontId="67" fillId="0" borderId="0" xfId="0" applyFont="1" applyAlignment="1">
      <alignment vertical="center" wrapText="1"/>
    </xf>
    <xf numFmtId="0" fontId="10" fillId="5" borderId="19" xfId="22" applyFont="1" applyFill="1" applyBorder="1" applyAlignment="1">
      <alignment horizontal="center" vertical="center" wrapText="1"/>
    </xf>
    <xf numFmtId="0" fontId="19" fillId="5" borderId="19" xfId="22" applyFont="1" applyFill="1" applyBorder="1" applyAlignment="1">
      <alignment vertical="center"/>
    </xf>
    <xf numFmtId="0" fontId="19" fillId="5" borderId="19" xfId="22" applyFont="1" applyFill="1" applyBorder="1" applyAlignment="1">
      <alignment horizontal="center" vertical="center"/>
    </xf>
    <xf numFmtId="0" fontId="17" fillId="4" borderId="74" xfId="22" applyFont="1" applyFill="1" applyBorder="1" applyAlignment="1">
      <alignment horizontal="center" vertical="center" wrapText="1" readingOrder="2"/>
    </xf>
    <xf numFmtId="0" fontId="17" fillId="4" borderId="74" xfId="22" applyFont="1" applyFill="1" applyBorder="1" applyAlignment="1">
      <alignment horizontal="center" vertical="center" wrapText="1" readingOrder="1"/>
    </xf>
    <xf numFmtId="0" fontId="10" fillId="4" borderId="74" xfId="22" applyFont="1" applyFill="1" applyBorder="1" applyAlignment="1">
      <alignment horizontal="center" vertical="center" wrapText="1" readingOrder="2"/>
    </xf>
    <xf numFmtId="0" fontId="16" fillId="0" borderId="0" xfId="22" applyFont="1" applyBorder="1" applyAlignment="1">
      <alignment vertical="center"/>
    </xf>
    <xf numFmtId="0" fontId="16" fillId="0" borderId="0" xfId="22" applyFont="1" applyAlignment="1">
      <alignment vertical="center" readingOrder="1"/>
    </xf>
    <xf numFmtId="0" fontId="16" fillId="0" borderId="0" xfId="38" applyAlignment="1">
      <alignment vertical="center" readingOrder="2"/>
    </xf>
    <xf numFmtId="0" fontId="16" fillId="0" borderId="0" xfId="38" applyAlignment="1">
      <alignment vertical="center" readingOrder="1"/>
    </xf>
    <xf numFmtId="0" fontId="0" fillId="0" borderId="0" xfId="0" applyAlignment="1">
      <alignment readingOrder="1"/>
    </xf>
    <xf numFmtId="0" fontId="68" fillId="0" borderId="0" xfId="0" applyFont="1" applyAlignment="1">
      <alignment horizontal="center" vertical="center" wrapText="1" readingOrder="1"/>
    </xf>
    <xf numFmtId="0" fontId="16" fillId="0" borderId="0" xfId="38" applyAlignment="1">
      <alignment horizontal="left" vertical="center" readingOrder="1"/>
    </xf>
    <xf numFmtId="0" fontId="16" fillId="0" borderId="0" xfId="38" applyFont="1" applyAlignment="1">
      <alignment horizontal="justify" vertical="center" readingOrder="1"/>
    </xf>
    <xf numFmtId="0" fontId="55" fillId="0" borderId="0" xfId="0" applyFont="1" applyAlignment="1">
      <alignment vertical="top" wrapText="1"/>
    </xf>
    <xf numFmtId="0" fontId="71" fillId="0" borderId="0" xfId="38" applyFont="1" applyAlignment="1">
      <alignment vertical="center"/>
    </xf>
    <xf numFmtId="0" fontId="71" fillId="0" borderId="0" xfId="38" applyFont="1" applyAlignment="1">
      <alignment vertical="top"/>
    </xf>
    <xf numFmtId="0" fontId="73" fillId="0" borderId="0" xfId="38" applyFont="1" applyAlignment="1">
      <alignment horizontal="right" vertical="center" wrapText="1" indent="1" readingOrder="2"/>
    </xf>
    <xf numFmtId="0" fontId="74" fillId="0" borderId="0" xfId="0" applyFont="1" applyAlignment="1">
      <alignment horizontal="center" vertical="center" readingOrder="2"/>
    </xf>
    <xf numFmtId="0" fontId="75" fillId="0" borderId="0" xfId="0" applyFont="1" applyAlignment="1">
      <alignment horizontal="center" vertical="center" wrapText="1" readingOrder="2"/>
    </xf>
    <xf numFmtId="0" fontId="71" fillId="7" borderId="73" xfId="0" applyFont="1" applyFill="1" applyBorder="1" applyAlignment="1">
      <alignment horizontal="right" vertical="center" wrapText="1" indent="1" readingOrder="2"/>
    </xf>
    <xf numFmtId="0" fontId="55" fillId="0" borderId="0" xfId="38" applyFont="1" applyAlignment="1">
      <alignment horizontal="left" vertical="center" indent="1" readingOrder="1"/>
    </xf>
    <xf numFmtId="0" fontId="17" fillId="0" borderId="0" xfId="38" applyFont="1" applyAlignment="1">
      <alignment vertical="center" readingOrder="2"/>
    </xf>
    <xf numFmtId="0" fontId="17" fillId="0" borderId="0" xfId="38" applyFont="1" applyAlignment="1">
      <alignment vertical="center"/>
    </xf>
    <xf numFmtId="0" fontId="17" fillId="0" borderId="0" xfId="38" applyFont="1" applyAlignment="1">
      <alignment horizontal="left" vertical="center" readingOrder="1"/>
    </xf>
    <xf numFmtId="0" fontId="66" fillId="0" borderId="0" xfId="0" applyFont="1" applyAlignment="1">
      <alignment horizontal="center" vertical="center" wrapText="1" readingOrder="2"/>
    </xf>
    <xf numFmtId="0" fontId="76" fillId="0" borderId="0" xfId="0" applyFont="1" applyAlignment="1">
      <alignment horizontal="center" vertical="center" wrapText="1" readingOrder="1"/>
    </xf>
    <xf numFmtId="0" fontId="28" fillId="5" borderId="75" xfId="22" applyFont="1" applyFill="1" applyBorder="1" applyAlignment="1">
      <alignment horizontal="left" vertical="center" wrapText="1" indent="1" readingOrder="1"/>
    </xf>
    <xf numFmtId="0" fontId="28" fillId="4" borderId="75" xfId="22" applyFont="1" applyFill="1" applyBorder="1" applyAlignment="1">
      <alignment horizontal="left" vertical="center" wrapText="1" indent="1" readingOrder="1"/>
    </xf>
    <xf numFmtId="0" fontId="17" fillId="4" borderId="75" xfId="22" applyFont="1" applyFill="1" applyBorder="1" applyAlignment="1">
      <alignment horizontal="center" vertical="center" wrapText="1" readingOrder="1"/>
    </xf>
    <xf numFmtId="49" fontId="17" fillId="4" borderId="75" xfId="22" applyNumberFormat="1" applyFont="1" applyFill="1" applyBorder="1" applyAlignment="1">
      <alignment horizontal="center" vertical="center" wrapText="1" readingOrder="1"/>
    </xf>
    <xf numFmtId="0" fontId="17" fillId="5" borderId="75" xfId="22" applyFont="1" applyFill="1" applyBorder="1" applyAlignment="1">
      <alignment horizontal="center" vertical="center" wrapText="1" readingOrder="1"/>
    </xf>
    <xf numFmtId="49" fontId="17" fillId="5" borderId="75" xfId="22" applyNumberFormat="1" applyFont="1" applyFill="1" applyBorder="1" applyAlignment="1">
      <alignment horizontal="center" vertical="center" wrapText="1" readingOrder="1"/>
    </xf>
    <xf numFmtId="0" fontId="17" fillId="5" borderId="76" xfId="22" applyFont="1" applyFill="1" applyBorder="1" applyAlignment="1">
      <alignment horizontal="center" vertical="center" wrapText="1" readingOrder="1"/>
    </xf>
    <xf numFmtId="49" fontId="17" fillId="5" borderId="76" xfId="22" applyNumberFormat="1" applyFont="1" applyFill="1" applyBorder="1" applyAlignment="1">
      <alignment horizontal="center" vertical="center" wrapText="1" readingOrder="1"/>
    </xf>
    <xf numFmtId="0" fontId="17" fillId="5" borderId="77" xfId="22" applyFont="1" applyFill="1" applyBorder="1" applyAlignment="1">
      <alignment horizontal="center" vertical="center" wrapText="1" readingOrder="1"/>
    </xf>
    <xf numFmtId="49" fontId="17" fillId="5" borderId="77" xfId="22" applyNumberFormat="1" applyFont="1" applyFill="1" applyBorder="1" applyAlignment="1">
      <alignment horizontal="center" vertical="center" wrapText="1" readingOrder="1"/>
    </xf>
    <xf numFmtId="0" fontId="28" fillId="5" borderId="77" xfId="22" applyFont="1" applyFill="1" applyBorder="1" applyAlignment="1">
      <alignment horizontal="left" vertical="center" wrapText="1" indent="1" readingOrder="1"/>
    </xf>
    <xf numFmtId="0" fontId="28" fillId="5" borderId="76" xfId="22" applyFont="1" applyFill="1" applyBorder="1" applyAlignment="1">
      <alignment horizontal="left" vertical="center" wrapText="1" indent="1" readingOrder="1"/>
    </xf>
    <xf numFmtId="0" fontId="17" fillId="0" borderId="0" xfId="38" applyFont="1" applyBorder="1" applyAlignment="1">
      <alignment horizontal="left" vertical="top" wrapText="1" indent="1"/>
    </xf>
    <xf numFmtId="0" fontId="17" fillId="0" borderId="0" xfId="38" applyFont="1" applyBorder="1" applyAlignment="1">
      <alignment horizontal="left" vertical="center" wrapText="1" indent="2" readingOrder="1"/>
    </xf>
    <xf numFmtId="0" fontId="17" fillId="0" borderId="0" xfId="38" applyFont="1" applyBorder="1" applyAlignment="1">
      <alignment horizontal="left" vertical="center" wrapText="1" indent="2"/>
    </xf>
    <xf numFmtId="0" fontId="56" fillId="0" borderId="0" xfId="38" applyFont="1" applyBorder="1" applyAlignment="1">
      <alignment horizontal="right" vertical="top" wrapText="1" indent="4" readingOrder="2"/>
    </xf>
    <xf numFmtId="0" fontId="17" fillId="7" borderId="73" xfId="0" applyFont="1" applyFill="1" applyBorder="1" applyAlignment="1">
      <alignment horizontal="left" vertical="center" wrapText="1" indent="1" readingOrder="1"/>
    </xf>
    <xf numFmtId="0" fontId="55" fillId="0" borderId="0" xfId="38" applyFont="1" applyBorder="1" applyAlignment="1">
      <alignment horizontal="right" vertical="center" indent="1" readingOrder="2"/>
    </xf>
    <xf numFmtId="0" fontId="56" fillId="0" borderId="0" xfId="38" applyFont="1" applyAlignment="1">
      <alignment horizontal="right" vertical="center" wrapText="1" indent="1" readingOrder="2"/>
    </xf>
    <xf numFmtId="0" fontId="17" fillId="0" borderId="0" xfId="38" applyFont="1" applyBorder="1" applyAlignment="1">
      <alignment horizontal="left" vertical="center" wrapText="1" indent="1"/>
    </xf>
    <xf numFmtId="0" fontId="16" fillId="0" borderId="0" xfId="38" applyFont="1" applyBorder="1" applyAlignment="1">
      <alignment horizontal="left" vertical="center" wrapText="1" indent="1"/>
    </xf>
    <xf numFmtId="0" fontId="57" fillId="0" borderId="0" xfId="0" applyFont="1" applyBorder="1" applyAlignment="1">
      <alignment horizontal="right" vertical="center" wrapText="1" indent="1" readingOrder="2"/>
    </xf>
    <xf numFmtId="0" fontId="73" fillId="0" borderId="0" xfId="38" applyFont="1" applyAlignment="1">
      <alignment horizontal="right" vertical="center" indent="1"/>
    </xf>
    <xf numFmtId="0" fontId="80" fillId="0" borderId="0" xfId="38" applyFont="1" applyAlignment="1">
      <alignment horizontal="left" vertical="center" wrapText="1" indent="1" readingOrder="1"/>
    </xf>
    <xf numFmtId="0" fontId="17" fillId="5" borderId="0" xfId="22" applyFont="1" applyFill="1" applyAlignment="1">
      <alignment horizontal="left"/>
    </xf>
    <xf numFmtId="0" fontId="10" fillId="5" borderId="0" xfId="22" applyFont="1" applyFill="1" applyAlignment="1">
      <alignment horizontal="right" readingOrder="2"/>
    </xf>
    <xf numFmtId="0" fontId="10" fillId="5" borderId="0" xfId="45" applyFont="1" applyFill="1" applyBorder="1" applyAlignment="1">
      <alignment horizontal="right" vertical="center" wrapText="1" readingOrder="2"/>
    </xf>
    <xf numFmtId="0" fontId="11" fillId="0" borderId="0" xfId="22" applyFont="1" applyAlignment="1">
      <alignment horizontal="center" vertical="center"/>
    </xf>
    <xf numFmtId="0" fontId="16" fillId="0" borderId="0" xfId="22" applyAlignment="1">
      <alignment horizontal="center"/>
    </xf>
    <xf numFmtId="0" fontId="0" fillId="0" borderId="0" xfId="0" applyAlignment="1">
      <alignment horizontal="center"/>
    </xf>
    <xf numFmtId="0" fontId="23" fillId="4" borderId="9" xfId="64" applyFont="1" applyFill="1" applyBorder="1" applyAlignment="1">
      <alignment horizontal="right" vertical="center" wrapText="1" indent="1" readingOrder="2"/>
    </xf>
    <xf numFmtId="0" fontId="23" fillId="5" borderId="9" xfId="64" applyFont="1" applyFill="1" applyBorder="1" applyAlignment="1">
      <alignment horizontal="right" vertical="center" wrapText="1" indent="1" readingOrder="2"/>
    </xf>
    <xf numFmtId="0" fontId="23" fillId="5" borderId="46" xfId="64" applyFont="1" applyFill="1" applyBorder="1" applyAlignment="1">
      <alignment horizontal="right" vertical="center" wrapText="1" indent="1" readingOrder="2"/>
    </xf>
    <xf numFmtId="0" fontId="28" fillId="4" borderId="12" xfId="0" applyFont="1" applyFill="1" applyBorder="1" applyAlignment="1">
      <alignment horizontal="center" vertical="top" readingOrder="1"/>
    </xf>
    <xf numFmtId="0" fontId="28" fillId="4" borderId="12" xfId="22" applyFont="1" applyFill="1" applyBorder="1" applyAlignment="1">
      <alignment horizontal="center" vertical="top" readingOrder="1"/>
    </xf>
    <xf numFmtId="0" fontId="23" fillId="5" borderId="25" xfId="64" applyFont="1" applyFill="1" applyBorder="1" applyAlignment="1">
      <alignment horizontal="right" vertical="center" wrapText="1" indent="1" readingOrder="2"/>
    </xf>
    <xf numFmtId="0" fontId="10" fillId="4" borderId="9" xfId="64" applyFont="1" applyFill="1" applyBorder="1" applyAlignment="1">
      <alignment horizontal="right" vertical="center" wrapText="1" indent="1" readingOrder="2"/>
    </xf>
    <xf numFmtId="0" fontId="10" fillId="5" borderId="9" xfId="64" applyFont="1" applyFill="1" applyBorder="1" applyAlignment="1">
      <alignment horizontal="right" vertical="center" wrapText="1" indent="1" readingOrder="2"/>
    </xf>
    <xf numFmtId="0" fontId="10" fillId="5" borderId="46" xfId="64" applyFont="1" applyFill="1" applyBorder="1" applyAlignment="1">
      <alignment horizontal="right" vertical="center" wrapText="1" indent="1" readingOrder="2"/>
    </xf>
    <xf numFmtId="0" fontId="11" fillId="4" borderId="0" xfId="0" applyFont="1" applyFill="1"/>
    <xf numFmtId="0" fontId="62" fillId="5" borderId="46" xfId="64" applyFont="1" applyFill="1" applyBorder="1" applyAlignment="1">
      <alignment horizontal="right" vertical="center" wrapText="1" indent="1" readingOrder="2"/>
    </xf>
    <xf numFmtId="0" fontId="28" fillId="4" borderId="13" xfId="22" applyFont="1" applyFill="1" applyBorder="1" applyAlignment="1">
      <alignment horizontal="center" vertical="top" readingOrder="1"/>
    </xf>
    <xf numFmtId="0" fontId="17" fillId="0" borderId="28" xfId="22" applyFont="1" applyBorder="1" applyAlignment="1">
      <alignment horizontal="right" vertical="center" indent="1"/>
    </xf>
    <xf numFmtId="0" fontId="76" fillId="5" borderId="0" xfId="72" applyFont="1" applyFill="1" applyBorder="1" applyAlignment="1">
      <alignment horizontal="center" vertical="center" wrapText="1" readingOrder="1"/>
    </xf>
    <xf numFmtId="0" fontId="16" fillId="0" borderId="0" xfId="38" applyFont="1"/>
    <xf numFmtId="0" fontId="69" fillId="0" borderId="0" xfId="38" applyFont="1"/>
    <xf numFmtId="0" fontId="16" fillId="0" borderId="0" xfId="22" applyAlignment="1">
      <alignment horizontal="center"/>
    </xf>
    <xf numFmtId="0" fontId="16" fillId="0" borderId="0" xfId="22" applyAlignment="1">
      <alignment horizontal="center"/>
    </xf>
    <xf numFmtId="0" fontId="17" fillId="5" borderId="4" xfId="22" applyFont="1" applyFill="1" applyBorder="1" applyAlignment="1">
      <alignment horizontal="right" vertical="center" indent="1"/>
    </xf>
    <xf numFmtId="0" fontId="16" fillId="0" borderId="0" xfId="22" applyAlignment="1">
      <alignment horizontal="center"/>
    </xf>
    <xf numFmtId="0" fontId="16" fillId="5" borderId="0" xfId="22" applyFill="1"/>
    <xf numFmtId="0" fontId="16" fillId="5" borderId="0" xfId="22" applyFill="1" applyAlignment="1">
      <alignment horizontal="center"/>
    </xf>
    <xf numFmtId="0" fontId="28" fillId="4" borderId="29" xfId="5" applyFont="1" applyFill="1" applyBorder="1" applyAlignment="1">
      <alignment horizontal="left" vertical="center" wrapText="1" indent="1"/>
    </xf>
    <xf numFmtId="3" fontId="24" fillId="4" borderId="28" xfId="64" applyNumberFormat="1" applyFont="1" applyFill="1" applyBorder="1" applyAlignment="1">
      <alignment horizontal="right" vertical="center" indent="1"/>
    </xf>
    <xf numFmtId="3" fontId="17" fillId="4" borderId="28" xfId="22" applyNumberFormat="1" applyFont="1" applyFill="1" applyBorder="1" applyAlignment="1">
      <alignment horizontal="right" vertical="center" indent="1"/>
    </xf>
    <xf numFmtId="0" fontId="17" fillId="4" borderId="47" xfId="5" applyFont="1" applyFill="1" applyBorder="1" applyAlignment="1">
      <alignment horizontal="left" vertical="center" wrapText="1" indent="1"/>
    </xf>
    <xf numFmtId="165" fontId="17" fillId="4" borderId="28" xfId="22" applyNumberFormat="1" applyFont="1" applyFill="1" applyBorder="1" applyAlignment="1">
      <alignment horizontal="right" vertical="center" indent="1"/>
    </xf>
    <xf numFmtId="0" fontId="81" fillId="8" borderId="73" xfId="0" applyFont="1" applyFill="1" applyBorder="1" applyAlignment="1">
      <alignment horizontal="center" vertical="top" wrapText="1" readingOrder="1"/>
    </xf>
    <xf numFmtId="0" fontId="28" fillId="4" borderId="13" xfId="0" applyFont="1" applyFill="1" applyBorder="1" applyAlignment="1">
      <alignment horizontal="center" vertical="top" readingOrder="1"/>
    </xf>
    <xf numFmtId="0" fontId="22" fillId="4" borderId="35" xfId="64" applyFont="1" applyFill="1" applyBorder="1" applyAlignment="1">
      <alignment horizontal="center" wrapText="1"/>
    </xf>
    <xf numFmtId="0" fontId="22" fillId="4" borderId="37" xfId="64" applyFont="1" applyFill="1" applyBorder="1" applyAlignment="1">
      <alignment horizontal="center" wrapText="1"/>
    </xf>
    <xf numFmtId="0" fontId="62" fillId="4" borderId="37" xfId="64" applyFont="1" applyFill="1" applyBorder="1" applyAlignment="1">
      <alignment horizontal="center" wrapText="1" readingOrder="2"/>
    </xf>
    <xf numFmtId="0" fontId="16" fillId="4" borderId="7" xfId="0" applyFont="1" applyFill="1" applyBorder="1" applyAlignment="1">
      <alignment horizontal="right" vertical="center" indent="1"/>
    </xf>
    <xf numFmtId="0" fontId="42" fillId="5" borderId="7" xfId="64" applyFont="1" applyFill="1" applyBorder="1" applyAlignment="1">
      <alignment horizontal="right" vertical="center" indent="1"/>
    </xf>
    <xf numFmtId="3" fontId="16" fillId="4" borderId="6" xfId="0" applyNumberFormat="1" applyFont="1" applyFill="1" applyBorder="1" applyAlignment="1">
      <alignment horizontal="right" vertical="center" indent="1"/>
    </xf>
    <xf numFmtId="0" fontId="16" fillId="4" borderId="4" xfId="0" applyFont="1" applyFill="1" applyBorder="1" applyAlignment="1">
      <alignment horizontal="right" vertical="center" indent="1" readingOrder="1"/>
    </xf>
    <xf numFmtId="0" fontId="17" fillId="5" borderId="28" xfId="0" applyFont="1" applyFill="1" applyBorder="1" applyAlignment="1">
      <alignment horizontal="right" vertical="center" indent="1" readingOrder="1"/>
    </xf>
    <xf numFmtId="0" fontId="61" fillId="9" borderId="79" xfId="0" applyFont="1" applyFill="1" applyBorder="1" applyAlignment="1">
      <alignment horizontal="left" vertical="center" wrapText="1" indent="1" readingOrder="1"/>
    </xf>
    <xf numFmtId="0" fontId="17" fillId="4" borderId="4" xfId="0" applyFont="1" applyFill="1" applyBorder="1" applyAlignment="1">
      <alignment horizontal="right" vertical="center" indent="1" readingOrder="1"/>
    </xf>
    <xf numFmtId="3" fontId="17" fillId="4" borderId="6" xfId="0" applyNumberFormat="1" applyFont="1" applyFill="1" applyBorder="1" applyAlignment="1">
      <alignment horizontal="right" vertical="center" indent="1"/>
    </xf>
    <xf numFmtId="167" fontId="17" fillId="5" borderId="28" xfId="91" applyNumberFormat="1" applyFont="1" applyFill="1" applyBorder="1" applyAlignment="1">
      <alignment horizontal="right" vertical="center" indent="1" readingOrder="1"/>
    </xf>
    <xf numFmtId="0" fontId="28" fillId="0" borderId="0" xfId="0" applyFont="1" applyAlignment="1">
      <alignment horizontal="left" vertical="center" wrapText="1" indent="1" readingOrder="1"/>
    </xf>
    <xf numFmtId="0" fontId="28" fillId="9" borderId="0" xfId="0" applyFont="1" applyFill="1" applyAlignment="1">
      <alignment horizontal="left" vertical="center" wrapText="1" indent="1" readingOrder="1"/>
    </xf>
    <xf numFmtId="0" fontId="17" fillId="0" borderId="7" xfId="0" applyFont="1" applyBorder="1" applyAlignment="1">
      <alignment horizontal="right" vertical="center" indent="1" readingOrder="1"/>
    </xf>
    <xf numFmtId="0" fontId="16" fillId="4" borderId="4" xfId="0" applyFont="1" applyFill="1" applyBorder="1" applyAlignment="1">
      <alignment horizontal="right" vertical="center" indent="1"/>
    </xf>
    <xf numFmtId="0" fontId="17" fillId="4" borderId="7" xfId="0" applyFont="1" applyFill="1" applyBorder="1" applyAlignment="1">
      <alignment horizontal="right" vertical="center" indent="1"/>
    </xf>
    <xf numFmtId="0" fontId="28" fillId="4" borderId="12" xfId="0" applyFont="1" applyFill="1" applyBorder="1" applyAlignment="1">
      <alignment horizontal="center" vertical="top" wrapText="1" readingOrder="2"/>
    </xf>
    <xf numFmtId="3" fontId="16" fillId="5" borderId="34" xfId="0" applyNumberFormat="1" applyFont="1" applyFill="1" applyBorder="1" applyAlignment="1">
      <alignment horizontal="right" vertical="center" readingOrder="1"/>
    </xf>
    <xf numFmtId="3" fontId="17" fillId="5" borderId="34" xfId="0" applyNumberFormat="1" applyFont="1" applyFill="1" applyBorder="1" applyAlignment="1">
      <alignment horizontal="right" vertical="center" readingOrder="1"/>
    </xf>
    <xf numFmtId="0" fontId="16" fillId="4" borderId="6" xfId="0" applyFont="1" applyFill="1" applyBorder="1" applyAlignment="1">
      <alignment horizontal="right" vertical="center" indent="1" readingOrder="1"/>
    </xf>
    <xf numFmtId="0" fontId="28" fillId="4" borderId="0" xfId="5" applyFont="1" applyFill="1" applyBorder="1" applyAlignment="1">
      <alignment horizontal="left" vertical="center" wrapText="1" indent="1"/>
    </xf>
    <xf numFmtId="0" fontId="61" fillId="10" borderId="79" xfId="0" applyFont="1" applyFill="1" applyBorder="1" applyAlignment="1">
      <alignment horizontal="left" vertical="center" wrapText="1" indent="1" readingOrder="1"/>
    </xf>
    <xf numFmtId="0" fontId="61" fillId="10" borderId="81" xfId="0" applyFont="1" applyFill="1" applyBorder="1" applyAlignment="1">
      <alignment horizontal="left" vertical="center" wrapText="1" indent="1" readingOrder="1"/>
    </xf>
    <xf numFmtId="0" fontId="44" fillId="4" borderId="44" xfId="64" applyFont="1" applyFill="1" applyBorder="1" applyAlignment="1">
      <alignment horizontal="right" vertical="center" wrapText="1" indent="1" readingOrder="2"/>
    </xf>
    <xf numFmtId="0" fontId="44" fillId="5" borderId="30" xfId="64" applyFont="1" applyFill="1" applyBorder="1" applyAlignment="1">
      <alignment horizontal="right" vertical="center" wrapText="1" indent="1" readingOrder="2"/>
    </xf>
    <xf numFmtId="0" fontId="61" fillId="10" borderId="78" xfId="0" applyFont="1" applyFill="1" applyBorder="1" applyAlignment="1">
      <alignment horizontal="left" vertical="center" wrapText="1" indent="1" readingOrder="1"/>
    </xf>
    <xf numFmtId="0" fontId="61" fillId="9" borderId="78" xfId="0" applyFont="1" applyFill="1" applyBorder="1" applyAlignment="1">
      <alignment horizontal="left" vertical="center" wrapText="1" indent="1" readingOrder="1"/>
    </xf>
    <xf numFmtId="0" fontId="61" fillId="9" borderId="80" xfId="0" applyFont="1" applyFill="1" applyBorder="1" applyAlignment="1">
      <alignment horizontal="left" vertical="center" wrapText="1" indent="1" readingOrder="1"/>
    </xf>
    <xf numFmtId="0" fontId="22" fillId="4" borderId="13" xfId="64" applyFont="1" applyFill="1" applyBorder="1" applyAlignment="1">
      <alignment horizontal="center" vertical="center" wrapText="1"/>
    </xf>
    <xf numFmtId="0" fontId="28" fillId="5" borderId="28" xfId="22" applyFont="1" applyFill="1" applyBorder="1" applyAlignment="1">
      <alignment horizontal="left" vertical="center" wrapText="1" indent="1"/>
    </xf>
    <xf numFmtId="0" fontId="22" fillId="5" borderId="0" xfId="0" applyFont="1" applyFill="1" applyBorder="1" applyAlignment="1">
      <alignment horizontal="right" vertical="center" wrapText="1" indent="1" readingOrder="2"/>
    </xf>
    <xf numFmtId="0" fontId="22" fillId="4" borderId="0" xfId="0" applyFont="1" applyFill="1" applyBorder="1" applyAlignment="1">
      <alignment horizontal="right" vertical="center" wrapText="1" indent="1" readingOrder="2"/>
    </xf>
    <xf numFmtId="0" fontId="13" fillId="5" borderId="0" xfId="0" applyFont="1" applyFill="1" applyBorder="1" applyAlignment="1">
      <alignment horizontal="right" vertical="center" wrapText="1" indent="1"/>
    </xf>
    <xf numFmtId="0" fontId="22" fillId="4" borderId="19" xfId="0" applyFont="1" applyFill="1" applyBorder="1" applyAlignment="1">
      <alignment horizontal="right" vertical="center" wrapText="1" indent="1" readingOrder="2"/>
    </xf>
    <xf numFmtId="0" fontId="28" fillId="4" borderId="64" xfId="5" applyFont="1" applyFill="1" applyBorder="1" applyAlignment="1">
      <alignment horizontal="left" vertical="center" wrapText="1" indent="1"/>
    </xf>
    <xf numFmtId="0" fontId="28" fillId="3" borderId="56" xfId="5" applyFont="1" applyFill="1" applyBorder="1" applyAlignment="1">
      <alignment horizontal="left" vertical="center" wrapText="1" indent="1"/>
    </xf>
    <xf numFmtId="0" fontId="28" fillId="0" borderId="54" xfId="0" applyFont="1" applyBorder="1" applyAlignment="1">
      <alignment horizontal="left" vertical="center" wrapText="1" indent="1" readingOrder="1"/>
    </xf>
    <xf numFmtId="0" fontId="28" fillId="4" borderId="45" xfId="0" applyFont="1" applyFill="1" applyBorder="1" applyAlignment="1">
      <alignment horizontal="left" vertical="center" wrapText="1" indent="1" readingOrder="2"/>
    </xf>
    <xf numFmtId="0" fontId="13" fillId="0" borderId="16" xfId="0" applyFont="1" applyBorder="1" applyAlignment="1">
      <alignment horizontal="right" vertical="center" wrapText="1" indent="1" readingOrder="2"/>
    </xf>
    <xf numFmtId="0" fontId="13" fillId="4" borderId="6" xfId="0" applyFont="1" applyFill="1" applyBorder="1" applyAlignment="1">
      <alignment horizontal="right" vertical="center" wrapText="1" indent="1" readingOrder="2"/>
    </xf>
    <xf numFmtId="0" fontId="86" fillId="10" borderId="79" xfId="0" applyFont="1" applyFill="1" applyBorder="1" applyAlignment="1">
      <alignment horizontal="left" vertical="center" wrapText="1" indent="1" readingOrder="1"/>
    </xf>
    <xf numFmtId="0" fontId="86" fillId="9" borderId="79" xfId="0" applyFont="1" applyFill="1" applyBorder="1" applyAlignment="1">
      <alignment horizontal="left" vertical="center" wrapText="1" indent="1" readingOrder="1"/>
    </xf>
    <xf numFmtId="0" fontId="86" fillId="10" borderId="81" xfId="0" applyFont="1" applyFill="1" applyBorder="1" applyAlignment="1">
      <alignment horizontal="left" vertical="center" wrapText="1" indent="1" readingOrder="1"/>
    </xf>
    <xf numFmtId="0" fontId="86" fillId="10" borderId="83" xfId="0" applyFont="1" applyFill="1" applyBorder="1" applyAlignment="1">
      <alignment horizontal="left" vertical="center" wrapText="1" indent="1" readingOrder="1"/>
    </xf>
    <xf numFmtId="0" fontId="62" fillId="5" borderId="11" xfId="64" applyFont="1" applyFill="1" applyBorder="1" applyAlignment="1">
      <alignment horizontal="right" vertical="center" wrapText="1" indent="1" readingOrder="2"/>
    </xf>
    <xf numFmtId="0" fontId="16" fillId="5" borderId="16" xfId="0" applyFont="1" applyFill="1" applyBorder="1" applyAlignment="1">
      <alignment horizontal="right" vertical="center" indent="1"/>
    </xf>
    <xf numFmtId="0" fontId="16" fillId="5" borderId="4" xfId="0" applyFont="1" applyFill="1" applyBorder="1" applyAlignment="1">
      <alignment horizontal="right" vertical="center" indent="1"/>
    </xf>
    <xf numFmtId="0" fontId="17" fillId="0" borderId="28" xfId="0" applyFont="1" applyFill="1" applyBorder="1" applyAlignment="1">
      <alignment horizontal="right" vertical="center" indent="1"/>
    </xf>
    <xf numFmtId="0" fontId="17" fillId="4" borderId="47" xfId="4" applyFont="1" applyFill="1" applyBorder="1" applyAlignment="1">
      <alignment horizontal="left" vertical="center" indent="1"/>
    </xf>
    <xf numFmtId="0" fontId="13" fillId="4" borderId="42" xfId="4" applyFont="1" applyFill="1" applyBorder="1" applyAlignment="1">
      <alignment horizontal="right" vertical="center" indent="1" readingOrder="2"/>
    </xf>
    <xf numFmtId="0" fontId="13" fillId="0" borderId="28" xfId="0" applyFont="1" applyBorder="1" applyAlignment="1">
      <alignment horizontal="right" vertical="center" wrapText="1" indent="1" readingOrder="2"/>
    </xf>
    <xf numFmtId="0" fontId="28" fillId="0" borderId="47" xfId="0" applyFont="1" applyBorder="1" applyAlignment="1">
      <alignment horizontal="left" vertical="center" wrapText="1" indent="1" readingOrder="1"/>
    </xf>
    <xf numFmtId="0" fontId="61" fillId="4" borderId="42" xfId="64" applyFont="1" applyFill="1" applyBorder="1" applyAlignment="1">
      <alignment horizontal="right" vertical="center" wrapText="1" indent="1" readingOrder="2"/>
    </xf>
    <xf numFmtId="0" fontId="86" fillId="4" borderId="47" xfId="64" applyFont="1" applyFill="1" applyBorder="1" applyAlignment="1">
      <alignment horizontal="left" vertical="center" wrapText="1" indent="1" readingOrder="1"/>
    </xf>
    <xf numFmtId="0" fontId="13" fillId="0" borderId="25" xfId="22" applyFont="1" applyBorder="1" applyAlignment="1">
      <alignment horizontal="right" vertical="center" indent="1" readingOrder="2"/>
    </xf>
    <xf numFmtId="0" fontId="13" fillId="4" borderId="9" xfId="22" applyFont="1" applyFill="1" applyBorder="1" applyAlignment="1">
      <alignment horizontal="right" vertical="center" indent="1" readingOrder="2"/>
    </xf>
    <xf numFmtId="0" fontId="13" fillId="0" borderId="9" xfId="22" applyFont="1" applyBorder="1" applyAlignment="1">
      <alignment horizontal="right" vertical="center" indent="1" readingOrder="2"/>
    </xf>
    <xf numFmtId="0" fontId="13" fillId="4" borderId="11" xfId="22" applyFont="1" applyFill="1" applyBorder="1" applyAlignment="1">
      <alignment horizontal="right" vertical="center" indent="1" readingOrder="2"/>
    </xf>
    <xf numFmtId="0" fontId="13" fillId="5" borderId="42" xfId="22" applyFont="1" applyFill="1" applyBorder="1" applyAlignment="1">
      <alignment horizontal="right" vertical="center" indent="1" readingOrder="2"/>
    </xf>
    <xf numFmtId="0" fontId="13" fillId="0" borderId="11" xfId="22" applyFont="1" applyBorder="1" applyAlignment="1">
      <alignment horizontal="right" vertical="center" indent="1" readingOrder="2"/>
    </xf>
    <xf numFmtId="165" fontId="27" fillId="4" borderId="12" xfId="0" applyNumberFormat="1" applyFont="1" applyFill="1" applyBorder="1" applyAlignment="1">
      <alignment horizontal="center" vertical="top"/>
    </xf>
    <xf numFmtId="0" fontId="27" fillId="4" borderId="19" xfId="3" applyFont="1" applyFill="1" applyBorder="1" applyAlignment="1">
      <alignment horizontal="center" vertical="top" readingOrder="2"/>
    </xf>
    <xf numFmtId="165" fontId="27" fillId="4" borderId="32" xfId="22" applyNumberFormat="1" applyFont="1" applyFill="1" applyBorder="1" applyAlignment="1">
      <alignment horizontal="center" vertical="top"/>
    </xf>
    <xf numFmtId="0" fontId="13" fillId="0" borderId="36" xfId="22" applyFont="1" applyBorder="1" applyAlignment="1">
      <alignment horizontal="right" vertical="center" indent="1" readingOrder="2"/>
    </xf>
    <xf numFmtId="0" fontId="13" fillId="5" borderId="0" xfId="22" applyFont="1" applyFill="1" applyBorder="1" applyAlignment="1">
      <alignment horizontal="right" vertical="center" indent="1" readingOrder="2"/>
    </xf>
    <xf numFmtId="0" fontId="13" fillId="5" borderId="29" xfId="22" applyFont="1" applyFill="1" applyBorder="1" applyAlignment="1">
      <alignment horizontal="right" vertical="center" indent="1" readingOrder="2"/>
    </xf>
    <xf numFmtId="0" fontId="13" fillId="5" borderId="0" xfId="22" applyFont="1" applyFill="1" applyBorder="1" applyAlignment="1">
      <alignment horizontal="right" vertical="center" wrapText="1" indent="1" readingOrder="2"/>
    </xf>
    <xf numFmtId="0" fontId="13" fillId="0" borderId="0" xfId="22" applyFont="1" applyBorder="1" applyAlignment="1">
      <alignment horizontal="right" vertical="center" wrapText="1" indent="1" readingOrder="2"/>
    </xf>
    <xf numFmtId="0" fontId="13" fillId="4" borderId="0" xfId="22" applyFont="1" applyFill="1" applyBorder="1" applyAlignment="1">
      <alignment horizontal="right" vertical="center" wrapText="1" indent="1" readingOrder="2"/>
    </xf>
    <xf numFmtId="0" fontId="13" fillId="4" borderId="42" xfId="22" applyFont="1" applyFill="1" applyBorder="1" applyAlignment="1">
      <alignment horizontal="right" vertical="center" indent="1" readingOrder="2"/>
    </xf>
    <xf numFmtId="0" fontId="17" fillId="4" borderId="34" xfId="22" applyFont="1" applyFill="1" applyBorder="1" applyAlignment="1">
      <alignment horizontal="center"/>
    </xf>
    <xf numFmtId="0" fontId="17" fillId="4" borderId="34" xfId="0" applyFont="1" applyFill="1" applyBorder="1" applyAlignment="1">
      <alignment horizontal="center"/>
    </xf>
    <xf numFmtId="0" fontId="28" fillId="4" borderId="47" xfId="5" applyFont="1" applyFill="1" applyBorder="1" applyAlignment="1">
      <alignment horizontal="left" vertical="center" wrapText="1" indent="1"/>
    </xf>
    <xf numFmtId="0" fontId="13" fillId="4" borderId="42" xfId="45" applyFont="1" applyFill="1" applyBorder="1" applyAlignment="1">
      <alignment horizontal="right" vertical="center" indent="1" readingOrder="2"/>
    </xf>
    <xf numFmtId="0" fontId="24" fillId="4" borderId="34" xfId="64" applyFont="1" applyFill="1" applyBorder="1" applyAlignment="1">
      <alignment horizontal="center" wrapText="1"/>
    </xf>
    <xf numFmtId="0" fontId="53" fillId="4" borderId="12" xfId="0" applyFont="1" applyFill="1" applyBorder="1" applyAlignment="1">
      <alignment horizontal="center" vertical="top" readingOrder="2"/>
    </xf>
    <xf numFmtId="0" fontId="13" fillId="4" borderId="34" xfId="0" applyFont="1" applyFill="1" applyBorder="1" applyAlignment="1">
      <alignment horizontal="center" wrapText="1" readingOrder="2"/>
    </xf>
    <xf numFmtId="0" fontId="22" fillId="4" borderId="34" xfId="0" applyFont="1" applyFill="1" applyBorder="1" applyAlignment="1">
      <alignment horizontal="center" readingOrder="2"/>
    </xf>
    <xf numFmtId="0" fontId="28" fillId="4" borderId="12" xfId="0" applyFont="1" applyFill="1" applyBorder="1" applyAlignment="1">
      <alignment horizontal="center" vertical="top" wrapText="1" readingOrder="1"/>
    </xf>
    <xf numFmtId="0" fontId="92" fillId="4" borderId="12" xfId="0" applyFont="1" applyFill="1" applyBorder="1" applyAlignment="1">
      <alignment horizontal="center" vertical="top" wrapText="1" readingOrder="2"/>
    </xf>
    <xf numFmtId="0" fontId="10" fillId="4" borderId="65" xfId="4" applyFont="1" applyFill="1" applyBorder="1" applyAlignment="1">
      <alignment horizontal="right" vertical="center" wrapText="1" indent="1" readingOrder="2"/>
    </xf>
    <xf numFmtId="0" fontId="17" fillId="4" borderId="66" xfId="4" applyFont="1" applyFill="1" applyBorder="1" applyAlignment="1">
      <alignment horizontal="left" vertical="center" wrapText="1" indent="1"/>
    </xf>
    <xf numFmtId="165" fontId="17" fillId="4" borderId="34" xfId="0" applyNumberFormat="1" applyFont="1" applyFill="1" applyBorder="1" applyAlignment="1">
      <alignment horizontal="center" vertical="top" wrapText="1"/>
    </xf>
    <xf numFmtId="0" fontId="27" fillId="4" borderId="13" xfId="22" applyFont="1" applyFill="1" applyBorder="1" applyAlignment="1">
      <alignment horizontal="center" vertical="top" wrapText="1" readingOrder="2"/>
    </xf>
    <xf numFmtId="0" fontId="16" fillId="0" borderId="0" xfId="0" applyFont="1" applyAlignment="1">
      <alignment horizontal="left"/>
    </xf>
    <xf numFmtId="0" fontId="13" fillId="5" borderId="42" xfId="0" applyFont="1" applyFill="1" applyBorder="1" applyAlignment="1">
      <alignment horizontal="right" vertical="center" wrapText="1" indent="1"/>
    </xf>
    <xf numFmtId="0" fontId="17" fillId="5" borderId="28" xfId="0" applyFont="1" applyFill="1" applyBorder="1" applyAlignment="1">
      <alignment horizontal="right" vertical="center" indent="1"/>
    </xf>
    <xf numFmtId="0" fontId="28" fillId="5" borderId="47" xfId="0" applyFont="1" applyFill="1" applyBorder="1" applyAlignment="1">
      <alignment horizontal="left" vertical="center" wrapText="1" indent="1"/>
    </xf>
    <xf numFmtId="167" fontId="17" fillId="5" borderId="34" xfId="91" applyNumberFormat="1" applyFont="1" applyFill="1" applyBorder="1" applyAlignment="1">
      <alignment horizontal="right" vertical="center" indent="1"/>
    </xf>
    <xf numFmtId="167" fontId="17" fillId="4" borderId="13" xfId="91" applyNumberFormat="1" applyFont="1" applyFill="1" applyBorder="1" applyAlignment="1">
      <alignment horizontal="right" vertical="center" indent="1"/>
    </xf>
    <xf numFmtId="167" fontId="17" fillId="5" borderId="13" xfId="91" applyNumberFormat="1" applyFont="1" applyFill="1" applyBorder="1" applyAlignment="1">
      <alignment horizontal="right" vertical="center" indent="1"/>
    </xf>
    <xf numFmtId="167" fontId="17" fillId="4" borderId="12" xfId="91" applyNumberFormat="1" applyFont="1" applyFill="1" applyBorder="1" applyAlignment="1">
      <alignment horizontal="right" vertical="center" indent="1"/>
    </xf>
    <xf numFmtId="167" fontId="17" fillId="0" borderId="28" xfId="91" applyNumberFormat="1" applyFont="1" applyFill="1" applyBorder="1" applyAlignment="1">
      <alignment horizontal="right" vertical="center" indent="1"/>
    </xf>
    <xf numFmtId="0" fontId="13" fillId="5" borderId="42" xfId="48" applyFont="1" applyFill="1" applyBorder="1" applyAlignment="1">
      <alignment horizontal="right" vertical="center" wrapText="1" indent="1" readingOrder="2"/>
    </xf>
    <xf numFmtId="41" fontId="17" fillId="5" borderId="28" xfId="50" applyNumberFormat="1" applyFont="1" applyFill="1" applyBorder="1" applyAlignment="1">
      <alignment horizontal="center" vertical="center"/>
    </xf>
    <xf numFmtId="0" fontId="28" fillId="5" borderId="47" xfId="48" applyFont="1" applyFill="1" applyBorder="1" applyAlignment="1">
      <alignment horizontal="left" vertical="center" wrapText="1" indent="1" readingOrder="2"/>
    </xf>
    <xf numFmtId="0" fontId="16" fillId="0" borderId="0" xfId="22" applyAlignment="1">
      <alignment horizontal="left"/>
    </xf>
    <xf numFmtId="0" fontId="16" fillId="4" borderId="0" xfId="22" applyFill="1" applyAlignment="1">
      <alignment horizontal="left"/>
    </xf>
    <xf numFmtId="0" fontId="25" fillId="4" borderId="0" xfId="22" applyFont="1" applyFill="1" applyAlignment="1">
      <alignment horizontal="left"/>
    </xf>
    <xf numFmtId="0" fontId="28" fillId="4" borderId="12" xfId="22" applyFont="1" applyFill="1" applyBorder="1" applyAlignment="1">
      <alignment horizontal="center" vertical="top" readingOrder="2"/>
    </xf>
    <xf numFmtId="0" fontId="17" fillId="5" borderId="34" xfId="0" applyFont="1" applyFill="1" applyBorder="1" applyAlignment="1">
      <alignment horizontal="right" vertical="center" indent="1"/>
    </xf>
    <xf numFmtId="167" fontId="17" fillId="4" borderId="28" xfId="91" applyNumberFormat="1" applyFont="1" applyFill="1" applyBorder="1" applyAlignment="1">
      <alignment horizontal="right" vertical="center" indent="1" readingOrder="1"/>
    </xf>
    <xf numFmtId="0" fontId="16" fillId="0" borderId="0" xfId="22" applyFont="1" applyAlignment="1">
      <alignment horizontal="left" vertical="center" indent="1" readingOrder="1"/>
    </xf>
    <xf numFmtId="0" fontId="17" fillId="0" borderId="0" xfId="22" applyFont="1" applyAlignment="1">
      <alignment horizontal="right" vertical="center" indent="1" readingOrder="2"/>
    </xf>
    <xf numFmtId="0" fontId="16" fillId="0" borderId="0" xfId="22" applyFont="1" applyBorder="1" applyAlignment="1">
      <alignment horizontal="left" vertical="center" indent="1" readingOrder="1"/>
    </xf>
    <xf numFmtId="0" fontId="16" fillId="5" borderId="0" xfId="22" applyFont="1" applyFill="1" applyBorder="1" applyAlignment="1">
      <alignment vertical="center"/>
    </xf>
    <xf numFmtId="0" fontId="27" fillId="4" borderId="76" xfId="22" applyFont="1" applyFill="1" applyBorder="1" applyAlignment="1">
      <alignment horizontal="left" vertical="center" wrapText="1" indent="1" readingOrder="1"/>
    </xf>
    <xf numFmtId="49" fontId="17" fillId="4" borderId="76" xfId="22" applyNumberFormat="1" applyFont="1" applyFill="1" applyBorder="1" applyAlignment="1">
      <alignment horizontal="center" vertical="center" wrapText="1" readingOrder="1"/>
    </xf>
    <xf numFmtId="0" fontId="17" fillId="4" borderId="76" xfId="22" applyFont="1" applyFill="1" applyBorder="1" applyAlignment="1">
      <alignment horizontal="center" vertical="center" wrapText="1" readingOrder="1"/>
    </xf>
    <xf numFmtId="0" fontId="37" fillId="4" borderId="76" xfId="22" applyFont="1" applyFill="1" applyBorder="1" applyAlignment="1">
      <alignment horizontal="right" vertical="center" wrapText="1" indent="1" readingOrder="2"/>
    </xf>
    <xf numFmtId="0" fontId="16" fillId="4" borderId="0" xfId="22" applyFont="1" applyFill="1" applyBorder="1" applyAlignment="1">
      <alignment vertical="center"/>
    </xf>
    <xf numFmtId="49" fontId="17" fillId="5" borderId="102" xfId="22" applyNumberFormat="1" applyFont="1" applyFill="1" applyBorder="1" applyAlignment="1">
      <alignment horizontal="center" vertical="center" wrapText="1" readingOrder="1"/>
    </xf>
    <xf numFmtId="0" fontId="17" fillId="5" borderId="102" xfId="22" applyFont="1" applyFill="1" applyBorder="1" applyAlignment="1">
      <alignment horizontal="center" vertical="center" wrapText="1" readingOrder="1"/>
    </xf>
    <xf numFmtId="0" fontId="94" fillId="5" borderId="102" xfId="22" applyFont="1" applyFill="1" applyBorder="1" applyAlignment="1">
      <alignment horizontal="center" vertical="center" wrapText="1" readingOrder="2"/>
    </xf>
    <xf numFmtId="0" fontId="27" fillId="4" borderId="75" xfId="22" applyFont="1" applyFill="1" applyBorder="1" applyAlignment="1">
      <alignment horizontal="left" vertical="center" wrapText="1" indent="1" readingOrder="1"/>
    </xf>
    <xf numFmtId="0" fontId="37" fillId="4" borderId="75" xfId="22" applyFont="1" applyFill="1" applyBorder="1" applyAlignment="1">
      <alignment horizontal="right" vertical="center" wrapText="1" indent="1" readingOrder="2"/>
    </xf>
    <xf numFmtId="0" fontId="27" fillId="5" borderId="103" xfId="22" applyFont="1" applyFill="1" applyBorder="1" applyAlignment="1">
      <alignment horizontal="left" vertical="center" wrapText="1" indent="1" readingOrder="1"/>
    </xf>
    <xf numFmtId="49" fontId="17" fillId="5" borderId="103" xfId="22" applyNumberFormat="1" applyFont="1" applyFill="1" applyBorder="1" applyAlignment="1">
      <alignment horizontal="center" vertical="center" wrapText="1" readingOrder="1"/>
    </xf>
    <xf numFmtId="0" fontId="37" fillId="5" borderId="103" xfId="22" applyFont="1" applyFill="1" applyBorder="1" applyAlignment="1">
      <alignment horizontal="right" vertical="center" wrapText="1" indent="1" readingOrder="2"/>
    </xf>
    <xf numFmtId="0" fontId="93" fillId="5" borderId="102" xfId="22" applyFont="1" applyFill="1" applyBorder="1" applyAlignment="1">
      <alignment horizontal="center" vertical="center" wrapText="1" readingOrder="1"/>
    </xf>
    <xf numFmtId="0" fontId="95" fillId="5" borderId="102" xfId="22" applyFont="1" applyFill="1" applyBorder="1" applyAlignment="1">
      <alignment horizontal="center" vertical="center" wrapText="1" readingOrder="1"/>
    </xf>
    <xf numFmtId="0" fontId="93" fillId="5" borderId="75" xfId="22" applyFont="1" applyFill="1" applyBorder="1" applyAlignment="1">
      <alignment horizontal="center" vertical="center" wrapText="1" readingOrder="1"/>
    </xf>
    <xf numFmtId="0" fontId="95" fillId="5" borderId="75" xfId="22" applyFont="1" applyFill="1" applyBorder="1" applyAlignment="1">
      <alignment horizontal="center" vertical="center" wrapText="1" readingOrder="1"/>
    </xf>
    <xf numFmtId="0" fontId="94" fillId="5" borderId="75" xfId="22" applyFont="1" applyFill="1" applyBorder="1" applyAlignment="1">
      <alignment horizontal="center" vertical="center" wrapText="1" readingOrder="2"/>
    </xf>
    <xf numFmtId="0" fontId="27" fillId="5" borderId="75" xfId="22" applyFont="1" applyFill="1" applyBorder="1" applyAlignment="1">
      <alignment horizontal="left" vertical="center" wrapText="1" indent="1" readingOrder="1"/>
    </xf>
    <xf numFmtId="0" fontId="37" fillId="5" borderId="75" xfId="22" applyFont="1" applyFill="1" applyBorder="1" applyAlignment="1">
      <alignment horizontal="right" vertical="center" wrapText="1" indent="1" readingOrder="2"/>
    </xf>
    <xf numFmtId="0" fontId="27" fillId="4" borderId="77" xfId="22" applyFont="1" applyFill="1" applyBorder="1" applyAlignment="1">
      <alignment horizontal="left" vertical="center" wrapText="1" indent="1" readingOrder="1"/>
    </xf>
    <xf numFmtId="0" fontId="37" fillId="4" borderId="77" xfId="22" applyFont="1" applyFill="1" applyBorder="1" applyAlignment="1">
      <alignment horizontal="right" vertical="center" wrapText="1" indent="1" readingOrder="2"/>
    </xf>
    <xf numFmtId="0" fontId="27" fillId="4" borderId="103" xfId="22" applyFont="1" applyFill="1" applyBorder="1" applyAlignment="1">
      <alignment horizontal="left" vertical="center" wrapText="1" indent="1" readingOrder="1"/>
    </xf>
    <xf numFmtId="0" fontId="37" fillId="4" borderId="103" xfId="22" applyFont="1" applyFill="1" applyBorder="1" applyAlignment="1">
      <alignment horizontal="right" vertical="center" wrapText="1" indent="1" readingOrder="2"/>
    </xf>
    <xf numFmtId="0" fontId="27" fillId="5" borderId="102" xfId="22" applyFont="1" applyFill="1" applyBorder="1" applyAlignment="1">
      <alignment horizontal="left" vertical="center" wrapText="1" indent="1" readingOrder="1"/>
    </xf>
    <xf numFmtId="0" fontId="37" fillId="5" borderId="102" xfId="22" applyFont="1" applyFill="1" applyBorder="1" applyAlignment="1">
      <alignment horizontal="right" vertical="center" wrapText="1" indent="1" readingOrder="2"/>
    </xf>
    <xf numFmtId="49" fontId="95" fillId="5" borderId="75" xfId="22" applyNumberFormat="1" applyFont="1" applyFill="1" applyBorder="1" applyAlignment="1">
      <alignment vertical="center" wrapText="1" readingOrder="1"/>
    </xf>
    <xf numFmtId="0" fontId="27" fillId="0" borderId="75" xfId="22" applyFont="1" applyBorder="1" applyAlignment="1">
      <alignment horizontal="left" vertical="center" wrapText="1" indent="1" readingOrder="1"/>
    </xf>
    <xf numFmtId="49" fontId="17" fillId="0" borderId="75" xfId="22" applyNumberFormat="1" applyFont="1" applyBorder="1" applyAlignment="1">
      <alignment horizontal="center" vertical="center" wrapText="1" readingOrder="1"/>
    </xf>
    <xf numFmtId="0" fontId="17" fillId="0" borderId="75" xfId="22" applyFont="1" applyBorder="1" applyAlignment="1">
      <alignment horizontal="center" vertical="center" wrapText="1" readingOrder="1"/>
    </xf>
    <xf numFmtId="0" fontId="37" fillId="0" borderId="75" xfId="22" applyFont="1" applyBorder="1" applyAlignment="1">
      <alignment horizontal="right" vertical="center" wrapText="1" indent="1" readingOrder="2"/>
    </xf>
    <xf numFmtId="0" fontId="93" fillId="4" borderId="75" xfId="22" applyFont="1" applyFill="1" applyBorder="1" applyAlignment="1">
      <alignment horizontal="center" vertical="center" wrapText="1" readingOrder="1"/>
    </xf>
    <xf numFmtId="49" fontId="95" fillId="4" borderId="75" xfId="22" applyNumberFormat="1" applyFont="1" applyFill="1" applyBorder="1" applyAlignment="1">
      <alignment vertical="center" wrapText="1" readingOrder="1"/>
    </xf>
    <xf numFmtId="0" fontId="95" fillId="4" borderId="75" xfId="22" applyFont="1" applyFill="1" applyBorder="1" applyAlignment="1">
      <alignment horizontal="center" vertical="center" wrapText="1" readingOrder="1"/>
    </xf>
    <xf numFmtId="0" fontId="94" fillId="4" borderId="75" xfId="22" applyFont="1" applyFill="1" applyBorder="1" applyAlignment="1">
      <alignment horizontal="center" vertical="center" wrapText="1" readingOrder="2"/>
    </xf>
    <xf numFmtId="0" fontId="28" fillId="0" borderId="102" xfId="22" applyFont="1" applyBorder="1" applyAlignment="1">
      <alignment horizontal="center" vertical="center" wrapText="1" readingOrder="1"/>
    </xf>
    <xf numFmtId="0" fontId="95" fillId="0" borderId="102" xfId="22" applyFont="1" applyBorder="1" applyAlignment="1">
      <alignment horizontal="center" vertical="center" wrapText="1" readingOrder="1"/>
    </xf>
    <xf numFmtId="0" fontId="13" fillId="0" borderId="102" xfId="22" applyFont="1" applyBorder="1" applyAlignment="1">
      <alignment horizontal="center" vertical="center" wrapText="1" readingOrder="2"/>
    </xf>
    <xf numFmtId="0" fontId="28" fillId="4" borderId="102" xfId="22" applyFont="1" applyFill="1" applyBorder="1" applyAlignment="1">
      <alignment horizontal="center" vertical="center" wrapText="1" readingOrder="1"/>
    </xf>
    <xf numFmtId="0" fontId="95" fillId="4" borderId="102" xfId="22" applyFont="1" applyFill="1" applyBorder="1" applyAlignment="1">
      <alignment horizontal="center" vertical="center" wrapText="1" readingOrder="1"/>
    </xf>
    <xf numFmtId="0" fontId="13" fillId="4" borderId="102" xfId="22" applyFont="1" applyFill="1" applyBorder="1" applyAlignment="1">
      <alignment horizontal="center" vertical="center" wrapText="1" readingOrder="2"/>
    </xf>
    <xf numFmtId="0" fontId="13" fillId="4" borderId="74" xfId="22" applyFont="1" applyFill="1" applyBorder="1" applyAlignment="1">
      <alignment horizontal="center" vertical="center" wrapText="1" readingOrder="1"/>
    </xf>
    <xf numFmtId="0" fontId="19" fillId="4" borderId="74" xfId="22" applyFont="1" applyFill="1" applyBorder="1" applyAlignment="1">
      <alignment horizontal="center" vertical="center" wrapText="1" readingOrder="2"/>
    </xf>
    <xf numFmtId="0" fontId="19" fillId="5" borderId="19" xfId="22" applyFont="1" applyFill="1" applyBorder="1" applyAlignment="1">
      <alignment horizontal="center" vertical="center" wrapText="1" readingOrder="1"/>
    </xf>
    <xf numFmtId="0" fontId="75" fillId="5" borderId="19" xfId="22" applyFont="1" applyFill="1" applyBorder="1" applyAlignment="1">
      <alignment horizontal="center" vertical="center" readingOrder="2"/>
    </xf>
    <xf numFmtId="0" fontId="23" fillId="0" borderId="0" xfId="22" applyFont="1" applyAlignment="1">
      <alignment horizontal="center" vertical="center" readingOrder="2"/>
    </xf>
    <xf numFmtId="0" fontId="79" fillId="0" borderId="0" xfId="22" applyFont="1" applyAlignment="1">
      <alignment horizontal="center" vertical="center" readingOrder="2"/>
    </xf>
    <xf numFmtId="0" fontId="70" fillId="0" borderId="0" xfId="22" applyFont="1" applyAlignment="1">
      <alignment horizontal="center" vertical="center" readingOrder="2"/>
    </xf>
    <xf numFmtId="0" fontId="17" fillId="4" borderId="37" xfId="3" applyFont="1" applyFill="1" applyBorder="1" applyAlignment="1">
      <alignment horizontal="center" readingOrder="2"/>
    </xf>
    <xf numFmtId="0" fontId="16" fillId="0" borderId="0" xfId="22" applyAlignment="1">
      <alignment horizontal="center"/>
    </xf>
    <xf numFmtId="0" fontId="28" fillId="4" borderId="19" xfId="5" applyFont="1" applyFill="1" applyBorder="1" applyAlignment="1">
      <alignment horizontal="left" vertical="center" wrapText="1" indent="1"/>
    </xf>
    <xf numFmtId="166" fontId="16" fillId="0" borderId="16" xfId="108" applyNumberFormat="1" applyFont="1" applyBorder="1" applyAlignment="1">
      <alignment horizontal="right" vertical="center" indent="1" readingOrder="1"/>
    </xf>
    <xf numFmtId="166" fontId="17" fillId="0" borderId="16" xfId="108" applyNumberFormat="1" applyFont="1" applyBorder="1" applyAlignment="1">
      <alignment horizontal="right" vertical="center" indent="1" readingOrder="1"/>
    </xf>
    <xf numFmtId="166" fontId="16" fillId="4" borderId="6" xfId="108" applyNumberFormat="1" applyFont="1" applyFill="1" applyBorder="1" applyAlignment="1">
      <alignment horizontal="right" vertical="center" indent="1" readingOrder="1"/>
    </xf>
    <xf numFmtId="166" fontId="17" fillId="4" borderId="45" xfId="108" applyNumberFormat="1" applyFont="1" applyFill="1" applyBorder="1" applyAlignment="1">
      <alignment horizontal="right" vertical="center" indent="1" readingOrder="1"/>
    </xf>
    <xf numFmtId="166" fontId="17" fillId="0" borderId="28" xfId="108" applyNumberFormat="1" applyFont="1" applyBorder="1" applyAlignment="1">
      <alignment horizontal="right" vertical="center" indent="1" readingOrder="1"/>
    </xf>
    <xf numFmtId="165" fontId="16" fillId="5" borderId="16" xfId="108" applyNumberFormat="1" applyFont="1" applyFill="1" applyBorder="1" applyAlignment="1">
      <alignment horizontal="right" vertical="center" indent="1" readingOrder="1"/>
    </xf>
    <xf numFmtId="165" fontId="16" fillId="4" borderId="6" xfId="108" applyNumberFormat="1" applyFont="1" applyFill="1" applyBorder="1" applyAlignment="1">
      <alignment horizontal="right" vertical="center" indent="1" readingOrder="1"/>
    </xf>
    <xf numFmtId="0" fontId="0" fillId="0" borderId="0" xfId="0" applyAlignment="1">
      <alignment wrapText="1"/>
    </xf>
    <xf numFmtId="165" fontId="17" fillId="5" borderId="28" xfId="0" applyNumberFormat="1" applyFont="1" applyFill="1" applyBorder="1" applyAlignment="1">
      <alignment horizontal="right" vertical="center" indent="1"/>
    </xf>
    <xf numFmtId="165" fontId="28" fillId="5" borderId="42" xfId="0" applyNumberFormat="1" applyFont="1" applyFill="1" applyBorder="1" applyAlignment="1">
      <alignment horizontal="left" vertical="center" indent="1"/>
    </xf>
    <xf numFmtId="0" fontId="13" fillId="0" borderId="14" xfId="0" applyFont="1" applyBorder="1" applyAlignment="1">
      <alignment horizontal="right" vertical="center" wrapText="1" indent="1"/>
    </xf>
    <xf numFmtId="0" fontId="13" fillId="4" borderId="14" xfId="0" applyFont="1" applyFill="1" applyBorder="1" applyAlignment="1">
      <alignment horizontal="right" vertical="center" wrapText="1" indent="1"/>
    </xf>
    <xf numFmtId="0" fontId="13" fillId="5" borderId="42" xfId="73" applyFont="1" applyFill="1" applyBorder="1" applyAlignment="1">
      <alignment horizontal="right" vertical="center" indent="1" readingOrder="2"/>
    </xf>
    <xf numFmtId="0" fontId="16" fillId="5" borderId="13" xfId="0" applyNumberFormat="1" applyFont="1" applyFill="1" applyBorder="1" applyAlignment="1">
      <alignment horizontal="right" vertical="center" indent="1"/>
    </xf>
    <xf numFmtId="0" fontId="10" fillId="4" borderId="28" xfId="0" applyFont="1" applyFill="1" applyBorder="1" applyAlignment="1">
      <alignment horizontal="center" vertical="center" wrapText="1" readingOrder="2"/>
    </xf>
    <xf numFmtId="0" fontId="22" fillId="4" borderId="28" xfId="0" applyFont="1" applyFill="1" applyBorder="1" applyAlignment="1">
      <alignment horizontal="center" vertical="center" readingOrder="1"/>
    </xf>
    <xf numFmtId="0" fontId="17" fillId="5" borderId="103" xfId="22" applyFont="1" applyFill="1" applyBorder="1" applyAlignment="1">
      <alignment horizontal="center" vertical="center" wrapText="1" readingOrder="1"/>
    </xf>
    <xf numFmtId="0" fontId="37" fillId="4" borderId="104" xfId="22" applyFont="1" applyFill="1" applyBorder="1" applyAlignment="1">
      <alignment horizontal="right" vertical="center" wrapText="1" indent="1" readingOrder="2"/>
    </xf>
    <xf numFmtId="0" fontId="17" fillId="4" borderId="104" xfId="22" applyFont="1" applyFill="1" applyBorder="1" applyAlignment="1">
      <alignment horizontal="center" vertical="center" wrapText="1" readingOrder="1"/>
    </xf>
    <xf numFmtId="49" fontId="17" fillId="4" borderId="104" xfId="22" applyNumberFormat="1" applyFont="1" applyFill="1" applyBorder="1" applyAlignment="1">
      <alignment horizontal="center" vertical="center" wrapText="1" readingOrder="1"/>
    </xf>
    <xf numFmtId="0" fontId="27" fillId="4" borderId="104" xfId="22" applyFont="1" applyFill="1" applyBorder="1" applyAlignment="1">
      <alignment horizontal="left" vertical="center" wrapText="1" indent="1" readingOrder="1"/>
    </xf>
    <xf numFmtId="49" fontId="16" fillId="4" borderId="13" xfId="0" quotePrefix="1" applyNumberFormat="1" applyFont="1" applyFill="1" applyBorder="1" applyAlignment="1">
      <alignment horizontal="right" vertical="center" indent="1"/>
    </xf>
    <xf numFmtId="0" fontId="16" fillId="4" borderId="6" xfId="0" applyFont="1" applyFill="1" applyBorder="1" applyAlignment="1">
      <alignment horizontal="right" vertical="center" indent="1"/>
    </xf>
    <xf numFmtId="0" fontId="24" fillId="4" borderId="7" xfId="64" applyFont="1" applyFill="1" applyBorder="1" applyAlignment="1">
      <alignment horizontal="right" vertical="center" indent="1"/>
    </xf>
    <xf numFmtId="0" fontId="42" fillId="5" borderId="10" xfId="76" applyFont="1" applyFill="1" applyBorder="1" applyAlignment="1">
      <alignment horizontal="right" vertical="center" indent="1"/>
    </xf>
    <xf numFmtId="0" fontId="13" fillId="4" borderId="42" xfId="76" applyFont="1" applyFill="1" applyBorder="1" applyAlignment="1">
      <alignment horizontal="right" vertical="center" indent="1" readingOrder="2"/>
    </xf>
    <xf numFmtId="0" fontId="17" fillId="4" borderId="28" xfId="76" applyFont="1" applyFill="1" applyBorder="1" applyAlignment="1">
      <alignment horizontal="right" vertical="center" indent="1"/>
    </xf>
    <xf numFmtId="0" fontId="28" fillId="4" borderId="47" xfId="76" applyFont="1" applyFill="1" applyBorder="1" applyAlignment="1">
      <alignment horizontal="left" vertical="center" indent="1"/>
    </xf>
    <xf numFmtId="0" fontId="62" fillId="4" borderId="42" xfId="64" applyFont="1" applyFill="1" applyBorder="1" applyAlignment="1">
      <alignment horizontal="right" vertical="top" wrapText="1" indent="1" readingOrder="2"/>
    </xf>
    <xf numFmtId="0" fontId="24" fillId="4" borderId="28" xfId="64" applyFont="1" applyFill="1" applyBorder="1" applyAlignment="1">
      <alignment horizontal="right" vertical="center" indent="1"/>
    </xf>
    <xf numFmtId="0" fontId="28" fillId="4" borderId="47" xfId="64" applyFont="1" applyFill="1" applyBorder="1" applyAlignment="1">
      <alignment horizontal="left" vertical="center" indent="1"/>
    </xf>
    <xf numFmtId="0" fontId="24" fillId="5" borderId="34" xfId="64" applyFont="1" applyFill="1" applyBorder="1" applyAlignment="1">
      <alignment horizontal="right" vertical="center" indent="1"/>
    </xf>
    <xf numFmtId="0" fontId="24" fillId="5" borderId="10" xfId="82" applyFont="1" applyFill="1" applyBorder="1" applyAlignment="1">
      <alignment horizontal="right" vertical="center" indent="1"/>
    </xf>
    <xf numFmtId="0" fontId="28" fillId="5" borderId="33" xfId="64" applyFont="1" applyFill="1" applyBorder="1" applyAlignment="1">
      <alignment horizontal="left" vertical="center" indent="1"/>
    </xf>
    <xf numFmtId="49" fontId="42" fillId="4" borderId="4" xfId="82" applyNumberFormat="1" applyFont="1" applyFill="1" applyBorder="1" applyAlignment="1">
      <alignment horizontal="right" vertical="center" indent="1"/>
    </xf>
    <xf numFmtId="0" fontId="42" fillId="0" borderId="0" xfId="64" applyFont="1" applyAlignment="1">
      <alignment horizontal="right" readingOrder="2"/>
    </xf>
    <xf numFmtId="0" fontId="13" fillId="4" borderId="29" xfId="22" applyFont="1" applyFill="1" applyBorder="1" applyAlignment="1">
      <alignment horizontal="right" vertical="center" indent="1" readingOrder="2"/>
    </xf>
    <xf numFmtId="0" fontId="50" fillId="0" borderId="0" xfId="78" applyFont="1" applyBorder="1" applyAlignment="1">
      <alignment horizontal="left" vertical="center" wrapText="1" indent="3" readingOrder="1"/>
    </xf>
    <xf numFmtId="3" fontId="16" fillId="0" borderId="16" xfId="22" applyNumberFormat="1" applyFont="1" applyBorder="1" applyAlignment="1">
      <alignment horizontal="right" vertical="center" indent="1"/>
    </xf>
    <xf numFmtId="3" fontId="42" fillId="4" borderId="6" xfId="64" applyNumberFormat="1" applyFont="1" applyFill="1" applyBorder="1" applyAlignment="1">
      <alignment horizontal="right" vertical="center" indent="1"/>
    </xf>
    <xf numFmtId="0" fontId="37" fillId="5" borderId="77" xfId="22" applyFont="1" applyFill="1" applyBorder="1" applyAlignment="1">
      <alignment horizontal="right" vertical="center" wrapText="1" indent="1" readingOrder="2"/>
    </xf>
    <xf numFmtId="0" fontId="27" fillId="5" borderId="77" xfId="22" applyFont="1" applyFill="1" applyBorder="1" applyAlignment="1">
      <alignment horizontal="left" vertical="center" wrapText="1" indent="1" readingOrder="1"/>
    </xf>
    <xf numFmtId="0" fontId="13" fillId="4" borderId="34" xfId="22" applyFont="1" applyFill="1" applyBorder="1" applyAlignment="1">
      <alignment horizontal="center"/>
    </xf>
    <xf numFmtId="0" fontId="13" fillId="4" borderId="34" xfId="0" applyFont="1" applyFill="1" applyBorder="1" applyAlignment="1">
      <alignment horizontal="center"/>
    </xf>
    <xf numFmtId="3" fontId="24" fillId="4" borderId="10" xfId="64" applyNumberFormat="1" applyFont="1" applyFill="1" applyBorder="1" applyAlignment="1">
      <alignment horizontal="right" vertical="center" indent="1"/>
    </xf>
    <xf numFmtId="0" fontId="62" fillId="4" borderId="46" xfId="64" applyFont="1" applyFill="1" applyBorder="1" applyAlignment="1">
      <alignment horizontal="right" vertical="center" wrapText="1" indent="1" readingOrder="2"/>
    </xf>
    <xf numFmtId="0" fontId="44" fillId="4" borderId="6" xfId="64" applyFont="1" applyFill="1" applyBorder="1" applyAlignment="1">
      <alignment horizontal="left" vertical="center" wrapText="1" indent="1" readingOrder="1"/>
    </xf>
    <xf numFmtId="0" fontId="23" fillId="4" borderId="46" xfId="64" applyFont="1" applyFill="1" applyBorder="1" applyAlignment="1">
      <alignment horizontal="right" vertical="center" wrapText="1" indent="1" readingOrder="2"/>
    </xf>
    <xf numFmtId="0" fontId="10" fillId="4" borderId="46" xfId="64" applyFont="1" applyFill="1" applyBorder="1" applyAlignment="1">
      <alignment horizontal="right" vertical="center" wrapText="1" indent="1" readingOrder="2"/>
    </xf>
    <xf numFmtId="0" fontId="17" fillId="4" borderId="6" xfId="0" applyFont="1" applyFill="1" applyBorder="1" applyAlignment="1">
      <alignment horizontal="right" vertical="center" indent="1"/>
    </xf>
    <xf numFmtId="165" fontId="16" fillId="4" borderId="6" xfId="0" applyNumberFormat="1" applyFont="1" applyFill="1" applyBorder="1" applyAlignment="1">
      <alignment horizontal="right" vertical="center" indent="1"/>
    </xf>
    <xf numFmtId="165" fontId="17" fillId="4" borderId="6" xfId="0" applyNumberFormat="1" applyFont="1" applyFill="1" applyBorder="1" applyAlignment="1">
      <alignment horizontal="right" vertical="center" indent="1"/>
    </xf>
    <xf numFmtId="0" fontId="13" fillId="4" borderId="19" xfId="22" applyFont="1" applyFill="1" applyBorder="1" applyAlignment="1">
      <alignment horizontal="right" vertical="center" indent="1" readingOrder="2"/>
    </xf>
    <xf numFmtId="0" fontId="24" fillId="4" borderId="6" xfId="64" applyFont="1" applyFill="1" applyBorder="1" applyAlignment="1">
      <alignment horizontal="right" vertical="center" indent="1"/>
    </xf>
    <xf numFmtId="0" fontId="42" fillId="4" borderId="6" xfId="64" applyFont="1" applyFill="1" applyBorder="1" applyAlignment="1">
      <alignment horizontal="right" vertical="center" indent="1"/>
    </xf>
    <xf numFmtId="0" fontId="42" fillId="5" borderId="7" xfId="109" applyFont="1" applyFill="1" applyBorder="1" applyAlignment="1">
      <alignment horizontal="right" vertical="center" indent="1"/>
    </xf>
    <xf numFmtId="0" fontId="42" fillId="4" borderId="4" xfId="109" applyFont="1" applyFill="1" applyBorder="1" applyAlignment="1">
      <alignment horizontal="right" vertical="center" indent="1"/>
    </xf>
    <xf numFmtId="0" fontId="42" fillId="5" borderId="4" xfId="109" applyFont="1" applyFill="1" applyBorder="1" applyAlignment="1">
      <alignment horizontal="right" vertical="center" indent="1"/>
    </xf>
    <xf numFmtId="0" fontId="42" fillId="5" borderId="10" xfId="109" applyFont="1" applyFill="1" applyBorder="1" applyAlignment="1">
      <alignment horizontal="right" vertical="center" indent="1"/>
    </xf>
    <xf numFmtId="0" fontId="40" fillId="0" borderId="0" xfId="0" applyFont="1" applyAlignment="1">
      <alignment wrapText="1"/>
    </xf>
    <xf numFmtId="0" fontId="40" fillId="5" borderId="0" xfId="0" applyFont="1" applyFill="1" applyAlignment="1">
      <alignment wrapText="1"/>
    </xf>
    <xf numFmtId="0" fontId="24" fillId="5" borderId="0" xfId="0" applyFont="1" applyFill="1" applyAlignment="1">
      <alignment wrapText="1"/>
    </xf>
    <xf numFmtId="0" fontId="40" fillId="0" borderId="0" xfId="0" applyFont="1" applyAlignment="1">
      <alignment horizontal="center" vertical="center" wrapText="1"/>
    </xf>
    <xf numFmtId="0" fontId="16" fillId="0" borderId="0" xfId="22" applyAlignment="1">
      <alignment horizontal="center"/>
    </xf>
    <xf numFmtId="0" fontId="16" fillId="0" borderId="0" xfId="22" applyAlignment="1">
      <alignment horizontal="center"/>
    </xf>
    <xf numFmtId="0" fontId="16" fillId="0" borderId="0" xfId="22" applyAlignment="1">
      <alignment horizontal="center"/>
    </xf>
    <xf numFmtId="3" fontId="24" fillId="5" borderId="12" xfId="64" applyNumberFormat="1" applyFont="1" applyFill="1" applyBorder="1" applyAlignment="1">
      <alignment horizontal="right" vertical="center" indent="1"/>
    </xf>
    <xf numFmtId="0" fontId="17" fillId="5" borderId="19" xfId="22" applyFont="1" applyFill="1" applyBorder="1" applyAlignment="1">
      <alignment horizontal="right" vertical="center" indent="1" readingOrder="2"/>
    </xf>
    <xf numFmtId="0" fontId="28" fillId="5" borderId="19" xfId="5" applyFont="1" applyFill="1" applyBorder="1" applyAlignment="1">
      <alignment horizontal="left" vertical="center" wrapText="1" indent="1"/>
    </xf>
    <xf numFmtId="3" fontId="24" fillId="4" borderId="6" xfId="64" applyNumberFormat="1" applyFont="1" applyFill="1" applyBorder="1" applyAlignment="1">
      <alignment horizontal="right" vertical="center" indent="1"/>
    </xf>
    <xf numFmtId="0" fontId="13" fillId="5" borderId="19" xfId="22" applyFont="1" applyFill="1" applyBorder="1" applyAlignment="1">
      <alignment horizontal="right" vertical="center" indent="1" readingOrder="2"/>
    </xf>
    <xf numFmtId="0" fontId="13" fillId="0" borderId="42" xfId="22" applyFont="1" applyBorder="1" applyAlignment="1">
      <alignment horizontal="right" vertical="center" indent="1" readingOrder="2"/>
    </xf>
    <xf numFmtId="0" fontId="28" fillId="3" borderId="47" xfId="5" applyFont="1" applyFill="1" applyBorder="1" applyAlignment="1">
      <alignment horizontal="left" vertical="center" wrapText="1" indent="1"/>
    </xf>
    <xf numFmtId="0" fontId="17" fillId="0" borderId="34" xfId="22" applyFont="1" applyBorder="1" applyAlignment="1">
      <alignment horizontal="right" vertical="center" indent="1"/>
    </xf>
    <xf numFmtId="0" fontId="17" fillId="0" borderId="12" xfId="22" applyFont="1" applyBorder="1" applyAlignment="1">
      <alignment horizontal="right" vertical="center" indent="1"/>
    </xf>
    <xf numFmtId="0" fontId="16" fillId="0" borderId="34" xfId="22" applyFont="1" applyBorder="1" applyAlignment="1">
      <alignment horizontal="right" vertical="center" indent="1"/>
    </xf>
    <xf numFmtId="0" fontId="16" fillId="0" borderId="0" xfId="22" applyAlignment="1">
      <alignment horizontal="center"/>
    </xf>
    <xf numFmtId="49" fontId="42" fillId="5" borderId="6" xfId="82" applyNumberFormat="1" applyFont="1" applyFill="1" applyBorder="1" applyAlignment="1">
      <alignment horizontal="right" vertical="center" indent="1"/>
    </xf>
    <xf numFmtId="0" fontId="88" fillId="4" borderId="14" xfId="64" applyFont="1" applyFill="1" applyBorder="1" applyAlignment="1">
      <alignment horizontal="center" vertical="top" wrapText="1"/>
    </xf>
    <xf numFmtId="0" fontId="88" fillId="4" borderId="13" xfId="64" applyFont="1" applyFill="1" applyBorder="1" applyAlignment="1">
      <alignment horizontal="center" vertical="top" wrapText="1"/>
    </xf>
    <xf numFmtId="0" fontId="88" fillId="4" borderId="13" xfId="64" applyFont="1" applyFill="1" applyBorder="1" applyAlignment="1">
      <alignment horizontal="center" vertical="top" shrinkToFit="1"/>
    </xf>
    <xf numFmtId="0" fontId="88" fillId="4" borderId="13" xfId="64" applyFont="1" applyFill="1" applyBorder="1" applyAlignment="1">
      <alignment horizontal="center" vertical="top" wrapText="1" shrinkToFit="1"/>
    </xf>
    <xf numFmtId="0" fontId="90" fillId="4" borderId="13" xfId="64" applyFont="1" applyFill="1" applyBorder="1" applyAlignment="1">
      <alignment horizontal="center" vertical="top" wrapText="1" readingOrder="2"/>
    </xf>
    <xf numFmtId="0" fontId="90" fillId="4" borderId="13" xfId="64" applyFont="1" applyFill="1" applyBorder="1" applyAlignment="1">
      <alignment horizontal="center" vertical="top" wrapText="1" shrinkToFit="1" readingOrder="2"/>
    </xf>
    <xf numFmtId="0" fontId="10" fillId="5" borderId="25" xfId="64" applyFont="1" applyFill="1" applyBorder="1" applyAlignment="1">
      <alignment horizontal="right" vertical="center" wrapText="1" indent="1" readingOrder="2"/>
    </xf>
    <xf numFmtId="165" fontId="27" fillId="4" borderId="13" xfId="0" applyNumberFormat="1" applyFont="1" applyFill="1" applyBorder="1" applyAlignment="1">
      <alignment horizontal="center" vertical="top"/>
    </xf>
    <xf numFmtId="0" fontId="27" fillId="4" borderId="13" xfId="3" applyFont="1" applyFill="1" applyBorder="1" applyAlignment="1">
      <alignment horizontal="center" vertical="top" readingOrder="2"/>
    </xf>
    <xf numFmtId="0" fontId="27" fillId="4" borderId="0" xfId="3" applyFont="1" applyFill="1" applyBorder="1" applyAlignment="1">
      <alignment horizontal="center" vertical="top" readingOrder="2"/>
    </xf>
    <xf numFmtId="3" fontId="16" fillId="0" borderId="34" xfId="0" applyNumberFormat="1" applyFont="1" applyBorder="1" applyAlignment="1">
      <alignment horizontal="right" vertical="center" indent="1"/>
    </xf>
    <xf numFmtId="0" fontId="28" fillId="4" borderId="13" xfId="0" applyFont="1" applyFill="1" applyBorder="1" applyAlignment="1">
      <alignment horizontal="center" vertical="top" wrapText="1"/>
    </xf>
    <xf numFmtId="0" fontId="27" fillId="4" borderId="38" xfId="0" applyFont="1" applyFill="1" applyBorder="1" applyAlignment="1">
      <alignment horizontal="center" vertical="top" wrapText="1"/>
    </xf>
    <xf numFmtId="0" fontId="28" fillId="4" borderId="13" xfId="22" applyFont="1" applyFill="1" applyBorder="1" applyAlignment="1">
      <alignment horizontal="center" vertical="top" wrapText="1" readingOrder="2"/>
    </xf>
    <xf numFmtId="0" fontId="17" fillId="5" borderId="7" xfId="22" applyFont="1" applyFill="1" applyBorder="1" applyAlignment="1">
      <alignment horizontal="right" vertical="center" indent="1"/>
    </xf>
    <xf numFmtId="0" fontId="10" fillId="5" borderId="0" xfId="45" applyFont="1" applyFill="1" applyBorder="1" applyAlignment="1">
      <alignment horizontal="right" vertical="center" wrapText="1" readingOrder="2"/>
    </xf>
    <xf numFmtId="0" fontId="22" fillId="5" borderId="30" xfId="0" applyFont="1" applyFill="1" applyBorder="1" applyAlignment="1">
      <alignment horizontal="right" vertical="center" indent="1"/>
    </xf>
    <xf numFmtId="0" fontId="53" fillId="5" borderId="97" xfId="0" applyFont="1" applyFill="1" applyBorder="1" applyAlignment="1">
      <alignment horizontal="left" vertical="center" wrapText="1" indent="1"/>
    </xf>
    <xf numFmtId="0" fontId="53" fillId="4" borderId="98" xfId="0" applyFont="1" applyFill="1" applyBorder="1" applyAlignment="1">
      <alignment horizontal="left" vertical="center" indent="1"/>
    </xf>
    <xf numFmtId="0" fontId="53" fillId="5" borderId="98" xfId="0" applyFont="1" applyFill="1" applyBorder="1" applyAlignment="1">
      <alignment horizontal="left" vertical="center" indent="1"/>
    </xf>
    <xf numFmtId="0" fontId="53" fillId="5" borderId="98" xfId="0" applyFont="1" applyFill="1" applyBorder="1" applyAlignment="1">
      <alignment horizontal="left" vertical="center" wrapText="1" indent="1"/>
    </xf>
    <xf numFmtId="0" fontId="53" fillId="4" borderId="99" xfId="0" applyFont="1" applyFill="1" applyBorder="1" applyAlignment="1">
      <alignment horizontal="left" vertical="center" indent="1"/>
    </xf>
    <xf numFmtId="0" fontId="62" fillId="5" borderId="42" xfId="64" applyFont="1" applyFill="1" applyBorder="1" applyAlignment="1">
      <alignment horizontal="right" vertical="center" wrapText="1" indent="1" readingOrder="2"/>
    </xf>
    <xf numFmtId="0" fontId="61" fillId="5" borderId="100" xfId="64" applyFont="1" applyFill="1" applyBorder="1" applyAlignment="1">
      <alignment horizontal="left" vertical="center" wrapText="1" indent="1" readingOrder="2"/>
    </xf>
    <xf numFmtId="0" fontId="0" fillId="0" borderId="0" xfId="0" applyAlignment="1">
      <alignment wrapText="1"/>
    </xf>
    <xf numFmtId="0" fontId="17" fillId="4" borderId="34" xfId="22" applyFont="1" applyFill="1" applyBorder="1" applyAlignment="1">
      <alignment horizontal="center" vertical="center" wrapText="1" readingOrder="2"/>
    </xf>
    <xf numFmtId="0" fontId="13" fillId="0" borderId="25" xfId="0" applyFont="1" applyBorder="1" applyAlignment="1">
      <alignment horizontal="right" vertical="center" wrapText="1" indent="1" readingOrder="2"/>
    </xf>
    <xf numFmtId="0" fontId="13" fillId="4" borderId="9" xfId="0" applyFont="1" applyFill="1" applyBorder="1" applyAlignment="1">
      <alignment horizontal="right" vertical="center" wrapText="1" indent="1" readingOrder="2"/>
    </xf>
    <xf numFmtId="3" fontId="42" fillId="4" borderId="4" xfId="109" applyNumberFormat="1" applyFont="1" applyFill="1" applyBorder="1" applyAlignment="1">
      <alignment horizontal="right" vertical="center" indent="1"/>
    </xf>
    <xf numFmtId="0" fontId="13" fillId="0" borderId="9" xfId="0" applyFont="1" applyBorder="1" applyAlignment="1">
      <alignment horizontal="right" vertical="center" wrapText="1" indent="1" readingOrder="2"/>
    </xf>
    <xf numFmtId="3" fontId="42" fillId="0" borderId="4" xfId="0" applyNumberFormat="1" applyFont="1" applyBorder="1" applyAlignment="1">
      <alignment horizontal="right" vertical="center" indent="1"/>
    </xf>
    <xf numFmtId="3" fontId="16" fillId="0" borderId="4" xfId="0" applyNumberFormat="1" applyFont="1" applyBorder="1" applyAlignment="1">
      <alignment horizontal="right" vertical="center" indent="1"/>
    </xf>
    <xf numFmtId="3" fontId="42" fillId="5" borderId="4" xfId="109" applyNumberFormat="1" applyFont="1" applyFill="1" applyBorder="1" applyAlignment="1">
      <alignment horizontal="right" vertical="center" indent="1"/>
    </xf>
    <xf numFmtId="0" fontId="13" fillId="0" borderId="11" xfId="0" applyFont="1" applyBorder="1" applyAlignment="1">
      <alignment horizontal="right" vertical="center" wrapText="1" indent="1" readingOrder="2"/>
    </xf>
    <xf numFmtId="3" fontId="42" fillId="5" borderId="10" xfId="109" applyNumberFormat="1" applyFont="1" applyFill="1" applyBorder="1" applyAlignment="1">
      <alignment horizontal="right" vertical="center" indent="1"/>
    </xf>
    <xf numFmtId="0" fontId="10" fillId="4" borderId="30" xfId="0" applyFont="1" applyFill="1" applyBorder="1" applyAlignment="1">
      <alignment horizontal="center" vertical="center" wrapText="1" readingOrder="2"/>
    </xf>
    <xf numFmtId="0" fontId="17" fillId="4" borderId="31" xfId="0" applyFont="1" applyFill="1" applyBorder="1" applyAlignment="1">
      <alignment horizontal="center" vertical="center" wrapText="1" readingOrder="2"/>
    </xf>
    <xf numFmtId="0" fontId="13" fillId="4" borderId="42" xfId="0" applyFont="1" applyFill="1" applyBorder="1" applyAlignment="1">
      <alignment horizontal="right" vertical="center" wrapText="1" indent="1" readingOrder="2"/>
    </xf>
    <xf numFmtId="3" fontId="17" fillId="4" borderId="47" xfId="0" applyNumberFormat="1" applyFont="1" applyFill="1" applyBorder="1" applyAlignment="1">
      <alignment horizontal="right" vertical="center" indent="1"/>
    </xf>
    <xf numFmtId="0" fontId="17" fillId="4" borderId="47" xfId="0" applyFont="1" applyFill="1" applyBorder="1" applyAlignment="1">
      <alignment horizontal="left" vertical="center" indent="1"/>
    </xf>
    <xf numFmtId="0" fontId="42" fillId="5" borderId="6" xfId="64" applyFont="1" applyFill="1" applyBorder="1" applyAlignment="1">
      <alignment horizontal="right" vertical="center" indent="1"/>
    </xf>
    <xf numFmtId="0" fontId="17" fillId="5" borderId="6" xfId="0" applyFont="1" applyFill="1" applyBorder="1" applyAlignment="1">
      <alignment horizontal="right" vertical="center" indent="1"/>
    </xf>
    <xf numFmtId="0" fontId="13" fillId="4" borderId="29" xfId="45" applyFont="1" applyFill="1" applyBorder="1" applyAlignment="1">
      <alignment horizontal="right" vertical="center" indent="1" readingOrder="2"/>
    </xf>
    <xf numFmtId="3" fontId="17" fillId="0" borderId="16" xfId="22" applyNumberFormat="1" applyFont="1" applyBorder="1" applyAlignment="1">
      <alignment horizontal="right" vertical="center" indent="1"/>
    </xf>
    <xf numFmtId="0" fontId="28" fillId="4" borderId="34" xfId="22" applyFont="1" applyFill="1" applyBorder="1" applyAlignment="1">
      <alignment horizontal="center" vertical="center" wrapText="1" readingOrder="2"/>
    </xf>
    <xf numFmtId="0" fontId="53" fillId="3" borderId="47" xfId="5" applyFont="1" applyFill="1" applyBorder="1" applyAlignment="1">
      <alignment horizontal="left" vertical="center" wrapText="1" indent="1"/>
    </xf>
    <xf numFmtId="0" fontId="16" fillId="0" borderId="0" xfId="22" applyFill="1" applyAlignment="1">
      <alignment wrapText="1"/>
    </xf>
    <xf numFmtId="165" fontId="16" fillId="0" borderId="0" xfId="22" applyNumberFormat="1" applyFill="1"/>
    <xf numFmtId="0" fontId="14" fillId="5" borderId="16" xfId="0" applyNumberFormat="1" applyFont="1" applyFill="1" applyBorder="1" applyAlignment="1">
      <alignment horizontal="right" vertical="center" indent="1"/>
    </xf>
    <xf numFmtId="0" fontId="40" fillId="4" borderId="4" xfId="0" applyFont="1" applyFill="1" applyBorder="1" applyAlignment="1">
      <alignment horizontal="right" vertical="center" indent="1"/>
    </xf>
    <xf numFmtId="0" fontId="14" fillId="5" borderId="4" xfId="0" applyNumberFormat="1" applyFont="1" applyFill="1" applyBorder="1" applyAlignment="1">
      <alignment horizontal="right" vertical="center" indent="1"/>
    </xf>
    <xf numFmtId="0" fontId="40" fillId="4" borderId="10" xfId="0" applyFont="1" applyFill="1" applyBorder="1" applyAlignment="1">
      <alignment horizontal="right" vertical="center" indent="1"/>
    </xf>
    <xf numFmtId="0" fontId="16" fillId="0" borderId="0" xfId="22" applyAlignment="1">
      <alignment horizontal="center"/>
    </xf>
    <xf numFmtId="0" fontId="16" fillId="0" borderId="0" xfId="22" applyFont="1" applyAlignment="1">
      <alignment horizontal="left"/>
    </xf>
    <xf numFmtId="0" fontId="13" fillId="0" borderId="42" xfId="22" applyFont="1" applyBorder="1" applyAlignment="1">
      <alignment horizontal="right" vertical="center" wrapText="1" indent="1" readingOrder="2"/>
    </xf>
    <xf numFmtId="3" fontId="17" fillId="0" borderId="28" xfId="22" applyNumberFormat="1" applyFont="1" applyBorder="1" applyAlignment="1">
      <alignment horizontal="right" vertical="center" indent="1"/>
    </xf>
    <xf numFmtId="1" fontId="42" fillId="4" borderId="4" xfId="82" quotePrefix="1" applyNumberFormat="1" applyFont="1" applyFill="1" applyBorder="1" applyAlignment="1">
      <alignment horizontal="right" vertical="center" indent="1"/>
    </xf>
    <xf numFmtId="0" fontId="42" fillId="5" borderId="6" xfId="82" quotePrefix="1" applyFont="1" applyFill="1" applyBorder="1" applyAlignment="1">
      <alignment horizontal="right" vertical="center" indent="1"/>
    </xf>
    <xf numFmtId="0" fontId="17" fillId="0" borderId="102" xfId="22" applyFont="1" applyBorder="1" applyAlignment="1">
      <alignment horizontal="center" vertical="center" wrapText="1" readingOrder="1"/>
    </xf>
    <xf numFmtId="0" fontId="17" fillId="4" borderId="102" xfId="22" applyFont="1" applyFill="1" applyBorder="1" applyAlignment="1">
      <alignment horizontal="center" vertical="center" wrapText="1" readingOrder="1"/>
    </xf>
    <xf numFmtId="0" fontId="16" fillId="0" borderId="36" xfId="0" applyFont="1" applyBorder="1" applyAlignment="1">
      <alignment horizontal="right" wrapText="1" readingOrder="2"/>
    </xf>
    <xf numFmtId="0" fontId="0" fillId="0" borderId="0" xfId="0" applyAlignment="1">
      <alignment wrapText="1"/>
    </xf>
    <xf numFmtId="0" fontId="0" fillId="5" borderId="36" xfId="0" applyFill="1" applyBorder="1" applyAlignment="1">
      <alignment horizontal="right" vertical="center" wrapText="1" readingOrder="2"/>
    </xf>
    <xf numFmtId="0" fontId="0" fillId="0" borderId="0" xfId="0" applyAlignment="1">
      <alignment horizontal="center"/>
    </xf>
    <xf numFmtId="0" fontId="10" fillId="5" borderId="0" xfId="45" applyFont="1" applyFill="1" applyBorder="1" applyAlignment="1">
      <alignment horizontal="right" vertical="center" wrapText="1" readingOrder="2"/>
    </xf>
    <xf numFmtId="0" fontId="0" fillId="0" borderId="0" xfId="0" applyAlignment="1">
      <alignment wrapText="1"/>
    </xf>
    <xf numFmtId="0" fontId="11" fillId="0" borderId="0" xfId="0" applyFont="1" applyAlignment="1">
      <alignment horizontal="center" vertical="center"/>
    </xf>
    <xf numFmtId="0" fontId="16" fillId="0" borderId="0" xfId="22" applyAlignment="1">
      <alignment horizontal="center"/>
    </xf>
    <xf numFmtId="0" fontId="0" fillId="0" borderId="0" xfId="0" applyAlignment="1">
      <alignment horizontal="center"/>
    </xf>
    <xf numFmtId="0" fontId="10" fillId="4" borderId="42" xfId="0" applyFont="1" applyFill="1" applyBorder="1" applyAlignment="1">
      <alignment horizontal="center" vertical="center" wrapText="1" readingOrder="2"/>
    </xf>
    <xf numFmtId="0" fontId="17" fillId="4" borderId="47" xfId="0" applyFont="1" applyFill="1" applyBorder="1" applyAlignment="1">
      <alignment horizontal="center" vertical="center" wrapText="1" readingOrder="1"/>
    </xf>
    <xf numFmtId="0" fontId="24" fillId="4" borderId="13" xfId="0" applyFont="1" applyFill="1" applyBorder="1" applyAlignment="1">
      <alignment horizontal="center" vertical="top" wrapText="1" readingOrder="2"/>
    </xf>
    <xf numFmtId="0" fontId="23" fillId="5" borderId="61" xfId="64" applyFont="1" applyFill="1" applyBorder="1" applyAlignment="1">
      <alignment horizontal="right" vertical="center" wrapText="1" indent="1" readingOrder="2"/>
    </xf>
    <xf numFmtId="0" fontId="42" fillId="5" borderId="60" xfId="82" applyFont="1" applyFill="1" applyBorder="1" applyAlignment="1">
      <alignment horizontal="right" vertical="center" indent="1"/>
    </xf>
    <xf numFmtId="49" fontId="42" fillId="5" borderId="60" xfId="82" applyNumberFormat="1" applyFont="1" applyFill="1" applyBorder="1" applyAlignment="1">
      <alignment horizontal="right" vertical="center" indent="1"/>
    </xf>
    <xf numFmtId="0" fontId="24" fillId="5" borderId="60" xfId="64" applyFont="1" applyFill="1" applyBorder="1" applyAlignment="1">
      <alignment horizontal="right" vertical="center" indent="1"/>
    </xf>
    <xf numFmtId="0" fontId="42" fillId="5" borderId="60" xfId="82" quotePrefix="1" applyFont="1" applyFill="1" applyBorder="1" applyAlignment="1">
      <alignment horizontal="right" vertical="center" indent="1"/>
    </xf>
    <xf numFmtId="0" fontId="44" fillId="5" borderId="60" xfId="64" applyFont="1" applyFill="1" applyBorder="1" applyAlignment="1">
      <alignment horizontal="left" vertical="center" wrapText="1" indent="1" readingOrder="1"/>
    </xf>
    <xf numFmtId="0" fontId="42" fillId="5" borderId="60" xfId="64" applyFont="1" applyFill="1" applyBorder="1" applyAlignment="1">
      <alignment horizontal="right" vertical="center" indent="1"/>
    </xf>
    <xf numFmtId="0" fontId="24" fillId="5" borderId="60" xfId="82" quotePrefix="1" applyFont="1" applyFill="1" applyBorder="1" applyAlignment="1">
      <alignment horizontal="right" vertical="center" indent="1"/>
    </xf>
    <xf numFmtId="1" fontId="24" fillId="4" borderId="4" xfId="82" quotePrefix="1" applyNumberFormat="1" applyFont="1" applyFill="1" applyBorder="1" applyAlignment="1">
      <alignment horizontal="right" vertical="center" indent="1"/>
    </xf>
    <xf numFmtId="0" fontId="24" fillId="5" borderId="6" xfId="82" quotePrefix="1" applyFont="1" applyFill="1" applyBorder="1" applyAlignment="1">
      <alignment horizontal="right" vertical="center" indent="1"/>
    </xf>
    <xf numFmtId="49" fontId="24" fillId="5" borderId="6" xfId="82" quotePrefix="1" applyNumberFormat="1" applyFont="1" applyFill="1" applyBorder="1" applyAlignment="1">
      <alignment horizontal="right" vertical="center" indent="1"/>
    </xf>
    <xf numFmtId="0" fontId="23" fillId="4" borderId="25" xfId="64" applyFont="1" applyFill="1" applyBorder="1" applyAlignment="1">
      <alignment horizontal="right" vertical="center" wrapText="1" indent="1" readingOrder="2"/>
    </xf>
    <xf numFmtId="0" fontId="44" fillId="4" borderId="7" xfId="64" applyFont="1" applyFill="1" applyBorder="1" applyAlignment="1">
      <alignment horizontal="left" vertical="center" wrapText="1" indent="1" readingOrder="1"/>
    </xf>
    <xf numFmtId="0" fontId="42" fillId="4" borderId="7" xfId="64" applyFont="1" applyFill="1" applyBorder="1" applyAlignment="1">
      <alignment horizontal="right" vertical="center" indent="1"/>
    </xf>
    <xf numFmtId="0" fontId="16" fillId="5" borderId="7" xfId="0" applyFont="1" applyFill="1" applyBorder="1" applyAlignment="1">
      <alignment horizontal="right" vertical="center" indent="1"/>
    </xf>
    <xf numFmtId="0" fontId="17" fillId="5" borderId="7" xfId="0" applyFont="1" applyFill="1" applyBorder="1" applyAlignment="1">
      <alignment horizontal="right" vertical="center" indent="1"/>
    </xf>
    <xf numFmtId="0" fontId="42" fillId="5" borderId="4" xfId="64" applyFont="1" applyFill="1" applyBorder="1" applyAlignment="1">
      <alignment horizontal="right" vertical="center" indent="1"/>
    </xf>
    <xf numFmtId="0" fontId="16" fillId="5" borderId="6" xfId="0" applyFont="1" applyFill="1" applyBorder="1" applyAlignment="1">
      <alignment horizontal="right" vertical="center" indent="1"/>
    </xf>
    <xf numFmtId="0" fontId="62" fillId="5" borderId="109" xfId="64" applyFont="1" applyFill="1" applyBorder="1" applyAlignment="1">
      <alignment horizontal="right" vertical="center" wrapText="1" indent="1" readingOrder="2"/>
    </xf>
    <xf numFmtId="0" fontId="44" fillId="5" borderId="110" xfId="64" applyFont="1" applyFill="1" applyBorder="1" applyAlignment="1">
      <alignment horizontal="left" vertical="center" wrapText="1" indent="1" readingOrder="1"/>
    </xf>
    <xf numFmtId="0" fontId="62" fillId="4" borderId="109" xfId="64" applyFont="1" applyFill="1" applyBorder="1" applyAlignment="1">
      <alignment horizontal="right" vertical="center" wrapText="1" indent="1" readingOrder="2"/>
    </xf>
    <xf numFmtId="0" fontId="44" fillId="4" borderId="110" xfId="64" applyFont="1" applyFill="1" applyBorder="1" applyAlignment="1">
      <alignment horizontal="left" vertical="center" wrapText="1" indent="1" readingOrder="1"/>
    </xf>
    <xf numFmtId="0" fontId="62" fillId="5" borderId="111" xfId="64" applyFont="1" applyFill="1" applyBorder="1" applyAlignment="1">
      <alignment horizontal="right" vertical="center" wrapText="1" indent="1" readingOrder="2"/>
    </xf>
    <xf numFmtId="0" fontId="44" fillId="5" borderId="112" xfId="64" applyFont="1" applyFill="1" applyBorder="1" applyAlignment="1">
      <alignment horizontal="left" vertical="center" wrapText="1" indent="1" readingOrder="1"/>
    </xf>
    <xf numFmtId="3" fontId="16" fillId="4" borderId="110" xfId="0" applyNumberFormat="1" applyFont="1" applyFill="1" applyBorder="1" applyAlignment="1">
      <alignment horizontal="right" vertical="center" indent="1"/>
    </xf>
    <xf numFmtId="3" fontId="17" fillId="4" borderId="110" xfId="0" applyNumberFormat="1" applyFont="1" applyFill="1" applyBorder="1" applyAlignment="1">
      <alignment horizontal="right" vertical="center" indent="1"/>
    </xf>
    <xf numFmtId="0" fontId="62" fillId="5" borderId="107" xfId="64" applyFont="1" applyFill="1" applyBorder="1" applyAlignment="1">
      <alignment horizontal="right" vertical="center" wrapText="1" indent="1" readingOrder="2"/>
    </xf>
    <xf numFmtId="3" fontId="42" fillId="5" borderId="108" xfId="64" applyNumberFormat="1" applyFont="1" applyFill="1" applyBorder="1" applyAlignment="1">
      <alignment horizontal="right" vertical="center" indent="1"/>
    </xf>
    <xf numFmtId="3" fontId="24" fillId="5" borderId="108" xfId="64" applyNumberFormat="1" applyFont="1" applyFill="1" applyBorder="1" applyAlignment="1">
      <alignment horizontal="right" vertical="center" indent="1"/>
    </xf>
    <xf numFmtId="0" fontId="44" fillId="5" borderId="108" xfId="64" applyFont="1" applyFill="1" applyBorder="1" applyAlignment="1">
      <alignment horizontal="left" vertical="center" wrapText="1" indent="1" readingOrder="1"/>
    </xf>
    <xf numFmtId="3" fontId="42" fillId="5" borderId="110" xfId="64" applyNumberFormat="1" applyFont="1" applyFill="1" applyBorder="1" applyAlignment="1">
      <alignment horizontal="right" vertical="center" indent="1"/>
    </xf>
    <xf numFmtId="3" fontId="24" fillId="5" borderId="110" xfId="64" applyNumberFormat="1" applyFont="1" applyFill="1" applyBorder="1" applyAlignment="1">
      <alignment horizontal="right" vertical="center" indent="1"/>
    </xf>
    <xf numFmtId="3" fontId="16" fillId="5" borderId="112" xfId="0" applyNumberFormat="1" applyFont="1" applyFill="1" applyBorder="1" applyAlignment="1">
      <alignment horizontal="right" vertical="center" indent="1"/>
    </xf>
    <xf numFmtId="3" fontId="17" fillId="5" borderId="112" xfId="0" applyNumberFormat="1" applyFont="1" applyFill="1" applyBorder="1" applyAlignment="1">
      <alignment horizontal="right" vertical="center" indent="1"/>
    </xf>
    <xf numFmtId="3" fontId="42" fillId="5" borderId="7" xfId="64" applyNumberFormat="1" applyFont="1" applyFill="1" applyBorder="1" applyAlignment="1">
      <alignment horizontal="right" vertical="center" indent="1"/>
    </xf>
    <xf numFmtId="3" fontId="24" fillId="5" borderId="7" xfId="64" applyNumberFormat="1" applyFont="1" applyFill="1" applyBorder="1" applyAlignment="1">
      <alignment horizontal="right" vertical="center" indent="1"/>
    </xf>
    <xf numFmtId="3" fontId="42" fillId="5" borderId="4" xfId="64" applyNumberFormat="1" applyFont="1" applyFill="1" applyBorder="1" applyAlignment="1">
      <alignment horizontal="right" vertical="center" indent="1"/>
    </xf>
    <xf numFmtId="3" fontId="24" fillId="5" borderId="4" xfId="64" applyNumberFormat="1" applyFont="1" applyFill="1" applyBorder="1" applyAlignment="1">
      <alignment horizontal="right" vertical="center" indent="1"/>
    </xf>
    <xf numFmtId="3" fontId="16" fillId="5" borderId="6" xfId="0" applyNumberFormat="1" applyFont="1" applyFill="1" applyBorder="1" applyAlignment="1">
      <alignment horizontal="right" vertical="center" indent="1"/>
    </xf>
    <xf numFmtId="3" fontId="17" fillId="5" borderId="6" xfId="0" applyNumberFormat="1" applyFont="1" applyFill="1" applyBorder="1" applyAlignment="1">
      <alignment horizontal="right" vertical="center" indent="1"/>
    </xf>
    <xf numFmtId="3" fontId="16" fillId="4" borderId="7" xfId="0" applyNumberFormat="1" applyFont="1" applyFill="1" applyBorder="1" applyAlignment="1">
      <alignment horizontal="right" vertical="center" indent="1"/>
    </xf>
    <xf numFmtId="3" fontId="17" fillId="4" borderId="7" xfId="0" applyNumberFormat="1" applyFont="1" applyFill="1" applyBorder="1" applyAlignment="1">
      <alignment horizontal="right" vertical="center" indent="1"/>
    </xf>
    <xf numFmtId="0" fontId="10" fillId="5" borderId="42" xfId="64" applyFont="1" applyFill="1" applyBorder="1" applyAlignment="1">
      <alignment horizontal="right" vertical="center" wrapText="1" indent="1" readingOrder="2"/>
    </xf>
    <xf numFmtId="0" fontId="16" fillId="5" borderId="28" xfId="0" applyFont="1" applyFill="1" applyBorder="1" applyAlignment="1">
      <alignment horizontal="right" vertical="center" indent="1"/>
    </xf>
    <xf numFmtId="0" fontId="44" fillId="5" borderId="28" xfId="64" applyFont="1" applyFill="1" applyBorder="1" applyAlignment="1">
      <alignment horizontal="left" vertical="center" wrapText="1" indent="1" readingOrder="1"/>
    </xf>
    <xf numFmtId="3" fontId="17" fillId="5" borderId="28" xfId="0" applyNumberFormat="1" applyFont="1" applyFill="1" applyBorder="1" applyAlignment="1">
      <alignment horizontal="right" vertical="center" indent="1"/>
    </xf>
    <xf numFmtId="3" fontId="16" fillId="5" borderId="28" xfId="0" applyNumberFormat="1" applyFont="1" applyFill="1" applyBorder="1" applyAlignment="1">
      <alignment horizontal="right" vertical="center" indent="1"/>
    </xf>
    <xf numFmtId="165" fontId="16" fillId="5" borderId="60" xfId="0" applyNumberFormat="1" applyFont="1" applyFill="1" applyBorder="1" applyAlignment="1">
      <alignment horizontal="right" vertical="center" indent="1"/>
    </xf>
    <xf numFmtId="165" fontId="17" fillId="5" borderId="60" xfId="0" applyNumberFormat="1" applyFont="1" applyFill="1" applyBorder="1" applyAlignment="1">
      <alignment horizontal="right" vertical="center" indent="1"/>
    </xf>
    <xf numFmtId="165" fontId="16" fillId="5" borderId="6" xfId="0" applyNumberFormat="1" applyFont="1" applyFill="1" applyBorder="1" applyAlignment="1">
      <alignment horizontal="right" vertical="center" indent="1"/>
    </xf>
    <xf numFmtId="165" fontId="17" fillId="5" borderId="6" xfId="0" applyNumberFormat="1" applyFont="1" applyFill="1" applyBorder="1" applyAlignment="1">
      <alignment horizontal="right" vertical="center" indent="1"/>
    </xf>
    <xf numFmtId="0" fontId="13" fillId="4" borderId="109" xfId="22" applyFont="1" applyFill="1" applyBorder="1" applyAlignment="1">
      <alignment horizontal="right" vertical="center" indent="1" readingOrder="2"/>
    </xf>
    <xf numFmtId="165" fontId="16" fillId="4" borderId="110" xfId="66" applyNumberFormat="1" applyFont="1" applyFill="1" applyBorder="1" applyAlignment="1">
      <alignment horizontal="right" vertical="center" indent="1"/>
    </xf>
    <xf numFmtId="165" fontId="17" fillId="4" borderId="110" xfId="66" applyNumberFormat="1" applyFont="1" applyFill="1" applyBorder="1" applyAlignment="1">
      <alignment horizontal="right" vertical="center" indent="1"/>
    </xf>
    <xf numFmtId="0" fontId="17" fillId="4" borderId="116" xfId="5" applyFont="1" applyFill="1" applyBorder="1" applyAlignment="1">
      <alignment horizontal="left" vertical="center" wrapText="1" indent="1"/>
    </xf>
    <xf numFmtId="0" fontId="13" fillId="5" borderId="113" xfId="22" applyFont="1" applyFill="1" applyBorder="1" applyAlignment="1">
      <alignment horizontal="right" vertical="center" indent="1" readingOrder="2"/>
    </xf>
    <xf numFmtId="165" fontId="16" fillId="5" borderId="114" xfId="66" applyNumberFormat="1" applyFont="1" applyFill="1" applyBorder="1" applyAlignment="1">
      <alignment horizontal="right" vertical="center" indent="1"/>
    </xf>
    <xf numFmtId="165" fontId="17" fillId="5" borderId="114" xfId="66" applyNumberFormat="1" applyFont="1" applyFill="1" applyBorder="1" applyAlignment="1">
      <alignment horizontal="right" vertical="center" indent="1"/>
    </xf>
    <xf numFmtId="0" fontId="17" fillId="5" borderId="115" xfId="5" applyFont="1" applyFill="1" applyBorder="1" applyAlignment="1">
      <alignment horizontal="left" vertical="center" wrapText="1" indent="1"/>
    </xf>
    <xf numFmtId="0" fontId="13" fillId="5" borderId="109" xfId="22" applyFont="1" applyFill="1" applyBorder="1" applyAlignment="1">
      <alignment horizontal="right" vertical="center" indent="1" readingOrder="2"/>
    </xf>
    <xf numFmtId="165" fontId="16" fillId="5" borderId="110" xfId="66" applyNumberFormat="1" applyFont="1" applyFill="1" applyBorder="1" applyAlignment="1">
      <alignment horizontal="right" vertical="center" indent="1"/>
    </xf>
    <xf numFmtId="165" fontId="17" fillId="5" borderId="110" xfId="66" applyNumberFormat="1" applyFont="1" applyFill="1" applyBorder="1" applyAlignment="1">
      <alignment horizontal="right" vertical="center" indent="1"/>
    </xf>
    <xf numFmtId="0" fontId="17" fillId="5" borderId="116" xfId="5" applyFont="1" applyFill="1" applyBorder="1" applyAlignment="1">
      <alignment horizontal="left" vertical="center" wrapText="1" indent="1"/>
    </xf>
    <xf numFmtId="0" fontId="13" fillId="5" borderId="111" xfId="22" applyFont="1" applyFill="1" applyBorder="1" applyAlignment="1">
      <alignment horizontal="right" vertical="center" indent="1" readingOrder="2"/>
    </xf>
    <xf numFmtId="165" fontId="16" fillId="5" borderId="112" xfId="66" applyNumberFormat="1" applyFont="1" applyFill="1" applyBorder="1" applyAlignment="1">
      <alignment horizontal="right" vertical="center" indent="1"/>
    </xf>
    <xf numFmtId="165" fontId="17" fillId="5" borderId="112" xfId="66" applyNumberFormat="1" applyFont="1" applyFill="1" applyBorder="1" applyAlignment="1">
      <alignment horizontal="right" vertical="center" indent="1"/>
    </xf>
    <xf numFmtId="0" fontId="17" fillId="5" borderId="117" xfId="5" applyFont="1" applyFill="1" applyBorder="1" applyAlignment="1">
      <alignment horizontal="left" vertical="center" wrapText="1" indent="1"/>
    </xf>
    <xf numFmtId="0" fontId="42" fillId="5" borderId="7" xfId="0" applyFont="1" applyFill="1" applyBorder="1" applyAlignment="1">
      <alignment horizontal="right" vertical="center" indent="1"/>
    </xf>
    <xf numFmtId="0" fontId="42" fillId="4" borderId="4" xfId="0" applyFont="1" applyFill="1" applyBorder="1" applyAlignment="1">
      <alignment horizontal="right" vertical="center" indent="1"/>
    </xf>
    <xf numFmtId="0" fontId="42" fillId="5" borderId="4" xfId="0" applyFont="1" applyFill="1" applyBorder="1" applyAlignment="1">
      <alignment horizontal="right" vertical="center" indent="1"/>
    </xf>
    <xf numFmtId="0" fontId="42" fillId="4" borderId="6" xfId="0" applyFont="1" applyFill="1" applyBorder="1" applyAlignment="1">
      <alignment horizontal="right" vertical="center" indent="1"/>
    </xf>
    <xf numFmtId="167" fontId="16" fillId="5" borderId="7" xfId="91" applyNumberFormat="1" applyFont="1" applyFill="1" applyBorder="1" applyAlignment="1">
      <alignment horizontal="right" vertical="center" indent="1"/>
    </xf>
    <xf numFmtId="167" fontId="16" fillId="4" borderId="4" xfId="91" applyNumberFormat="1" applyFont="1" applyFill="1" applyBorder="1" applyAlignment="1">
      <alignment horizontal="right" vertical="center" indent="1"/>
    </xf>
    <xf numFmtId="167" fontId="16" fillId="5" borderId="4" xfId="91" applyNumberFormat="1" applyFont="1" applyFill="1" applyBorder="1" applyAlignment="1">
      <alignment horizontal="right" vertical="center" indent="1"/>
    </xf>
    <xf numFmtId="167" fontId="16" fillId="4" borderId="6" xfId="91" applyNumberFormat="1" applyFont="1" applyFill="1" applyBorder="1" applyAlignment="1">
      <alignment horizontal="right" vertical="center" indent="1"/>
    </xf>
    <xf numFmtId="3" fontId="16" fillId="5" borderId="4" xfId="91" applyNumberFormat="1" applyFont="1" applyFill="1" applyBorder="1" applyAlignment="1">
      <alignment horizontal="right" vertical="center" indent="1"/>
    </xf>
    <xf numFmtId="41" fontId="16" fillId="5" borderId="7" xfId="50" applyNumberFormat="1" applyFont="1" applyFill="1" applyBorder="1" applyAlignment="1">
      <alignment horizontal="center" vertical="center"/>
    </xf>
    <xf numFmtId="41" fontId="16" fillId="4" borderId="4" xfId="50" applyNumberFormat="1" applyFont="1" applyFill="1" applyBorder="1" applyAlignment="1">
      <alignment horizontal="center" vertical="center"/>
    </xf>
    <xf numFmtId="41" fontId="16" fillId="5" borderId="4" xfId="50" applyNumberFormat="1" applyFont="1" applyFill="1" applyBorder="1" applyAlignment="1">
      <alignment horizontal="center" vertical="center"/>
    </xf>
    <xf numFmtId="41" fontId="16" fillId="4" borderId="6" xfId="50" applyNumberFormat="1" applyFont="1" applyFill="1" applyBorder="1" applyAlignment="1">
      <alignment horizontal="center" vertical="center"/>
    </xf>
    <xf numFmtId="0" fontId="17" fillId="4" borderId="34" xfId="22" applyFont="1" applyFill="1" applyBorder="1" applyAlignment="1">
      <alignment horizontal="right" vertical="center" indent="1"/>
    </xf>
    <xf numFmtId="0" fontId="13" fillId="5" borderId="0" xfId="2" applyFont="1" applyFill="1"/>
    <xf numFmtId="3" fontId="16" fillId="4" borderId="4" xfId="64" applyNumberFormat="1" applyFont="1" applyFill="1" applyBorder="1" applyAlignment="1">
      <alignment horizontal="right" vertical="center" indent="1"/>
    </xf>
    <xf numFmtId="3" fontId="17" fillId="4" borderId="4" xfId="64" applyNumberFormat="1" applyFont="1" applyFill="1" applyBorder="1" applyAlignment="1">
      <alignment horizontal="right" vertical="center" indent="1"/>
    </xf>
    <xf numFmtId="3" fontId="16" fillId="4" borderId="6" xfId="64" applyNumberFormat="1" applyFont="1" applyFill="1" applyBorder="1" applyAlignment="1">
      <alignment horizontal="right" vertical="center" indent="1"/>
    </xf>
    <xf numFmtId="3" fontId="17" fillId="4" borderId="6" xfId="64" applyNumberFormat="1" applyFont="1" applyFill="1" applyBorder="1" applyAlignment="1">
      <alignment horizontal="right" vertical="center" indent="1"/>
    </xf>
    <xf numFmtId="0" fontId="13" fillId="4" borderId="34" xfId="22" applyFont="1" applyFill="1" applyBorder="1" applyAlignment="1">
      <alignment horizontal="center" readingOrder="2"/>
    </xf>
    <xf numFmtId="0" fontId="16" fillId="5" borderId="4" xfId="50" applyNumberFormat="1" applyFont="1" applyFill="1" applyBorder="1" applyAlignment="1">
      <alignment horizontal="right" vertical="center" indent="1"/>
    </xf>
    <xf numFmtId="0" fontId="16" fillId="4" borderId="4" xfId="50" applyNumberFormat="1" applyFont="1" applyFill="1" applyBorder="1" applyAlignment="1">
      <alignment horizontal="right" vertical="center" indent="1"/>
    </xf>
    <xf numFmtId="0" fontId="63" fillId="5" borderId="36" xfId="22" applyFont="1" applyFill="1" applyBorder="1" applyAlignment="1">
      <alignment vertical="center" readingOrder="2"/>
    </xf>
    <xf numFmtId="0" fontId="40" fillId="0" borderId="0" xfId="2" applyFont="1" applyAlignment="1">
      <alignment vertical="center"/>
    </xf>
    <xf numFmtId="0" fontId="40" fillId="0" borderId="0" xfId="2" applyFont="1" applyAlignment="1">
      <alignment vertical="center" wrapText="1"/>
    </xf>
    <xf numFmtId="0" fontId="28" fillId="4" borderId="8" xfId="5" applyFont="1" applyFill="1" applyBorder="1">
      <alignment horizontal="left" vertical="center" wrapText="1" indent="1"/>
    </xf>
    <xf numFmtId="49" fontId="13" fillId="5" borderId="77" xfId="22" applyNumberFormat="1" applyFont="1" applyFill="1" applyBorder="1" applyAlignment="1">
      <alignment horizontal="right" vertical="center" wrapText="1" indent="1" readingOrder="2"/>
    </xf>
    <xf numFmtId="49" fontId="13" fillId="4" borderId="75" xfId="22" applyNumberFormat="1" applyFont="1" applyFill="1" applyBorder="1" applyAlignment="1">
      <alignment horizontal="right" vertical="center" wrapText="1" indent="1" readingOrder="2"/>
    </xf>
    <xf numFmtId="49" fontId="13" fillId="5" borderId="75" xfId="22" applyNumberFormat="1" applyFont="1" applyFill="1" applyBorder="1" applyAlignment="1">
      <alignment horizontal="right" vertical="center" wrapText="1" indent="1" readingOrder="2"/>
    </xf>
    <xf numFmtId="49" fontId="13" fillId="5" borderId="76" xfId="22" applyNumberFormat="1" applyFont="1" applyFill="1" applyBorder="1" applyAlignment="1">
      <alignment horizontal="right" vertical="center" wrapText="1" indent="1" readingOrder="2"/>
    </xf>
    <xf numFmtId="3" fontId="17" fillId="0" borderId="0" xfId="22" applyNumberFormat="1" applyFont="1"/>
    <xf numFmtId="0" fontId="16" fillId="0" borderId="0" xfId="22" applyAlignment="1">
      <alignment readingOrder="2"/>
    </xf>
    <xf numFmtId="49" fontId="16" fillId="0" borderId="0" xfId="22" applyNumberFormat="1" applyAlignment="1">
      <alignment readingOrder="2"/>
    </xf>
    <xf numFmtId="0" fontId="63" fillId="5" borderId="0" xfId="22" applyFont="1" applyFill="1" applyAlignment="1">
      <alignment horizontal="right" readingOrder="2"/>
    </xf>
    <xf numFmtId="0" fontId="42" fillId="5" borderId="6" xfId="82" applyNumberFormat="1" applyFont="1" applyFill="1" applyBorder="1" applyAlignment="1">
      <alignment horizontal="right" vertical="center" indent="1"/>
    </xf>
    <xf numFmtId="0" fontId="24" fillId="5" borderId="12" xfId="64" applyFont="1" applyFill="1" applyBorder="1" applyAlignment="1">
      <alignment horizontal="right" vertical="center" indent="1"/>
    </xf>
    <xf numFmtId="0" fontId="88" fillId="4" borderId="12" xfId="64" applyFont="1" applyFill="1" applyBorder="1" applyAlignment="1">
      <alignment horizontal="center" vertical="top" wrapText="1"/>
    </xf>
    <xf numFmtId="0" fontId="42" fillId="4" borderId="4" xfId="82" applyNumberFormat="1" applyFont="1" applyFill="1" applyBorder="1" applyAlignment="1">
      <alignment horizontal="right" vertical="center" indent="1"/>
    </xf>
    <xf numFmtId="49" fontId="24" fillId="5" borderId="60" xfId="82" applyNumberFormat="1" applyFont="1" applyFill="1" applyBorder="1" applyAlignment="1">
      <alignment horizontal="right" vertical="center" indent="1"/>
    </xf>
    <xf numFmtId="49" fontId="24" fillId="4" borderId="4" xfId="82" applyNumberFormat="1" applyFont="1" applyFill="1" applyBorder="1" applyAlignment="1">
      <alignment horizontal="right" vertical="center" indent="1"/>
    </xf>
    <xf numFmtId="49" fontId="24" fillId="5" borderId="6" xfId="82" applyNumberFormat="1" applyFont="1" applyFill="1" applyBorder="1" applyAlignment="1">
      <alignment horizontal="right" vertical="center" indent="1"/>
    </xf>
    <xf numFmtId="0" fontId="24" fillId="4" borderId="4" xfId="82" applyNumberFormat="1" applyFont="1" applyFill="1" applyBorder="1" applyAlignment="1">
      <alignment horizontal="right" vertical="center" indent="1"/>
    </xf>
    <xf numFmtId="0" fontId="24" fillId="5" borderId="6" xfId="64" applyNumberFormat="1" applyFont="1" applyFill="1" applyBorder="1" applyAlignment="1">
      <alignment horizontal="right" vertical="center" indent="1"/>
    </xf>
    <xf numFmtId="0" fontId="13" fillId="0" borderId="0" xfId="45" applyFont="1" applyFill="1" applyBorder="1" applyAlignment="1">
      <alignment horizontal="right" vertical="center" indent="1" readingOrder="2"/>
    </xf>
    <xf numFmtId="0" fontId="13" fillId="4" borderId="0" xfId="45" applyFont="1" applyFill="1" applyBorder="1" applyAlignment="1">
      <alignment horizontal="right" vertical="center" indent="1" readingOrder="2"/>
    </xf>
    <xf numFmtId="0" fontId="13" fillId="4" borderId="19" xfId="45" applyFont="1" applyFill="1" applyBorder="1" applyAlignment="1">
      <alignment horizontal="right" vertical="center" indent="1" readingOrder="2"/>
    </xf>
    <xf numFmtId="3" fontId="16" fillId="0" borderId="4" xfId="22" applyNumberFormat="1" applyFont="1" applyBorder="1" applyAlignment="1">
      <alignment horizontal="right" vertical="center" indent="1"/>
    </xf>
    <xf numFmtId="3" fontId="17" fillId="0" borderId="4" xfId="22" applyNumberFormat="1" applyFont="1" applyBorder="1" applyAlignment="1">
      <alignment horizontal="right" vertical="center" indent="1"/>
    </xf>
    <xf numFmtId="3" fontId="17" fillId="4" borderId="4" xfId="22" applyNumberFormat="1" applyFont="1" applyFill="1" applyBorder="1" applyAlignment="1">
      <alignment horizontal="right" vertical="center" indent="1"/>
    </xf>
    <xf numFmtId="3" fontId="17" fillId="4" borderId="10" xfId="22" applyNumberFormat="1" applyFont="1" applyFill="1" applyBorder="1" applyAlignment="1">
      <alignment horizontal="right" vertical="center" indent="1"/>
    </xf>
    <xf numFmtId="3" fontId="42" fillId="4" borderId="12" xfId="64" applyNumberFormat="1" applyFont="1" applyFill="1" applyBorder="1" applyAlignment="1">
      <alignment horizontal="right" vertical="center" indent="1"/>
    </xf>
    <xf numFmtId="3" fontId="24" fillId="4" borderId="12" xfId="64" applyNumberFormat="1" applyFont="1" applyFill="1" applyBorder="1" applyAlignment="1">
      <alignment horizontal="right" vertical="center" indent="1"/>
    </xf>
    <xf numFmtId="0" fontId="13" fillId="4" borderId="4" xfId="22" applyFont="1" applyFill="1" applyBorder="1" applyAlignment="1">
      <alignment horizontal="right" vertical="center" indent="1" readingOrder="2"/>
    </xf>
    <xf numFmtId="0" fontId="28" fillId="4" borderId="4" xfId="5" applyFont="1" applyFill="1" applyBorder="1" applyAlignment="1">
      <alignment horizontal="left" vertical="center" wrapText="1" indent="1"/>
    </xf>
    <xf numFmtId="0" fontId="13" fillId="0" borderId="4" xfId="22" applyFont="1" applyBorder="1" applyAlignment="1">
      <alignment horizontal="right" vertical="center" indent="1" readingOrder="2"/>
    </xf>
    <xf numFmtId="0" fontId="28" fillId="3" borderId="4" xfId="5" applyFont="1" applyFill="1" applyBorder="1" applyAlignment="1">
      <alignment horizontal="left" vertical="center" wrapText="1" indent="1"/>
    </xf>
    <xf numFmtId="166" fontId="17" fillId="0" borderId="0" xfId="108" applyNumberFormat="1" applyFont="1"/>
    <xf numFmtId="0" fontId="13" fillId="4" borderId="10" xfId="22" applyFont="1" applyFill="1" applyBorder="1" applyAlignment="1">
      <alignment horizontal="right" vertical="center" indent="1" readingOrder="2"/>
    </xf>
    <xf numFmtId="0" fontId="28" fillId="4" borderId="10" xfId="5" applyFont="1" applyFill="1" applyBorder="1" applyAlignment="1">
      <alignment horizontal="left" vertical="center" wrapText="1" indent="1"/>
    </xf>
    <xf numFmtId="0" fontId="13" fillId="0" borderId="16" xfId="22" applyFont="1" applyBorder="1" applyAlignment="1">
      <alignment horizontal="right" vertical="center" indent="1" readingOrder="2"/>
    </xf>
    <xf numFmtId="0" fontId="28" fillId="3" borderId="16" xfId="5" applyFont="1" applyFill="1" applyBorder="1" applyAlignment="1">
      <alignment horizontal="left" vertical="center" wrapText="1" indent="1"/>
    </xf>
    <xf numFmtId="0" fontId="13" fillId="4" borderId="46" xfId="22" applyFont="1" applyFill="1" applyBorder="1" applyAlignment="1">
      <alignment horizontal="right" vertical="center" indent="1" readingOrder="2"/>
    </xf>
    <xf numFmtId="0" fontId="28" fillId="4" borderId="45" xfId="5" applyFont="1" applyFill="1" applyBorder="1" applyAlignment="1">
      <alignment horizontal="left" vertical="center" wrapText="1" indent="1"/>
    </xf>
    <xf numFmtId="0" fontId="13" fillId="0" borderId="7" xfId="22" applyFont="1" applyBorder="1" applyAlignment="1">
      <alignment horizontal="right" vertical="center" indent="1" readingOrder="2"/>
    </xf>
    <xf numFmtId="0" fontId="28" fillId="3" borderId="7" xfId="5" applyFont="1" applyFill="1" applyBorder="1" applyAlignment="1">
      <alignment horizontal="left" vertical="center" wrapText="1" indent="1"/>
    </xf>
    <xf numFmtId="0" fontId="13" fillId="4" borderId="6" xfId="22" applyFont="1" applyFill="1" applyBorder="1" applyAlignment="1">
      <alignment horizontal="right" vertical="center" indent="1" readingOrder="2"/>
    </xf>
    <xf numFmtId="0" fontId="28" fillId="4" borderId="6" xfId="5" applyFont="1" applyFill="1" applyBorder="1" applyAlignment="1">
      <alignment horizontal="left" vertical="center" wrapText="1" indent="1"/>
    </xf>
    <xf numFmtId="0" fontId="13" fillId="0" borderId="7" xfId="22" applyFont="1" applyBorder="1" applyAlignment="1">
      <alignment horizontal="right" vertical="center" wrapText="1" indent="1" readingOrder="2"/>
    </xf>
    <xf numFmtId="0" fontId="13" fillId="4" borderId="4" xfId="22" applyFont="1" applyFill="1" applyBorder="1" applyAlignment="1">
      <alignment horizontal="right" vertical="center" wrapText="1" indent="1" readingOrder="2"/>
    </xf>
    <xf numFmtId="0" fontId="13" fillId="0" borderId="4" xfId="22" applyFont="1" applyBorder="1" applyAlignment="1">
      <alignment horizontal="right" vertical="center" wrapText="1" indent="1" readingOrder="2"/>
    </xf>
    <xf numFmtId="0" fontId="13" fillId="0" borderId="6" xfId="22" applyFont="1" applyBorder="1" applyAlignment="1">
      <alignment horizontal="right" vertical="center" wrapText="1" indent="1" readingOrder="2"/>
    </xf>
    <xf numFmtId="3" fontId="16" fillId="0" borderId="6" xfId="22" applyNumberFormat="1" applyFont="1" applyBorder="1" applyAlignment="1">
      <alignment horizontal="right" vertical="center" indent="1"/>
    </xf>
    <xf numFmtId="3" fontId="17" fillId="0" borderId="6" xfId="22" applyNumberFormat="1" applyFont="1" applyBorder="1" applyAlignment="1">
      <alignment horizontal="right" vertical="center" indent="1"/>
    </xf>
    <xf numFmtId="0" fontId="28" fillId="3" borderId="6" xfId="5" applyFont="1" applyFill="1" applyBorder="1" applyAlignment="1">
      <alignment horizontal="left" vertical="center" wrapText="1" indent="1"/>
    </xf>
    <xf numFmtId="0" fontId="13" fillId="4" borderId="6" xfId="22" applyFont="1" applyFill="1" applyBorder="1" applyAlignment="1">
      <alignment horizontal="right" vertical="center" wrapText="1" indent="1" readingOrder="2"/>
    </xf>
    <xf numFmtId="0" fontId="17" fillId="4" borderId="28" xfId="0" applyFont="1" applyFill="1" applyBorder="1" applyAlignment="1">
      <alignment horizontal="center" vertical="center" wrapText="1"/>
    </xf>
    <xf numFmtId="0" fontId="17" fillId="4" borderId="28" xfId="22" applyFont="1" applyFill="1" applyBorder="1" applyAlignment="1">
      <alignment horizontal="center" vertical="center" wrapText="1"/>
    </xf>
    <xf numFmtId="0" fontId="13" fillId="0" borderId="7" xfId="45" applyFont="1" applyFill="1" applyBorder="1" applyAlignment="1">
      <alignment horizontal="right" vertical="center" wrapText="1" indent="1" readingOrder="2"/>
    </xf>
    <xf numFmtId="0" fontId="13" fillId="4" borderId="4" xfId="45" applyFont="1" applyFill="1" applyBorder="1" applyAlignment="1">
      <alignment horizontal="right" vertical="center" wrapText="1" indent="1" readingOrder="2"/>
    </xf>
    <xf numFmtId="0" fontId="13" fillId="0" borderId="4" xfId="45" applyFont="1" applyFill="1" applyBorder="1" applyAlignment="1">
      <alignment horizontal="right" vertical="center" wrapText="1" indent="1" readingOrder="2"/>
    </xf>
    <xf numFmtId="0" fontId="13" fillId="0" borderId="6" xfId="45" applyFont="1" applyFill="1" applyBorder="1" applyAlignment="1">
      <alignment horizontal="right" vertical="center" wrapText="1" indent="1" readingOrder="2"/>
    </xf>
    <xf numFmtId="165" fontId="16" fillId="0" borderId="6" xfId="22" applyNumberFormat="1" applyFont="1" applyBorder="1" applyAlignment="1">
      <alignment horizontal="right" vertical="center" indent="1"/>
    </xf>
    <xf numFmtId="165" fontId="17" fillId="0" borderId="6" xfId="22" applyNumberFormat="1" applyFont="1" applyBorder="1" applyAlignment="1">
      <alignment horizontal="right" vertical="center" indent="1"/>
    </xf>
    <xf numFmtId="0" fontId="48" fillId="5" borderId="7" xfId="0" applyFont="1" applyFill="1" applyBorder="1" applyAlignment="1">
      <alignment horizontal="center" vertical="center" wrapText="1"/>
    </xf>
    <xf numFmtId="49" fontId="24" fillId="5" borderId="7" xfId="110" applyNumberFormat="1" applyFont="1" applyFill="1" applyBorder="1" applyAlignment="1">
      <alignment horizontal="right" vertical="center" wrapText="1" indent="1" readingOrder="2"/>
    </xf>
    <xf numFmtId="166" fontId="42" fillId="5" borderId="7" xfId="110" applyNumberFormat="1" applyFont="1" applyFill="1" applyBorder="1" applyAlignment="1">
      <alignment vertical="center" wrapText="1"/>
    </xf>
    <xf numFmtId="166" fontId="42" fillId="5" borderId="7" xfId="110" applyNumberFormat="1" applyFont="1" applyFill="1" applyBorder="1" applyAlignment="1">
      <alignment horizontal="center" vertical="center" wrapText="1"/>
    </xf>
    <xf numFmtId="0" fontId="99" fillId="5" borderId="7" xfId="0" applyFont="1" applyFill="1" applyBorder="1" applyAlignment="1">
      <alignment horizontal="left" vertical="center" wrapText="1" indent="1" readingOrder="1"/>
    </xf>
    <xf numFmtId="0" fontId="48" fillId="4" borderId="4" xfId="0" applyFont="1" applyFill="1" applyBorder="1" applyAlignment="1">
      <alignment horizontal="center" vertical="center" wrapText="1"/>
    </xf>
    <xf numFmtId="49" fontId="24" fillId="4" borderId="4" xfId="110" applyNumberFormat="1" applyFont="1" applyFill="1" applyBorder="1" applyAlignment="1">
      <alignment horizontal="right" vertical="center" wrapText="1" indent="1" readingOrder="2"/>
    </xf>
    <xf numFmtId="166" fontId="42" fillId="4" borderId="4" xfId="110" applyNumberFormat="1" applyFont="1" applyFill="1" applyBorder="1" applyAlignment="1">
      <alignment vertical="center" wrapText="1"/>
    </xf>
    <xf numFmtId="166" fontId="42" fillId="4" borderId="4" xfId="110" applyNumberFormat="1" applyFont="1" applyFill="1" applyBorder="1" applyAlignment="1">
      <alignment horizontal="center" vertical="center" wrapText="1"/>
    </xf>
    <xf numFmtId="0" fontId="99" fillId="4" borderId="4" xfId="0" applyFont="1" applyFill="1" applyBorder="1" applyAlignment="1">
      <alignment horizontal="left" vertical="center" wrapText="1" indent="1" readingOrder="1"/>
    </xf>
    <xf numFmtId="0" fontId="48" fillId="5" borderId="4" xfId="0" applyFont="1" applyFill="1" applyBorder="1" applyAlignment="1">
      <alignment horizontal="center" vertical="center" wrapText="1"/>
    </xf>
    <xf numFmtId="49" fontId="24" fillId="5" borderId="4" xfId="110" applyNumberFormat="1" applyFont="1" applyFill="1" applyBorder="1" applyAlignment="1">
      <alignment horizontal="right" vertical="center" wrapText="1" indent="1" readingOrder="2"/>
    </xf>
    <xf numFmtId="166" fontId="42" fillId="5" borderId="4" xfId="110" applyNumberFormat="1" applyFont="1" applyFill="1" applyBorder="1" applyAlignment="1">
      <alignment vertical="center" wrapText="1"/>
    </xf>
    <xf numFmtId="166" fontId="42" fillId="5" borderId="4" xfId="110" quotePrefix="1" applyNumberFormat="1" applyFont="1" applyFill="1" applyBorder="1" applyAlignment="1">
      <alignment horizontal="center" vertical="center" wrapText="1"/>
    </xf>
    <xf numFmtId="0" fontId="99" fillId="5" borderId="4" xfId="0" applyFont="1" applyFill="1" applyBorder="1" applyAlignment="1">
      <alignment horizontal="left" vertical="center" wrapText="1" indent="1" readingOrder="1"/>
    </xf>
    <xf numFmtId="167" fontId="42" fillId="4" borderId="4" xfId="91" applyNumberFormat="1" applyFont="1" applyFill="1" applyBorder="1" applyAlignment="1">
      <alignment horizontal="center" vertical="center" wrapText="1"/>
    </xf>
    <xf numFmtId="166" fontId="42" fillId="5" borderId="4" xfId="110" applyNumberFormat="1" applyFont="1" applyFill="1" applyBorder="1" applyAlignment="1">
      <alignment horizontal="center" vertical="center" wrapText="1"/>
    </xf>
    <xf numFmtId="166" fontId="42" fillId="4" borderId="4" xfId="110" quotePrefix="1" applyNumberFormat="1" applyFont="1" applyFill="1" applyBorder="1" applyAlignment="1">
      <alignment horizontal="center" vertical="center" wrapText="1"/>
    </xf>
    <xf numFmtId="0" fontId="48" fillId="4" borderId="105" xfId="0" applyFont="1" applyFill="1" applyBorder="1" applyAlignment="1">
      <alignment horizontal="center" vertical="center" wrapText="1"/>
    </xf>
    <xf numFmtId="49" fontId="24" fillId="4" borderId="105" xfId="110" applyNumberFormat="1" applyFont="1" applyFill="1" applyBorder="1" applyAlignment="1">
      <alignment horizontal="right" vertical="center" wrapText="1" indent="1" readingOrder="2"/>
    </xf>
    <xf numFmtId="166" fontId="42" fillId="4" borderId="105" xfId="110" applyNumberFormat="1" applyFont="1" applyFill="1" applyBorder="1" applyAlignment="1">
      <alignment vertical="center" wrapText="1"/>
    </xf>
    <xf numFmtId="166" fontId="42" fillId="4" borderId="105" xfId="110" quotePrefix="1" applyNumberFormat="1" applyFont="1" applyFill="1" applyBorder="1" applyAlignment="1">
      <alignment horizontal="center" vertical="center" wrapText="1"/>
    </xf>
    <xf numFmtId="0" fontId="99" fillId="4" borderId="105" xfId="0" applyFont="1" applyFill="1" applyBorder="1" applyAlignment="1">
      <alignment horizontal="left" vertical="center" wrapText="1" indent="1" readingOrder="1"/>
    </xf>
    <xf numFmtId="0" fontId="48" fillId="5" borderId="118" xfId="0" applyFont="1" applyFill="1" applyBorder="1" applyAlignment="1">
      <alignment horizontal="center" vertical="center" wrapText="1"/>
    </xf>
    <xf numFmtId="49" fontId="24" fillId="5" borderId="118" xfId="110" applyNumberFormat="1" applyFont="1" applyFill="1" applyBorder="1" applyAlignment="1">
      <alignment horizontal="right" vertical="center" wrapText="1" indent="1" readingOrder="2"/>
    </xf>
    <xf numFmtId="166" fontId="42" fillId="5" borderId="118" xfId="110" applyNumberFormat="1" applyFont="1" applyFill="1" applyBorder="1" applyAlignment="1">
      <alignment vertical="center" wrapText="1"/>
    </xf>
    <xf numFmtId="166" fontId="42" fillId="5" borderId="118" xfId="110" applyNumberFormat="1" applyFont="1" applyFill="1" applyBorder="1" applyAlignment="1">
      <alignment horizontal="center" vertical="center" wrapText="1"/>
    </xf>
    <xf numFmtId="0" fontId="99" fillId="5" borderId="118" xfId="0" applyFont="1" applyFill="1" applyBorder="1" applyAlignment="1">
      <alignment horizontal="left" vertical="center" wrapText="1" indent="1" readingOrder="1"/>
    </xf>
    <xf numFmtId="0" fontId="48" fillId="5" borderId="16" xfId="0" applyFont="1" applyFill="1" applyBorder="1" applyAlignment="1">
      <alignment horizontal="center" vertical="center" wrapText="1"/>
    </xf>
    <xf numFmtId="49" fontId="24" fillId="5" borderId="16" xfId="110" applyNumberFormat="1" applyFont="1" applyFill="1" applyBorder="1" applyAlignment="1">
      <alignment horizontal="right" vertical="center" wrapText="1" indent="1" readingOrder="2"/>
    </xf>
    <xf numFmtId="166" fontId="42" fillId="5" borderId="16" xfId="110" applyNumberFormat="1" applyFont="1" applyFill="1" applyBorder="1" applyAlignment="1">
      <alignment vertical="center" wrapText="1"/>
    </xf>
    <xf numFmtId="0" fontId="99" fillId="5" borderId="16" xfId="0" applyFont="1" applyFill="1" applyBorder="1" applyAlignment="1">
      <alignment horizontal="left" vertical="center" wrapText="1" indent="1" readingOrder="1"/>
    </xf>
    <xf numFmtId="166" fontId="42" fillId="5" borderId="4" xfId="110" applyNumberFormat="1" applyFont="1" applyFill="1" applyBorder="1" applyAlignment="1">
      <alignment horizontal="right" vertical="center" wrapText="1"/>
    </xf>
    <xf numFmtId="0" fontId="48" fillId="4" borderId="12" xfId="0" applyFont="1" applyFill="1" applyBorder="1" applyAlignment="1">
      <alignment horizontal="center" vertical="center" wrapText="1"/>
    </xf>
    <xf numFmtId="49" fontId="24" fillId="4" borderId="12" xfId="110" applyNumberFormat="1" applyFont="1" applyFill="1" applyBorder="1" applyAlignment="1">
      <alignment horizontal="right" vertical="center" wrapText="1" indent="1" readingOrder="2"/>
    </xf>
    <xf numFmtId="166" fontId="42" fillId="4" borderId="12" xfId="110" applyNumberFormat="1" applyFont="1" applyFill="1" applyBorder="1" applyAlignment="1">
      <alignment vertical="center" wrapText="1"/>
    </xf>
    <xf numFmtId="0" fontId="99" fillId="4" borderId="12" xfId="0" applyFont="1" applyFill="1" applyBorder="1" applyAlignment="1">
      <alignment horizontal="left" vertical="center" wrapText="1" indent="1" readingOrder="1"/>
    </xf>
    <xf numFmtId="0" fontId="53" fillId="3" borderId="7" xfId="5" applyFont="1" applyFill="1" applyBorder="1" applyAlignment="1">
      <alignment horizontal="left" vertical="center" wrapText="1" indent="1"/>
    </xf>
    <xf numFmtId="0" fontId="53" fillId="4" borderId="4" xfId="5" applyFont="1" applyFill="1" applyBorder="1" applyAlignment="1">
      <alignment horizontal="left" vertical="center" wrapText="1" indent="1"/>
    </xf>
    <xf numFmtId="0" fontId="53" fillId="3" borderId="4" xfId="5" applyFont="1" applyFill="1" applyBorder="1" applyAlignment="1">
      <alignment horizontal="left" vertical="center" wrapText="1" indent="1"/>
    </xf>
    <xf numFmtId="0" fontId="17" fillId="4" borderId="6" xfId="22" applyFont="1" applyFill="1" applyBorder="1" applyAlignment="1">
      <alignment horizontal="right" vertical="center" indent="1"/>
    </xf>
    <xf numFmtId="0" fontId="53" fillId="4" borderId="6" xfId="5" applyFont="1" applyFill="1" applyBorder="1" applyAlignment="1">
      <alignment horizontal="left" vertical="center" wrapText="1" indent="1"/>
    </xf>
    <xf numFmtId="0" fontId="10" fillId="5" borderId="7" xfId="22" applyFont="1" applyFill="1" applyBorder="1" applyAlignment="1">
      <alignment horizontal="right" vertical="center" indent="1" readingOrder="2"/>
    </xf>
    <xf numFmtId="0" fontId="24" fillId="5" borderId="7" xfId="5" applyFont="1" applyFill="1" applyBorder="1" applyAlignment="1">
      <alignment horizontal="left" vertical="center" wrapText="1" indent="1"/>
    </xf>
    <xf numFmtId="0" fontId="10" fillId="4" borderId="4" xfId="22" applyFont="1" applyFill="1" applyBorder="1" applyAlignment="1">
      <alignment horizontal="right" vertical="center" indent="1" readingOrder="2"/>
    </xf>
    <xf numFmtId="0" fontId="24" fillId="4" borderId="4" xfId="5" applyFont="1" applyFill="1" applyBorder="1" applyAlignment="1">
      <alignment horizontal="left" vertical="center" wrapText="1" indent="1"/>
    </xf>
    <xf numFmtId="0" fontId="10" fillId="5" borderId="4" xfId="22" applyFont="1" applyFill="1" applyBorder="1" applyAlignment="1">
      <alignment horizontal="right" vertical="center" indent="1" readingOrder="2"/>
    </xf>
    <xf numFmtId="0" fontId="24" fillId="5" borderId="4" xfId="5" applyFont="1" applyFill="1" applyBorder="1" applyAlignment="1">
      <alignment horizontal="left" vertical="center" wrapText="1" indent="1"/>
    </xf>
    <xf numFmtId="0" fontId="10" fillId="5" borderId="6" xfId="22" applyFont="1" applyFill="1" applyBorder="1" applyAlignment="1">
      <alignment horizontal="right" vertical="center" indent="1" readingOrder="2"/>
    </xf>
    <xf numFmtId="0" fontId="17" fillId="5" borderId="6" xfId="22" applyFont="1" applyFill="1" applyBorder="1" applyAlignment="1">
      <alignment horizontal="right" vertical="center" indent="1"/>
    </xf>
    <xf numFmtId="0" fontId="24" fillId="5" borderId="6" xfId="5" applyFont="1" applyFill="1" applyBorder="1" applyAlignment="1">
      <alignment horizontal="left" vertical="center" wrapText="1" indent="1"/>
    </xf>
    <xf numFmtId="0" fontId="13" fillId="0" borderId="7" xfId="22" applyFont="1" applyBorder="1" applyAlignment="1">
      <alignment horizontal="right" vertical="center" wrapText="1" indent="1"/>
    </xf>
    <xf numFmtId="0" fontId="16" fillId="5" borderId="7" xfId="0" applyNumberFormat="1" applyFont="1" applyFill="1" applyBorder="1" applyAlignment="1">
      <alignment horizontal="right" vertical="center" indent="1" readingOrder="1"/>
    </xf>
    <xf numFmtId="0" fontId="16" fillId="5" borderId="7" xfId="0" applyFont="1" applyFill="1" applyBorder="1" applyAlignment="1">
      <alignment horizontal="right" vertical="center" indent="1" readingOrder="1"/>
    </xf>
    <xf numFmtId="0" fontId="13" fillId="0" borderId="4" xfId="22" applyFont="1" applyBorder="1" applyAlignment="1">
      <alignment horizontal="right" vertical="center" wrapText="1" indent="1"/>
    </xf>
    <xf numFmtId="0" fontId="16" fillId="5" borderId="4" xfId="0" applyNumberFormat="1" applyFont="1" applyFill="1" applyBorder="1" applyAlignment="1">
      <alignment horizontal="right" vertical="center" indent="1" readingOrder="1"/>
    </xf>
    <xf numFmtId="0" fontId="17" fillId="0" borderId="4" xfId="0" applyFont="1" applyBorder="1" applyAlignment="1">
      <alignment horizontal="right" vertical="center" indent="1" readingOrder="1"/>
    </xf>
    <xf numFmtId="0" fontId="16" fillId="5" borderId="4" xfId="0" applyFont="1" applyFill="1" applyBorder="1" applyAlignment="1">
      <alignment horizontal="right" vertical="center" indent="1" readingOrder="1"/>
    </xf>
    <xf numFmtId="0" fontId="28" fillId="0" borderId="4" xfId="22" applyFont="1" applyBorder="1" applyAlignment="1">
      <alignment horizontal="left" vertical="center" wrapText="1" indent="1"/>
    </xf>
    <xf numFmtId="0" fontId="17" fillId="4" borderId="6" xfId="0" applyFont="1" applyFill="1" applyBorder="1" applyAlignment="1">
      <alignment horizontal="right" vertical="center" indent="1" readingOrder="1"/>
    </xf>
    <xf numFmtId="0" fontId="28" fillId="4" borderId="6" xfId="22" applyFont="1" applyFill="1" applyBorder="1" applyAlignment="1">
      <alignment horizontal="left" vertical="center" wrapText="1" indent="1"/>
    </xf>
    <xf numFmtId="0" fontId="28" fillId="5" borderId="7" xfId="22" applyFont="1" applyFill="1" applyBorder="1" applyAlignment="1">
      <alignment horizontal="left" vertical="center" wrapText="1" indent="1"/>
    </xf>
    <xf numFmtId="0" fontId="13" fillId="0" borderId="7" xfId="22" applyFont="1" applyFill="1" applyBorder="1" applyAlignment="1">
      <alignment horizontal="right" vertical="center" indent="1" readingOrder="2"/>
    </xf>
    <xf numFmtId="0" fontId="28" fillId="0" borderId="7" xfId="5" applyFont="1" applyFill="1" applyBorder="1" applyAlignment="1">
      <alignment horizontal="left" vertical="center" wrapText="1" indent="1"/>
    </xf>
    <xf numFmtId="0" fontId="13" fillId="0" borderId="4" xfId="22" applyFont="1" applyFill="1" applyBorder="1" applyAlignment="1">
      <alignment horizontal="right" vertical="center" indent="1" readingOrder="2"/>
    </xf>
    <xf numFmtId="0" fontId="28" fillId="0" borderId="4" xfId="5" applyFont="1" applyFill="1" applyBorder="1" applyAlignment="1">
      <alignment horizontal="left" vertical="center" wrapText="1" indent="1"/>
    </xf>
    <xf numFmtId="0" fontId="13" fillId="0" borderId="6" xfId="22" applyFont="1" applyFill="1" applyBorder="1" applyAlignment="1">
      <alignment horizontal="right" vertical="center" indent="1" readingOrder="2"/>
    </xf>
    <xf numFmtId="165" fontId="16" fillId="0" borderId="6" xfId="66" applyNumberFormat="1" applyFont="1" applyFill="1" applyBorder="1" applyAlignment="1">
      <alignment horizontal="right" vertical="center" indent="1"/>
    </xf>
    <xf numFmtId="165" fontId="17" fillId="0" borderId="6" xfId="66" applyNumberFormat="1" applyFont="1" applyFill="1" applyBorder="1" applyAlignment="1">
      <alignment horizontal="right" vertical="center" indent="1"/>
    </xf>
    <xf numFmtId="0" fontId="28" fillId="0" borderId="6" xfId="5" applyFont="1" applyFill="1" applyBorder="1" applyAlignment="1">
      <alignment horizontal="left" vertical="center" wrapText="1" indent="1"/>
    </xf>
    <xf numFmtId="0" fontId="28" fillId="4" borderId="45" xfId="22" applyFont="1" applyFill="1" applyBorder="1" applyAlignment="1">
      <alignment horizontal="left" vertical="center" wrapText="1" indent="1"/>
    </xf>
    <xf numFmtId="0" fontId="22" fillId="4" borderId="35" xfId="64" applyFont="1" applyFill="1" applyBorder="1" applyAlignment="1">
      <alignment horizontal="center" vertical="center" wrapText="1" readingOrder="1"/>
    </xf>
    <xf numFmtId="0" fontId="22" fillId="4" borderId="37" xfId="64" applyFont="1" applyFill="1" applyBorder="1" applyAlignment="1">
      <alignment horizontal="center" vertical="center" wrapText="1" readingOrder="1"/>
    </xf>
    <xf numFmtId="0" fontId="22" fillId="4" borderId="37" xfId="64" applyFont="1" applyFill="1" applyBorder="1" applyAlignment="1">
      <alignment horizontal="center" vertical="center" wrapText="1"/>
    </xf>
    <xf numFmtId="0" fontId="62" fillId="4" borderId="37" xfId="64" applyFont="1" applyFill="1" applyBorder="1" applyAlignment="1">
      <alignment horizontal="center" vertical="center" wrapText="1" readingOrder="2"/>
    </xf>
    <xf numFmtId="0" fontId="24" fillId="4" borderId="29" xfId="0" applyFont="1" applyFill="1" applyBorder="1" applyAlignment="1">
      <alignment horizontal="center" vertical="center" wrapText="1" readingOrder="2"/>
    </xf>
    <xf numFmtId="0" fontId="22" fillId="4" borderId="28" xfId="0" applyFont="1" applyFill="1" applyBorder="1" applyAlignment="1">
      <alignment horizontal="center" vertical="center" wrapText="1"/>
    </xf>
    <xf numFmtId="0" fontId="13" fillId="4" borderId="30" xfId="0" applyFont="1" applyFill="1" applyBorder="1" applyAlignment="1">
      <alignment horizontal="center" vertical="center" wrapText="1" readingOrder="1"/>
    </xf>
    <xf numFmtId="0" fontId="13" fillId="4" borderId="28" xfId="0" applyFont="1" applyFill="1" applyBorder="1" applyAlignment="1">
      <alignment horizontal="center" vertical="center" wrapText="1" readingOrder="1"/>
    </xf>
    <xf numFmtId="0" fontId="10" fillId="5" borderId="0" xfId="45" applyFont="1" applyFill="1" applyBorder="1" applyAlignment="1">
      <alignment horizontal="right" vertical="center" wrapText="1" readingOrder="2"/>
    </xf>
    <xf numFmtId="0" fontId="17" fillId="4" borderId="28" xfId="22" applyFont="1" applyFill="1" applyBorder="1" applyAlignment="1">
      <alignment horizontal="center" vertical="center" wrapText="1" readingOrder="2"/>
    </xf>
    <xf numFmtId="0" fontId="16" fillId="0" borderId="0" xfId="22" applyAlignment="1">
      <alignment horizontal="center" wrapText="1"/>
    </xf>
    <xf numFmtId="49" fontId="56" fillId="0" borderId="0" xfId="38" applyNumberFormat="1" applyFont="1" applyAlignment="1">
      <alignment horizontal="right" vertical="top" wrapText="1" indent="3" readingOrder="2"/>
    </xf>
    <xf numFmtId="49" fontId="56" fillId="0" borderId="0" xfId="38" applyNumberFormat="1" applyFont="1" applyBorder="1" applyAlignment="1">
      <alignment horizontal="right" vertical="top" wrapText="1" indent="3" readingOrder="2"/>
    </xf>
    <xf numFmtId="0" fontId="13" fillId="4" borderId="6" xfId="45" applyFont="1" applyFill="1" applyBorder="1" applyAlignment="1">
      <alignment horizontal="right" vertical="center" wrapText="1" indent="1" readingOrder="2"/>
    </xf>
    <xf numFmtId="0" fontId="28" fillId="4" borderId="12" xfId="22" applyFont="1" applyFill="1" applyBorder="1" applyAlignment="1">
      <alignment horizontal="center" vertical="top" wrapText="1" readingOrder="2"/>
    </xf>
    <xf numFmtId="0" fontId="10" fillId="5" borderId="0" xfId="45" applyFont="1" applyFill="1" applyAlignment="1">
      <alignment horizontal="right" vertical="center" wrapText="1" readingOrder="2"/>
    </xf>
    <xf numFmtId="0" fontId="12" fillId="5" borderId="0" xfId="22" applyFont="1" applyFill="1" applyAlignment="1">
      <alignment horizontal="center" vertical="center" wrapText="1"/>
    </xf>
    <xf numFmtId="0" fontId="17" fillId="5" borderId="0" xfId="45" applyFont="1" applyFill="1" applyAlignment="1">
      <alignment horizontal="left" vertical="center" wrapText="1" readingOrder="1"/>
    </xf>
    <xf numFmtId="3" fontId="16" fillId="5" borderId="7" xfId="0" applyNumberFormat="1" applyFont="1" applyFill="1" applyBorder="1" applyAlignment="1">
      <alignment horizontal="right" vertical="center" indent="1" readingOrder="1"/>
    </xf>
    <xf numFmtId="3" fontId="17" fillId="5" borderId="7" xfId="0" applyNumberFormat="1" applyFont="1" applyFill="1" applyBorder="1" applyAlignment="1">
      <alignment horizontal="right" vertical="center" indent="1" readingOrder="1"/>
    </xf>
    <xf numFmtId="0" fontId="17" fillId="5" borderId="7" xfId="22" applyFont="1" applyFill="1" applyBorder="1" applyAlignment="1">
      <alignment horizontal="left" vertical="center" indent="1" readingOrder="1"/>
    </xf>
    <xf numFmtId="3" fontId="16" fillId="4" borderId="4" xfId="0" applyNumberFormat="1" applyFont="1" applyFill="1" applyBorder="1" applyAlignment="1">
      <alignment horizontal="right" vertical="center" indent="1" readingOrder="1"/>
    </xf>
    <xf numFmtId="3" fontId="17" fillId="4" borderId="4" xfId="0" applyNumberFormat="1" applyFont="1" applyFill="1" applyBorder="1" applyAlignment="1">
      <alignment horizontal="right" vertical="center" indent="1" readingOrder="1"/>
    </xf>
    <xf numFmtId="0" fontId="17" fillId="4" borderId="4" xfId="22" applyFont="1" applyFill="1" applyBorder="1" applyAlignment="1">
      <alignment horizontal="left" vertical="center" indent="1" readingOrder="1"/>
    </xf>
    <xf numFmtId="3" fontId="16" fillId="5" borderId="4" xfId="0" applyNumberFormat="1" applyFont="1" applyFill="1" applyBorder="1" applyAlignment="1">
      <alignment horizontal="right" vertical="center" indent="1" readingOrder="1"/>
    </xf>
    <xf numFmtId="3" fontId="17" fillId="5" borderId="4" xfId="0" applyNumberFormat="1" applyFont="1" applyFill="1" applyBorder="1" applyAlignment="1">
      <alignment horizontal="right" vertical="center" indent="1" readingOrder="1"/>
    </xf>
    <xf numFmtId="0" fontId="17" fillId="5" borderId="4" xfId="22" applyFont="1" applyFill="1" applyBorder="1" applyAlignment="1">
      <alignment horizontal="left" vertical="center" indent="1" readingOrder="1"/>
    </xf>
    <xf numFmtId="0" fontId="13" fillId="4" borderId="7" xfId="22" applyFont="1" applyFill="1" applyBorder="1" applyAlignment="1">
      <alignment horizontal="right" vertical="center" wrapText="1" indent="1"/>
    </xf>
    <xf numFmtId="0" fontId="28" fillId="4" borderId="7" xfId="22" applyFont="1" applyFill="1" applyBorder="1" applyAlignment="1">
      <alignment horizontal="left" vertical="center" wrapText="1" indent="1"/>
    </xf>
    <xf numFmtId="0" fontId="13" fillId="4" borderId="12" xfId="22" applyFont="1" applyFill="1" applyBorder="1" applyAlignment="1">
      <alignment horizontal="right" vertical="center" wrapText="1" indent="1"/>
    </xf>
    <xf numFmtId="0" fontId="28" fillId="4" borderId="28" xfId="22" applyFont="1" applyFill="1" applyBorder="1" applyAlignment="1">
      <alignment horizontal="left" vertical="center" wrapText="1" indent="1"/>
    </xf>
    <xf numFmtId="0" fontId="13" fillId="4" borderId="16" xfId="22" applyFont="1" applyFill="1" applyBorder="1" applyAlignment="1">
      <alignment horizontal="right" vertical="center" wrapText="1" indent="1"/>
    </xf>
    <xf numFmtId="0" fontId="28" fillId="4" borderId="16" xfId="22" applyFont="1" applyFill="1" applyBorder="1" applyAlignment="1">
      <alignment horizontal="left" vertical="center" wrapText="1" indent="1"/>
    </xf>
    <xf numFmtId="0" fontId="13" fillId="4" borderId="28" xfId="22" applyFont="1" applyFill="1" applyBorder="1" applyAlignment="1">
      <alignment horizontal="center" vertical="center" wrapText="1" readingOrder="2"/>
    </xf>
    <xf numFmtId="0" fontId="13" fillId="5" borderId="6" xfId="22" applyFont="1" applyFill="1" applyBorder="1" applyAlignment="1">
      <alignment horizontal="right" vertical="center" wrapText="1" indent="1"/>
    </xf>
    <xf numFmtId="0" fontId="28" fillId="5" borderId="45" xfId="22" applyFont="1" applyFill="1" applyBorder="1" applyAlignment="1">
      <alignment horizontal="left" vertical="center" wrapText="1" indent="1"/>
    </xf>
    <xf numFmtId="0" fontId="13" fillId="5" borderId="7" xfId="22" applyFont="1" applyFill="1" applyBorder="1" applyAlignment="1">
      <alignment horizontal="right" vertical="center" wrapText="1" indent="1"/>
    </xf>
    <xf numFmtId="3" fontId="16" fillId="5" borderId="7" xfId="91" applyNumberFormat="1" applyFont="1" applyFill="1" applyBorder="1" applyAlignment="1">
      <alignment horizontal="right" vertical="center" indent="1" readingOrder="1"/>
    </xf>
    <xf numFmtId="3" fontId="16" fillId="4" borderId="6" xfId="91" applyNumberFormat="1" applyFont="1" applyFill="1" applyBorder="1" applyAlignment="1">
      <alignment horizontal="right" vertical="center" indent="1" readingOrder="1"/>
    </xf>
    <xf numFmtId="3" fontId="17" fillId="5" borderId="12" xfId="91" applyNumberFormat="1" applyFont="1" applyFill="1" applyBorder="1" applyAlignment="1">
      <alignment horizontal="right" vertical="center" indent="1" readingOrder="1"/>
    </xf>
    <xf numFmtId="3" fontId="16" fillId="5" borderId="6" xfId="91" applyNumberFormat="1" applyFont="1" applyFill="1" applyBorder="1" applyAlignment="1">
      <alignment horizontal="right" vertical="center" indent="1" readingOrder="1"/>
    </xf>
    <xf numFmtId="3" fontId="17" fillId="4" borderId="12" xfId="91" applyNumberFormat="1" applyFont="1" applyFill="1" applyBorder="1" applyAlignment="1">
      <alignment horizontal="right" vertical="center" indent="1" readingOrder="1"/>
    </xf>
    <xf numFmtId="49" fontId="17" fillId="4" borderId="103" xfId="22" applyNumberFormat="1" applyFont="1" applyFill="1" applyBorder="1" applyAlignment="1">
      <alignment horizontal="center" vertical="center" wrapText="1" readingOrder="1"/>
    </xf>
    <xf numFmtId="0" fontId="37" fillId="5" borderId="76" xfId="22" applyFont="1" applyFill="1" applyBorder="1" applyAlignment="1">
      <alignment horizontal="right" vertical="center" wrapText="1" indent="1" readingOrder="2"/>
    </xf>
    <xf numFmtId="0" fontId="27" fillId="5" borderId="76" xfId="22" applyFont="1" applyFill="1" applyBorder="1" applyAlignment="1">
      <alignment horizontal="left" vertical="center" wrapText="1" indent="1" readingOrder="1"/>
    </xf>
    <xf numFmtId="0" fontId="94" fillId="4" borderId="102" xfId="22" applyFont="1" applyFill="1" applyBorder="1" applyAlignment="1">
      <alignment horizontal="center" vertical="center" wrapText="1" readingOrder="2"/>
    </xf>
    <xf numFmtId="49" fontId="17" fillId="4" borderId="102" xfId="22" applyNumberFormat="1" applyFont="1" applyFill="1" applyBorder="1" applyAlignment="1">
      <alignment horizontal="center" vertical="center" wrapText="1" readingOrder="1"/>
    </xf>
    <xf numFmtId="0" fontId="93" fillId="4" borderId="101" xfId="22" applyFont="1" applyFill="1" applyBorder="1" applyAlignment="1">
      <alignment horizontal="center" vertical="center" wrapText="1" readingOrder="1"/>
    </xf>
    <xf numFmtId="3" fontId="16" fillId="4" borderId="36" xfId="91" applyNumberFormat="1" applyFill="1" applyBorder="1" applyAlignment="1">
      <alignment horizontal="right" vertical="center" indent="1" readingOrder="1"/>
    </xf>
    <xf numFmtId="3" fontId="16" fillId="4" borderId="30" xfId="91" applyNumberFormat="1" applyFill="1" applyBorder="1" applyAlignment="1">
      <alignment horizontal="right" vertical="center" indent="1" readingOrder="1"/>
    </xf>
    <xf numFmtId="3" fontId="16" fillId="4" borderId="16" xfId="91" applyNumberFormat="1" applyFont="1" applyFill="1" applyBorder="1" applyAlignment="1">
      <alignment horizontal="right" vertical="center" indent="1" readingOrder="1"/>
    </xf>
    <xf numFmtId="0" fontId="16" fillId="0" borderId="0" xfId="22" applyAlignment="1">
      <alignment vertical="center" wrapText="1"/>
    </xf>
    <xf numFmtId="3" fontId="16" fillId="5" borderId="6" xfId="91" applyNumberFormat="1" applyFill="1" applyBorder="1" applyAlignment="1">
      <alignment horizontal="right" vertical="center" indent="1" readingOrder="1"/>
    </xf>
    <xf numFmtId="0" fontId="10" fillId="4" borderId="6" xfId="22" applyFont="1" applyFill="1" applyBorder="1" applyAlignment="1">
      <alignment horizontal="right" vertical="center" indent="1" readingOrder="2"/>
    </xf>
    <xf numFmtId="3" fontId="16" fillId="4" borderId="12" xfId="0" applyNumberFormat="1" applyFont="1" applyFill="1" applyBorder="1" applyAlignment="1">
      <alignment horizontal="right" vertical="center" indent="1" readingOrder="1"/>
    </xf>
    <xf numFmtId="3" fontId="17" fillId="4" borderId="12" xfId="0" applyNumberFormat="1" applyFont="1" applyFill="1" applyBorder="1" applyAlignment="1">
      <alignment horizontal="right" vertical="center" indent="1" readingOrder="1"/>
    </xf>
    <xf numFmtId="3" fontId="17" fillId="4" borderId="6" xfId="0" applyNumberFormat="1" applyFont="1" applyFill="1" applyBorder="1" applyAlignment="1">
      <alignment horizontal="right" vertical="center" indent="1" readingOrder="1"/>
    </xf>
    <xf numFmtId="0" fontId="17" fillId="4" borderId="6" xfId="22" applyFont="1" applyFill="1" applyBorder="1" applyAlignment="1">
      <alignment horizontal="left" vertical="center" indent="1" readingOrder="1"/>
    </xf>
    <xf numFmtId="0" fontId="10" fillId="5" borderId="16" xfId="22" applyFont="1" applyFill="1" applyBorder="1" applyAlignment="1">
      <alignment horizontal="right" vertical="center" indent="1" readingOrder="2"/>
    </xf>
    <xf numFmtId="3" fontId="16" fillId="5" borderId="16" xfId="0" applyNumberFormat="1" applyFont="1" applyFill="1" applyBorder="1" applyAlignment="1">
      <alignment horizontal="right" vertical="center" indent="1" readingOrder="1"/>
    </xf>
    <xf numFmtId="3" fontId="17" fillId="5" borderId="16" xfId="0" applyNumberFormat="1" applyFont="1" applyFill="1" applyBorder="1" applyAlignment="1">
      <alignment horizontal="right" vertical="center" indent="1" readingOrder="1"/>
    </xf>
    <xf numFmtId="0" fontId="17" fillId="5" borderId="16" xfId="22" applyFont="1" applyFill="1" applyBorder="1" applyAlignment="1">
      <alignment horizontal="left" vertical="center" indent="1" readingOrder="1"/>
    </xf>
    <xf numFmtId="0" fontId="13" fillId="4" borderId="9" xfId="22" applyFont="1" applyFill="1" applyBorder="1" applyAlignment="1">
      <alignment horizontal="right" vertical="center" wrapText="1" indent="1" readingOrder="2"/>
    </xf>
    <xf numFmtId="0" fontId="60" fillId="5" borderId="0" xfId="107" applyFont="1" applyFill="1" applyBorder="1" applyAlignment="1">
      <alignment horizontal="center" vertical="center" wrapText="1"/>
    </xf>
    <xf numFmtId="0" fontId="19" fillId="5" borderId="0" xfId="22" applyFont="1" applyFill="1" applyAlignment="1">
      <alignment horizontal="center" vertical="center" readingOrder="2"/>
    </xf>
    <xf numFmtId="0" fontId="10" fillId="5" borderId="0" xfId="22" applyFont="1" applyFill="1" applyAlignment="1">
      <alignment horizontal="center" vertical="center" wrapText="1" readingOrder="2"/>
    </xf>
    <xf numFmtId="0" fontId="10" fillId="5" borderId="0" xfId="22" applyFont="1" applyFill="1" applyAlignment="1">
      <alignment horizontal="center" vertical="center" readingOrder="2"/>
    </xf>
    <xf numFmtId="0" fontId="74" fillId="0" borderId="0" xfId="38" applyFont="1" applyAlignment="1">
      <alignment horizontal="center" vertical="center"/>
    </xf>
    <xf numFmtId="0" fontId="19" fillId="0" borderId="0" xfId="38" applyFont="1" applyAlignment="1">
      <alignment horizontal="center" vertical="center"/>
    </xf>
    <xf numFmtId="0" fontId="16" fillId="0" borderId="36" xfId="0" applyFont="1" applyBorder="1" applyAlignment="1">
      <alignment horizontal="right" wrapText="1" readingOrder="2"/>
    </xf>
    <xf numFmtId="0" fontId="25" fillId="0" borderId="36" xfId="0" applyFont="1" applyBorder="1" applyAlignment="1">
      <alignment horizontal="left" vertical="center" wrapText="1" readingOrder="1"/>
    </xf>
    <xf numFmtId="0" fontId="19" fillId="5" borderId="0" xfId="0" applyFont="1" applyFill="1" applyAlignment="1">
      <alignment horizontal="center" vertical="center"/>
    </xf>
    <xf numFmtId="0" fontId="19" fillId="5" borderId="0" xfId="45" applyFont="1" applyFill="1" applyBorder="1" applyAlignment="1">
      <alignment horizontal="center" vertical="center" readingOrder="2"/>
    </xf>
    <xf numFmtId="0" fontId="10" fillId="5" borderId="0" xfId="45" applyFont="1" applyFill="1" applyBorder="1" applyAlignment="1">
      <alignment horizontal="center" vertical="center" readingOrder="2"/>
    </xf>
    <xf numFmtId="0" fontId="10" fillId="5" borderId="0" xfId="45" applyFont="1" applyFill="1" applyBorder="1" applyAlignment="1">
      <alignment horizontal="center" vertical="center"/>
    </xf>
    <xf numFmtId="0" fontId="10" fillId="5" borderId="19" xfId="45" applyFont="1" applyFill="1" applyBorder="1" applyAlignment="1">
      <alignment horizontal="right" vertical="center" wrapText="1" readingOrder="2"/>
    </xf>
    <xf numFmtId="0" fontId="10" fillId="5" borderId="0" xfId="45" applyFont="1" applyFill="1" applyBorder="1" applyAlignment="1">
      <alignment horizontal="center" wrapText="1"/>
    </xf>
    <xf numFmtId="0" fontId="10" fillId="5" borderId="0" xfId="45" applyFont="1" applyFill="1" applyBorder="1" applyAlignment="1">
      <alignment horizontal="right" vertical="center" wrapText="1" readingOrder="2"/>
    </xf>
    <xf numFmtId="0" fontId="53" fillId="4" borderId="12" xfId="64" applyFont="1" applyFill="1" applyBorder="1" applyAlignment="1">
      <alignment horizontal="center" vertical="top"/>
    </xf>
    <xf numFmtId="0" fontId="53" fillId="4" borderId="12" xfId="64" applyFont="1" applyFill="1" applyBorder="1" applyAlignment="1">
      <alignment horizontal="center" vertical="top" readingOrder="1"/>
    </xf>
    <xf numFmtId="0" fontId="24" fillId="4" borderId="47" xfId="64" applyFont="1" applyFill="1" applyBorder="1" applyAlignment="1">
      <alignment horizontal="center" vertical="center" readingOrder="1"/>
    </xf>
    <xf numFmtId="0" fontId="24" fillId="4" borderId="29" xfId="64" applyFont="1" applyFill="1" applyBorder="1" applyAlignment="1">
      <alignment horizontal="center" vertical="center" readingOrder="1"/>
    </xf>
    <xf numFmtId="0" fontId="24" fillId="4" borderId="42" xfId="64" applyFont="1" applyFill="1" applyBorder="1" applyAlignment="1">
      <alignment horizontal="center" vertical="center" readingOrder="1"/>
    </xf>
    <xf numFmtId="0" fontId="22" fillId="4" borderId="31" xfId="64" applyFont="1" applyFill="1" applyBorder="1" applyAlignment="1">
      <alignment horizontal="center" readingOrder="1"/>
    </xf>
    <xf numFmtId="0" fontId="22" fillId="4" borderId="36" xfId="64" applyFont="1" applyFill="1" applyBorder="1" applyAlignment="1">
      <alignment horizontal="center" readingOrder="1"/>
    </xf>
    <xf numFmtId="0" fontId="22" fillId="4" borderId="30" xfId="64" applyFont="1" applyFill="1" applyBorder="1" applyAlignment="1">
      <alignment horizontal="center" readingOrder="1"/>
    </xf>
    <xf numFmtId="0" fontId="22" fillId="4" borderId="34" xfId="64" applyFont="1" applyFill="1" applyBorder="1" applyAlignment="1">
      <alignment horizontal="center" readingOrder="1"/>
    </xf>
    <xf numFmtId="0" fontId="58" fillId="0" borderId="0" xfId="73" applyFont="1" applyBorder="1" applyAlignment="1">
      <alignment horizontal="right" vertical="center" wrapText="1"/>
    </xf>
    <xf numFmtId="0" fontId="41" fillId="4" borderId="65" xfId="64" applyFont="1" applyFill="1" applyBorder="1" applyAlignment="1">
      <alignment horizontal="right" vertical="center" wrapText="1"/>
    </xf>
    <xf numFmtId="0" fontId="41" fillId="4" borderId="65" xfId="64" applyFont="1" applyFill="1" applyBorder="1" applyAlignment="1">
      <alignment horizontal="right" vertical="center"/>
    </xf>
    <xf numFmtId="0" fontId="102" fillId="5" borderId="0" xfId="64" applyFont="1" applyFill="1" applyBorder="1" applyAlignment="1">
      <alignment horizontal="center" vertical="center" wrapText="1"/>
    </xf>
    <xf numFmtId="0" fontId="19" fillId="5" borderId="0" xfId="0" applyFont="1" applyFill="1" applyAlignment="1">
      <alignment horizontal="center" vertical="center" readingOrder="2"/>
    </xf>
    <xf numFmtId="0" fontId="10" fillId="5" borderId="0" xfId="0" applyFont="1" applyFill="1" applyAlignment="1">
      <alignment horizontal="center" vertical="center" wrapText="1" readingOrder="1"/>
    </xf>
    <xf numFmtId="0" fontId="10" fillId="5" borderId="0" xfId="0" applyFont="1" applyFill="1" applyAlignment="1">
      <alignment horizontal="center" vertical="center" readingOrder="1"/>
    </xf>
    <xf numFmtId="0" fontId="24" fillId="4" borderId="82" xfId="64" applyFont="1" applyFill="1" applyBorder="1" applyAlignment="1">
      <alignment horizontal="left" vertical="center" wrapText="1" readingOrder="1"/>
    </xf>
    <xf numFmtId="0" fontId="53" fillId="4" borderId="32" xfId="64" applyFont="1" applyFill="1" applyBorder="1" applyAlignment="1">
      <alignment horizontal="center" vertical="top" readingOrder="2"/>
    </xf>
    <xf numFmtId="0" fontId="53" fillId="4" borderId="19" xfId="64" applyFont="1" applyFill="1" applyBorder="1" applyAlignment="1">
      <alignment horizontal="center" vertical="top" readingOrder="2"/>
    </xf>
    <xf numFmtId="0" fontId="53" fillId="4" borderId="5" xfId="64" applyFont="1" applyFill="1" applyBorder="1" applyAlignment="1">
      <alignment horizontal="center" vertical="top" readingOrder="2"/>
    </xf>
    <xf numFmtId="0" fontId="53" fillId="4" borderId="32" xfId="64" applyFont="1" applyFill="1" applyBorder="1" applyAlignment="1">
      <alignment horizontal="center" vertical="top" readingOrder="1"/>
    </xf>
    <xf numFmtId="0" fontId="53" fillId="4" borderId="19" xfId="64" applyFont="1" applyFill="1" applyBorder="1" applyAlignment="1">
      <alignment horizontal="center" vertical="top" readingOrder="1"/>
    </xf>
    <xf numFmtId="0" fontId="53" fillId="4" borderId="5" xfId="64" applyFont="1" applyFill="1" applyBorder="1" applyAlignment="1">
      <alignment horizontal="center" vertical="top" readingOrder="1"/>
    </xf>
    <xf numFmtId="0" fontId="22" fillId="4" borderId="34" xfId="64" applyFont="1" applyFill="1" applyBorder="1" applyAlignment="1">
      <alignment horizontal="center"/>
    </xf>
    <xf numFmtId="0" fontId="22" fillId="4" borderId="31" xfId="64" applyFont="1" applyFill="1" applyBorder="1" applyAlignment="1">
      <alignment horizontal="center" readingOrder="2"/>
    </xf>
    <xf numFmtId="0" fontId="22" fillId="4" borderId="36" xfId="64" applyFont="1" applyFill="1" applyBorder="1" applyAlignment="1">
      <alignment horizontal="center" readingOrder="2"/>
    </xf>
    <xf numFmtId="0" fontId="22" fillId="4" borderId="30" xfId="64" applyFont="1" applyFill="1" applyBorder="1" applyAlignment="1">
      <alignment horizontal="center" readingOrder="2"/>
    </xf>
    <xf numFmtId="0" fontId="10" fillId="4" borderId="84" xfId="0" applyFont="1" applyFill="1" applyBorder="1" applyAlignment="1">
      <alignment horizontal="right" vertical="center" wrapText="1" indent="1" readingOrder="2"/>
    </xf>
    <xf numFmtId="0" fontId="10" fillId="4" borderId="93" xfId="0" applyFont="1" applyFill="1" applyBorder="1" applyAlignment="1">
      <alignment horizontal="right" vertical="center" wrapText="1" indent="1" readingOrder="2"/>
    </xf>
    <xf numFmtId="0" fontId="17" fillId="4" borderId="86" xfId="0" applyFont="1" applyFill="1" applyBorder="1" applyAlignment="1">
      <alignment horizontal="left" vertical="center" wrapText="1" indent="1" readingOrder="2"/>
    </xf>
    <xf numFmtId="0" fontId="17" fillId="4" borderId="88" xfId="0" applyFont="1" applyFill="1" applyBorder="1" applyAlignment="1">
      <alignment horizontal="left" vertical="center" wrapText="1" indent="1" readingOrder="2"/>
    </xf>
    <xf numFmtId="0" fontId="10" fillId="5" borderId="0" xfId="45" applyFont="1" applyFill="1" applyBorder="1" applyAlignment="1">
      <alignment horizontal="center" vertical="center" wrapText="1" readingOrder="2"/>
    </xf>
    <xf numFmtId="0" fontId="53" fillId="4" borderId="32" xfId="64" applyFont="1" applyFill="1" applyBorder="1" applyAlignment="1">
      <alignment horizontal="center" vertical="top"/>
    </xf>
    <xf numFmtId="0" fontId="53" fillId="4" borderId="5" xfId="64" applyFont="1" applyFill="1" applyBorder="1" applyAlignment="1">
      <alignment horizontal="center" vertical="top"/>
    </xf>
    <xf numFmtId="0" fontId="53" fillId="4" borderId="57" xfId="64" applyFont="1" applyFill="1" applyBorder="1" applyAlignment="1">
      <alignment horizontal="center" vertical="top"/>
    </xf>
    <xf numFmtId="0" fontId="53" fillId="4" borderId="19" xfId="64" applyFont="1" applyFill="1" applyBorder="1" applyAlignment="1">
      <alignment horizontal="center" vertical="top"/>
    </xf>
    <xf numFmtId="0" fontId="41" fillId="4" borderId="84" xfId="64" applyFont="1" applyFill="1" applyBorder="1" applyAlignment="1">
      <alignment horizontal="right" vertical="center" wrapText="1" indent="1"/>
    </xf>
    <xf numFmtId="0" fontId="41" fillId="4" borderId="85" xfId="64" applyFont="1" applyFill="1" applyBorder="1" applyAlignment="1">
      <alignment horizontal="right" vertical="center" indent="1"/>
    </xf>
    <xf numFmtId="0" fontId="41" fillId="4" borderId="93" xfId="64" applyFont="1" applyFill="1" applyBorder="1" applyAlignment="1">
      <alignment horizontal="right" vertical="center" indent="1"/>
    </xf>
    <xf numFmtId="0" fontId="41" fillId="4" borderId="34" xfId="64" applyFont="1" applyFill="1" applyBorder="1" applyAlignment="1">
      <alignment horizontal="center" vertical="center" readingOrder="2"/>
    </xf>
    <xf numFmtId="0" fontId="41" fillId="4" borderId="31" xfId="64" applyFont="1" applyFill="1" applyBorder="1" applyAlignment="1">
      <alignment horizontal="center" vertical="center" readingOrder="1"/>
    </xf>
    <xf numFmtId="0" fontId="41" fillId="4" borderId="36" xfId="64" applyFont="1" applyFill="1" applyBorder="1" applyAlignment="1">
      <alignment horizontal="center" vertical="center" readingOrder="1"/>
    </xf>
    <xf numFmtId="0" fontId="41" fillId="4" borderId="30" xfId="64" applyFont="1" applyFill="1" applyBorder="1" applyAlignment="1">
      <alignment horizontal="center" vertical="center" readingOrder="1"/>
    </xf>
    <xf numFmtId="0" fontId="41" fillId="4" borderId="58" xfId="64" applyFont="1" applyFill="1" applyBorder="1" applyAlignment="1">
      <alignment horizontal="center" vertical="center" readingOrder="1"/>
    </xf>
    <xf numFmtId="0" fontId="24" fillId="4" borderId="94" xfId="64" applyFont="1" applyFill="1" applyBorder="1" applyAlignment="1">
      <alignment horizontal="left" vertical="center" wrapText="1" indent="1" readingOrder="1"/>
    </xf>
    <xf numFmtId="0" fontId="24" fillId="4" borderId="95" xfId="64" applyFont="1" applyFill="1" applyBorder="1" applyAlignment="1">
      <alignment horizontal="left" vertical="center" indent="1" readingOrder="1"/>
    </xf>
    <xf numFmtId="0" fontId="24" fillId="4" borderId="96" xfId="64" applyFont="1" applyFill="1" applyBorder="1" applyAlignment="1">
      <alignment horizontal="left" vertical="center" indent="1" readingOrder="1"/>
    </xf>
    <xf numFmtId="0" fontId="24" fillId="4" borderId="13" xfId="64" applyFont="1" applyFill="1" applyBorder="1" applyAlignment="1">
      <alignment horizontal="center" vertical="center" readingOrder="2"/>
    </xf>
    <xf numFmtId="0" fontId="24" fillId="4" borderId="38" xfId="64" applyFont="1" applyFill="1" applyBorder="1" applyAlignment="1">
      <alignment horizontal="center" vertical="center" readingOrder="1"/>
    </xf>
    <xf numFmtId="0" fontId="24" fillId="4" borderId="0" xfId="64" applyFont="1" applyFill="1" applyBorder="1" applyAlignment="1">
      <alignment horizontal="center" vertical="center" readingOrder="1"/>
    </xf>
    <xf numFmtId="0" fontId="24" fillId="4" borderId="14" xfId="64" applyFont="1" applyFill="1" applyBorder="1" applyAlignment="1">
      <alignment horizontal="center" vertical="center" readingOrder="1"/>
    </xf>
    <xf numFmtId="0" fontId="24" fillId="4" borderId="59" xfId="64" applyFont="1" applyFill="1" applyBorder="1" applyAlignment="1">
      <alignment horizontal="center" vertical="center" readingOrder="1"/>
    </xf>
    <xf numFmtId="0" fontId="48" fillId="5" borderId="36" xfId="64" applyFont="1" applyFill="1" applyBorder="1" applyAlignment="1">
      <alignment horizontal="left" vertical="center"/>
    </xf>
    <xf numFmtId="0" fontId="53" fillId="4" borderId="13" xfId="64" applyFont="1" applyFill="1" applyBorder="1" applyAlignment="1">
      <alignment horizontal="center" vertical="center"/>
    </xf>
    <xf numFmtId="0" fontId="53" fillId="4" borderId="13" xfId="64" applyFont="1" applyFill="1" applyBorder="1" applyAlignment="1">
      <alignment horizontal="center" vertical="center" readingOrder="1"/>
    </xf>
    <xf numFmtId="0" fontId="10" fillId="5" borderId="0" xfId="0" applyFont="1" applyFill="1" applyAlignment="1">
      <alignment horizontal="center" vertical="center" wrapText="1" readingOrder="2"/>
    </xf>
    <xf numFmtId="0" fontId="10" fillId="5" borderId="0" xfId="0" applyFont="1" applyFill="1" applyAlignment="1">
      <alignment horizontal="center" vertical="center" readingOrder="2"/>
    </xf>
    <xf numFmtId="0" fontId="17" fillId="5" borderId="19" xfId="0" applyFont="1" applyFill="1" applyBorder="1" applyAlignment="1">
      <alignment horizontal="left" vertical="center"/>
    </xf>
    <xf numFmtId="0" fontId="10" fillId="4" borderId="85" xfId="0" applyFont="1" applyFill="1" applyBorder="1" applyAlignment="1">
      <alignment horizontal="right" vertical="center" indent="1" readingOrder="2"/>
    </xf>
    <xf numFmtId="0" fontId="10" fillId="4" borderId="93" xfId="0" applyFont="1" applyFill="1" applyBorder="1" applyAlignment="1">
      <alignment horizontal="right" vertical="center" indent="1" readingOrder="2"/>
    </xf>
    <xf numFmtId="0" fontId="22" fillId="4" borderId="34" xfId="64" applyFont="1" applyFill="1" applyBorder="1" applyAlignment="1">
      <alignment horizontal="center" vertical="center"/>
    </xf>
    <xf numFmtId="0" fontId="22" fillId="4" borderId="34" xfId="64" applyFont="1" applyFill="1" applyBorder="1" applyAlignment="1">
      <alignment horizontal="center" vertical="center" readingOrder="1"/>
    </xf>
    <xf numFmtId="0" fontId="24" fillId="4" borderId="94" xfId="64" applyFont="1" applyFill="1" applyBorder="1" applyAlignment="1">
      <alignment horizontal="left" vertical="center" wrapText="1" indent="1"/>
    </xf>
    <xf numFmtId="0" fontId="24" fillId="4" borderId="95" xfId="64" applyFont="1" applyFill="1" applyBorder="1" applyAlignment="1">
      <alignment horizontal="left" vertical="center" wrapText="1" indent="1"/>
    </xf>
    <xf numFmtId="0" fontId="24" fillId="4" borderId="96" xfId="64" applyFont="1" applyFill="1" applyBorder="1" applyAlignment="1">
      <alignment horizontal="left" vertical="center" wrapText="1" indent="1"/>
    </xf>
    <xf numFmtId="0" fontId="42" fillId="5" borderId="36" xfId="64" applyFont="1" applyFill="1" applyBorder="1" applyAlignment="1">
      <alignment horizontal="right" vertical="center" readingOrder="2"/>
    </xf>
    <xf numFmtId="0" fontId="0" fillId="0" borderId="0" xfId="0" applyAlignment="1">
      <alignment wrapText="1"/>
    </xf>
    <xf numFmtId="0" fontId="10" fillId="4" borderId="34" xfId="0" applyFont="1" applyFill="1" applyBorder="1" applyAlignment="1">
      <alignment horizontal="center" vertical="center" wrapText="1" readingOrder="2"/>
    </xf>
    <xf numFmtId="0" fontId="10" fillId="4" borderId="13" xfId="0" applyFont="1" applyFill="1" applyBorder="1" applyAlignment="1">
      <alignment horizontal="center" vertical="center" wrapText="1" readingOrder="2"/>
    </xf>
    <xf numFmtId="0" fontId="17" fillId="4" borderId="34" xfId="0" applyFont="1" applyFill="1" applyBorder="1" applyAlignment="1">
      <alignment horizontal="center" vertical="center" wrapText="1" readingOrder="2"/>
    </xf>
    <xf numFmtId="0" fontId="17" fillId="4" borderId="13" xfId="0" applyFont="1" applyFill="1" applyBorder="1" applyAlignment="1">
      <alignment horizontal="center" vertical="center" wrapText="1" readingOrder="2"/>
    </xf>
    <xf numFmtId="0" fontId="24" fillId="5" borderId="19" xfId="0" applyFont="1" applyFill="1" applyBorder="1" applyAlignment="1">
      <alignment horizontal="left" vertical="center" wrapText="1"/>
    </xf>
    <xf numFmtId="0" fontId="22" fillId="4" borderId="47" xfId="0" applyFont="1" applyFill="1" applyBorder="1" applyAlignment="1">
      <alignment horizontal="center" vertical="center" readingOrder="1"/>
    </xf>
    <xf numFmtId="0" fontId="22" fillId="4" borderId="42" xfId="0" applyFont="1" applyFill="1" applyBorder="1" applyAlignment="1">
      <alignment horizontal="center" vertical="center" readingOrder="1"/>
    </xf>
    <xf numFmtId="0" fontId="58" fillId="0" borderId="36" xfId="4" applyFont="1" applyBorder="1" applyAlignment="1">
      <alignment horizontal="right" vertical="center" wrapText="1"/>
    </xf>
    <xf numFmtId="0" fontId="59" fillId="0" borderId="36" xfId="4" applyFont="1" applyBorder="1" applyAlignment="1">
      <alignment horizontal="left" vertical="center" wrapText="1"/>
    </xf>
    <xf numFmtId="0" fontId="14" fillId="0" borderId="0" xfId="4" applyFont="1" applyAlignment="1">
      <alignment horizontal="center"/>
    </xf>
    <xf numFmtId="49" fontId="19" fillId="3" borderId="0" xfId="0" applyNumberFormat="1" applyFont="1" applyFill="1" applyBorder="1" applyAlignment="1">
      <alignment horizontal="center" vertical="center" readingOrder="2"/>
    </xf>
    <xf numFmtId="49" fontId="13" fillId="3" borderId="0" xfId="0" applyNumberFormat="1" applyFont="1" applyFill="1" applyBorder="1" applyAlignment="1">
      <alignment horizontal="center" vertical="center" readingOrder="2"/>
    </xf>
    <xf numFmtId="49" fontId="54" fillId="3" borderId="0" xfId="0" applyNumberFormat="1" applyFont="1" applyFill="1" applyBorder="1" applyAlignment="1">
      <alignment horizontal="center" vertical="center" readingOrder="2"/>
    </xf>
    <xf numFmtId="49" fontId="13" fillId="3" borderId="0" xfId="0" applyNumberFormat="1" applyFont="1" applyFill="1" applyBorder="1" applyAlignment="1">
      <alignment horizontal="center" vertical="center" readingOrder="1"/>
    </xf>
    <xf numFmtId="0" fontId="19" fillId="3" borderId="0" xfId="0" applyNumberFormat="1" applyFont="1" applyFill="1" applyBorder="1" applyAlignment="1">
      <alignment horizontal="center" vertical="center" wrapText="1" readingOrder="2"/>
    </xf>
    <xf numFmtId="0" fontId="89" fillId="5" borderId="36" xfId="22" applyFont="1" applyFill="1" applyBorder="1" applyAlignment="1">
      <alignment horizontal="right" vertical="center" readingOrder="2"/>
    </xf>
    <xf numFmtId="0" fontId="91" fillId="5" borderId="36" xfId="22" applyFont="1" applyFill="1" applyBorder="1" applyAlignment="1">
      <alignment vertical="center"/>
    </xf>
    <xf numFmtId="0" fontId="24" fillId="4" borderId="7" xfId="76" applyFont="1" applyFill="1" applyBorder="1" applyAlignment="1">
      <alignment horizontal="center" vertical="center"/>
    </xf>
    <xf numFmtId="0" fontId="24" fillId="4" borderId="10" xfId="76" applyFont="1" applyFill="1" applyBorder="1" applyAlignment="1">
      <alignment horizontal="center" vertical="center"/>
    </xf>
    <xf numFmtId="0" fontId="38" fillId="5" borderId="0" xfId="76" applyFont="1" applyFill="1" applyBorder="1" applyAlignment="1">
      <alignment horizontal="center" vertical="center" wrapText="1"/>
    </xf>
    <xf numFmtId="0" fontId="38" fillId="5" borderId="0" xfId="76" applyFont="1" applyFill="1" applyBorder="1" applyAlignment="1">
      <alignment horizontal="center" vertical="center"/>
    </xf>
    <xf numFmtId="0" fontId="40" fillId="5" borderId="0" xfId="2" applyFont="1" applyFill="1" applyBorder="1" applyAlignment="1">
      <alignment horizontal="center"/>
    </xf>
    <xf numFmtId="0" fontId="40" fillId="5" borderId="39" xfId="2" applyFont="1" applyFill="1" applyBorder="1" applyAlignment="1">
      <alignment horizontal="center"/>
    </xf>
    <xf numFmtId="0" fontId="41" fillId="4" borderId="84" xfId="76" applyFont="1" applyFill="1" applyBorder="1" applyAlignment="1">
      <alignment horizontal="right" vertical="center" wrapText="1" readingOrder="2"/>
    </xf>
    <xf numFmtId="0" fontId="41" fillId="4" borderId="93" xfId="76" applyFont="1" applyFill="1" applyBorder="1" applyAlignment="1">
      <alignment horizontal="right" vertical="center" readingOrder="2"/>
    </xf>
    <xf numFmtId="0" fontId="24" fillId="4" borderId="49" xfId="76" applyFont="1" applyFill="1" applyBorder="1" applyAlignment="1">
      <alignment horizontal="left" vertical="center" wrapText="1"/>
    </xf>
    <xf numFmtId="0" fontId="24" fillId="4" borderId="53" xfId="76" applyFont="1" applyFill="1" applyBorder="1" applyAlignment="1">
      <alignment horizontal="left" vertical="center"/>
    </xf>
    <xf numFmtId="0" fontId="39" fillId="5" borderId="0" xfId="76" applyFont="1" applyFill="1" applyBorder="1" applyAlignment="1">
      <alignment horizontal="center" vertical="center" wrapText="1" readingOrder="2"/>
    </xf>
    <xf numFmtId="0" fontId="10" fillId="5" borderId="0" xfId="76" applyFont="1" applyFill="1" applyBorder="1" applyAlignment="1">
      <alignment horizontal="center" vertical="center" wrapText="1"/>
    </xf>
    <xf numFmtId="0" fontId="41" fillId="5" borderId="0" xfId="76" applyFont="1" applyFill="1" applyBorder="1" applyAlignment="1">
      <alignment horizontal="center" vertical="center" wrapText="1"/>
    </xf>
    <xf numFmtId="0" fontId="24" fillId="4" borderId="34" xfId="76" applyFont="1" applyFill="1" applyBorder="1" applyAlignment="1">
      <alignment horizontal="center" vertical="center"/>
    </xf>
    <xf numFmtId="0" fontId="24" fillId="4" borderId="12" xfId="76" applyFont="1" applyFill="1" applyBorder="1" applyAlignment="1">
      <alignment horizontal="center" vertical="center"/>
    </xf>
    <xf numFmtId="0" fontId="39" fillId="5" borderId="0" xfId="22" applyFont="1" applyFill="1" applyAlignment="1">
      <alignment horizontal="center" vertical="center"/>
    </xf>
    <xf numFmtId="0" fontId="19" fillId="5" borderId="0" xfId="22" applyFont="1" applyFill="1" applyBorder="1" applyAlignment="1">
      <alignment horizontal="center" vertical="center" readingOrder="2"/>
    </xf>
    <xf numFmtId="0" fontId="41" fillId="5" borderId="0" xfId="22" applyFont="1" applyFill="1" applyBorder="1" applyAlignment="1">
      <alignment horizontal="center" vertical="center" wrapText="1"/>
    </xf>
    <xf numFmtId="0" fontId="41" fillId="5" borderId="0" xfId="22" applyFont="1" applyFill="1" applyBorder="1" applyAlignment="1">
      <alignment horizontal="center" vertical="center"/>
    </xf>
    <xf numFmtId="0" fontId="10" fillId="5" borderId="0" xfId="22" applyFont="1" applyFill="1" applyBorder="1" applyAlignment="1">
      <alignment horizontal="center" vertical="center"/>
    </xf>
    <xf numFmtId="0" fontId="16" fillId="5" borderId="36" xfId="0" applyFont="1" applyFill="1" applyBorder="1" applyAlignment="1">
      <alignment horizontal="right" vertical="center" wrapText="1" readingOrder="2"/>
    </xf>
    <xf numFmtId="0" fontId="0" fillId="5" borderId="36" xfId="0" applyFill="1" applyBorder="1" applyAlignment="1">
      <alignment horizontal="right" vertical="center" wrapText="1" readingOrder="2"/>
    </xf>
    <xf numFmtId="0" fontId="25" fillId="5" borderId="36" xfId="0" applyFont="1" applyFill="1" applyBorder="1" applyAlignment="1">
      <alignment horizontal="left" vertical="center" wrapText="1"/>
    </xf>
    <xf numFmtId="0" fontId="17" fillId="4" borderId="49" xfId="64" applyFont="1" applyFill="1" applyBorder="1" applyAlignment="1">
      <alignment horizontal="left" vertical="center" wrapText="1"/>
    </xf>
    <xf numFmtId="0" fontId="17" fillId="4" borderId="51" xfId="64" applyFont="1" applyFill="1" applyBorder="1" applyAlignment="1">
      <alignment horizontal="left" vertical="center"/>
    </xf>
    <xf numFmtId="0" fontId="89" fillId="5" borderId="36" xfId="22" applyFont="1" applyFill="1" applyBorder="1" applyAlignment="1">
      <alignment horizontal="right" readingOrder="2"/>
    </xf>
    <xf numFmtId="0" fontId="63" fillId="5" borderId="36" xfId="22" applyFont="1" applyFill="1" applyBorder="1" applyAlignment="1">
      <alignment horizontal="right" readingOrder="2"/>
    </xf>
    <xf numFmtId="0" fontId="91" fillId="5" borderId="36" xfId="22" applyFont="1" applyFill="1" applyBorder="1" applyAlignment="1">
      <alignment horizontal="left" vertical="center" readingOrder="1"/>
    </xf>
    <xf numFmtId="0" fontId="39" fillId="5" borderId="0" xfId="64" applyFont="1" applyFill="1" applyBorder="1" applyAlignment="1">
      <alignment horizontal="center" vertical="center" wrapText="1"/>
    </xf>
    <xf numFmtId="0" fontId="10" fillId="5" borderId="0" xfId="22" applyFont="1" applyFill="1" applyAlignment="1">
      <alignment horizontal="center" vertical="center"/>
    </xf>
    <xf numFmtId="0" fontId="10" fillId="5" borderId="0" xfId="22" applyFont="1" applyFill="1" applyAlignment="1">
      <alignment horizontal="center" vertical="center" readingOrder="1"/>
    </xf>
    <xf numFmtId="0" fontId="41" fillId="4" borderId="48" xfId="64" applyFont="1" applyFill="1" applyBorder="1" applyAlignment="1">
      <alignment horizontal="right" vertical="center" wrapText="1"/>
    </xf>
    <xf numFmtId="0" fontId="41" fillId="4" borderId="50" xfId="64" applyFont="1" applyFill="1" applyBorder="1" applyAlignment="1">
      <alignment horizontal="right" vertical="center" wrapText="1"/>
    </xf>
    <xf numFmtId="0" fontId="41" fillId="4" borderId="40" xfId="64" applyFont="1" applyFill="1" applyBorder="1" applyAlignment="1">
      <alignment horizontal="center" vertical="center" wrapText="1" readingOrder="1"/>
    </xf>
    <xf numFmtId="0" fontId="41" fillId="4" borderId="41" xfId="64" applyFont="1" applyFill="1" applyBorder="1" applyAlignment="1">
      <alignment horizontal="center" vertical="center" wrapText="1" readingOrder="1"/>
    </xf>
    <xf numFmtId="0" fontId="23" fillId="4" borderId="26" xfId="64" applyFont="1" applyFill="1" applyBorder="1" applyAlignment="1">
      <alignment horizontal="center" vertical="center" wrapText="1" readingOrder="1"/>
    </xf>
    <xf numFmtId="0" fontId="23" fillId="4" borderId="40" xfId="64" applyFont="1" applyFill="1" applyBorder="1" applyAlignment="1">
      <alignment horizontal="center" vertical="center" wrapText="1" readingOrder="1"/>
    </xf>
    <xf numFmtId="0" fontId="23" fillId="4" borderId="41" xfId="64" applyFont="1" applyFill="1" applyBorder="1" applyAlignment="1">
      <alignment horizontal="center" vertical="center" wrapText="1" readingOrder="1"/>
    </xf>
    <xf numFmtId="0" fontId="22" fillId="4" borderId="34" xfId="64" applyFont="1" applyFill="1" applyBorder="1" applyAlignment="1">
      <alignment horizontal="center" vertical="center" wrapText="1"/>
    </xf>
    <xf numFmtId="0" fontId="22" fillId="4" borderId="13" xfId="64" applyFont="1" applyFill="1" applyBorder="1" applyAlignment="1">
      <alignment horizontal="center" vertical="center" wrapText="1"/>
    </xf>
    <xf numFmtId="0" fontId="42" fillId="0" borderId="0" xfId="64" applyFont="1" applyAlignment="1">
      <alignment horizontal="right" vertical="center" wrapText="1" readingOrder="2"/>
    </xf>
    <xf numFmtId="0" fontId="48" fillId="0" borderId="0" xfId="64" applyFont="1" applyBorder="1" applyAlignment="1">
      <alignment horizontal="left" vertical="center" wrapText="1" readingOrder="1"/>
    </xf>
    <xf numFmtId="0" fontId="48" fillId="0" borderId="0" xfId="64" applyFont="1" applyBorder="1" applyAlignment="1">
      <alignment horizontal="left" readingOrder="1"/>
    </xf>
    <xf numFmtId="0" fontId="40" fillId="0" borderId="0" xfId="64" applyFont="1" applyBorder="1" applyAlignment="1">
      <alignment horizontal="left" readingOrder="1"/>
    </xf>
    <xf numFmtId="0" fontId="19" fillId="5" borderId="0" xfId="64" applyFont="1" applyFill="1" applyBorder="1" applyAlignment="1">
      <alignment horizontal="center" vertical="center" wrapText="1"/>
    </xf>
    <xf numFmtId="0" fontId="10" fillId="5" borderId="0" xfId="0" applyFont="1" applyFill="1" applyAlignment="1">
      <alignment horizontal="center" vertical="center"/>
    </xf>
    <xf numFmtId="0" fontId="41" fillId="4" borderId="34" xfId="64" applyFont="1" applyFill="1" applyBorder="1" applyAlignment="1">
      <alignment horizontal="center" vertical="center" wrapText="1"/>
    </xf>
    <xf numFmtId="0" fontId="41" fillId="4" borderId="13" xfId="64" applyFont="1" applyFill="1" applyBorder="1" applyAlignment="1">
      <alignment horizontal="center" vertical="center" wrapText="1"/>
    </xf>
    <xf numFmtId="0" fontId="17" fillId="4" borderId="51" xfId="64" applyFont="1" applyFill="1" applyBorder="1" applyAlignment="1">
      <alignment horizontal="left"/>
    </xf>
    <xf numFmtId="0" fontId="10" fillId="0" borderId="0" xfId="22" applyFont="1" applyAlignment="1">
      <alignment horizontal="center" vertical="center" wrapText="1"/>
    </xf>
    <xf numFmtId="0" fontId="11" fillId="0" borderId="0" xfId="22" applyFont="1" applyAlignment="1">
      <alignment horizontal="center" vertical="center"/>
    </xf>
    <xf numFmtId="0" fontId="25" fillId="0" borderId="0" xfId="22" applyFont="1" applyFill="1" applyBorder="1" applyAlignment="1">
      <alignment horizontal="left" vertical="center" wrapText="1" readingOrder="1"/>
    </xf>
    <xf numFmtId="0" fontId="16" fillId="0" borderId="0" xfId="22" applyFont="1" applyFill="1" applyBorder="1" applyAlignment="1">
      <alignment horizontal="right" vertical="center" wrapText="1" readingOrder="2"/>
    </xf>
    <xf numFmtId="0" fontId="19" fillId="5" borderId="0" xfId="22" applyFont="1" applyFill="1" applyAlignment="1">
      <alignment horizontal="center" vertical="center" wrapText="1"/>
    </xf>
    <xf numFmtId="0" fontId="19" fillId="5" borderId="0" xfId="22" applyFont="1" applyFill="1" applyAlignment="1">
      <alignment horizontal="center" vertical="center"/>
    </xf>
    <xf numFmtId="0" fontId="10" fillId="5" borderId="0" xfId="22" applyFont="1" applyFill="1" applyAlignment="1">
      <alignment horizontal="center" vertical="center" wrapText="1"/>
    </xf>
    <xf numFmtId="0" fontId="10" fillId="4" borderId="48" xfId="22" applyFont="1" applyFill="1" applyBorder="1" applyAlignment="1">
      <alignment horizontal="right" vertical="center" wrapText="1" readingOrder="2"/>
    </xf>
    <xf numFmtId="0" fontId="10" fillId="4" borderId="52" xfId="22" applyFont="1" applyFill="1" applyBorder="1" applyAlignment="1">
      <alignment horizontal="right" vertical="center" readingOrder="2"/>
    </xf>
    <xf numFmtId="0" fontId="28" fillId="4" borderId="49" xfId="22" applyFont="1" applyFill="1" applyBorder="1" applyAlignment="1">
      <alignment horizontal="left" vertical="center" wrapText="1"/>
    </xf>
    <xf numFmtId="0" fontId="28" fillId="4" borderId="53" xfId="22" applyFont="1" applyFill="1" applyBorder="1" applyAlignment="1">
      <alignment horizontal="left" vertical="center"/>
    </xf>
    <xf numFmtId="0" fontId="16" fillId="0" borderId="0" xfId="0" applyFont="1" applyAlignment="1">
      <alignment horizontal="center"/>
    </xf>
    <xf numFmtId="0" fontId="13" fillId="4" borderId="48" xfId="0" applyFont="1" applyFill="1" applyBorder="1" applyAlignment="1">
      <alignment horizontal="right" vertical="center" wrapText="1" readingOrder="2"/>
    </xf>
    <xf numFmtId="0" fontId="13" fillId="4" borderId="52" xfId="0" applyFont="1" applyFill="1" applyBorder="1" applyAlignment="1">
      <alignment horizontal="right" vertical="center" readingOrder="2"/>
    </xf>
    <xf numFmtId="0" fontId="28" fillId="4" borderId="49" xfId="0" applyFont="1" applyFill="1" applyBorder="1" applyAlignment="1">
      <alignment horizontal="left" vertical="center" wrapText="1"/>
    </xf>
    <xf numFmtId="0" fontId="28" fillId="4" borderId="53" xfId="0" applyFont="1" applyFill="1" applyBorder="1" applyAlignment="1">
      <alignment horizontal="left" vertical="center"/>
    </xf>
    <xf numFmtId="0" fontId="10" fillId="0" borderId="0" xfId="0" applyFont="1" applyAlignment="1">
      <alignment horizontal="center" vertical="center" wrapText="1"/>
    </xf>
    <xf numFmtId="0" fontId="11" fillId="0" borderId="0" xfId="0" applyFont="1" applyAlignment="1">
      <alignment horizontal="center" vertical="center"/>
    </xf>
    <xf numFmtId="0" fontId="19" fillId="5" borderId="0" xfId="0" applyFont="1" applyFill="1" applyBorder="1" applyAlignment="1">
      <alignment horizontal="center" vertical="center" wrapText="1" readingOrder="2"/>
    </xf>
    <xf numFmtId="0" fontId="10" fillId="5" borderId="0" xfId="0" applyFont="1" applyFill="1" applyAlignment="1">
      <alignment horizontal="center" vertical="center" wrapText="1"/>
    </xf>
    <xf numFmtId="0" fontId="10" fillId="5" borderId="0" xfId="0" applyFont="1" applyFill="1" applyBorder="1" applyAlignment="1">
      <alignment horizontal="center" vertical="center" wrapText="1" readingOrder="1"/>
    </xf>
    <xf numFmtId="0" fontId="16" fillId="0" borderId="0" xfId="22" applyFont="1" applyBorder="1" applyAlignment="1">
      <alignment horizontal="right" vertical="center" readingOrder="2"/>
    </xf>
    <xf numFmtId="0" fontId="25" fillId="0" borderId="0" xfId="22" applyFont="1" applyBorder="1" applyAlignment="1">
      <alignment horizontal="left" vertical="center" readingOrder="1"/>
    </xf>
    <xf numFmtId="0" fontId="16" fillId="0" borderId="0" xfId="22" applyAlignment="1">
      <alignment horizontal="center"/>
    </xf>
    <xf numFmtId="0" fontId="11" fillId="5" borderId="0" xfId="22" applyFont="1" applyFill="1" applyBorder="1" applyAlignment="1">
      <alignment horizontal="center" vertical="center" wrapText="1"/>
    </xf>
    <xf numFmtId="0" fontId="21" fillId="4" borderId="48" xfId="22" applyFont="1" applyFill="1" applyBorder="1" applyAlignment="1">
      <alignment horizontal="right" vertical="center" wrapText="1" readingOrder="2"/>
    </xf>
    <xf numFmtId="0" fontId="21" fillId="4" borderId="52" xfId="22" applyFont="1" applyFill="1" applyBorder="1" applyAlignment="1">
      <alignment horizontal="right" vertical="center" readingOrder="2"/>
    </xf>
    <xf numFmtId="0" fontId="19" fillId="5" borderId="0" xfId="22" applyFont="1" applyFill="1" applyBorder="1" applyAlignment="1">
      <alignment horizontal="center" vertical="center" wrapText="1" readingOrder="2"/>
    </xf>
    <xf numFmtId="0" fontId="10" fillId="5" borderId="0" xfId="22" applyFont="1" applyFill="1" applyBorder="1" applyAlignment="1">
      <alignment horizontal="center" vertical="center" wrapText="1"/>
    </xf>
    <xf numFmtId="0" fontId="10" fillId="5" borderId="0" xfId="22" applyFont="1" applyFill="1" applyBorder="1" applyAlignment="1">
      <alignment horizontal="center" vertical="center" wrapText="1" readingOrder="1"/>
    </xf>
    <xf numFmtId="0" fontId="0" fillId="0" borderId="0" xfId="0" applyAlignment="1">
      <alignment horizontal="center"/>
    </xf>
    <xf numFmtId="0" fontId="11" fillId="5" borderId="0" xfId="0" applyFont="1" applyFill="1" applyBorder="1" applyAlignment="1">
      <alignment horizontal="center" vertical="center" wrapText="1"/>
    </xf>
    <xf numFmtId="0" fontId="19" fillId="5" borderId="0" xfId="0" applyFont="1" applyFill="1" applyAlignment="1">
      <alignment horizontal="center" vertical="center" wrapText="1"/>
    </xf>
    <xf numFmtId="0" fontId="21" fillId="4" borderId="48" xfId="0" applyFont="1" applyFill="1" applyBorder="1" applyAlignment="1">
      <alignment horizontal="right" vertical="center" wrapText="1" readingOrder="2"/>
    </xf>
    <xf numFmtId="0" fontId="21" fillId="4" borderId="50" xfId="0" applyFont="1" applyFill="1" applyBorder="1" applyAlignment="1">
      <alignment horizontal="right" vertical="center" wrapText="1" readingOrder="2"/>
    </xf>
    <xf numFmtId="0" fontId="28" fillId="4" borderId="51" xfId="0" applyFont="1" applyFill="1" applyBorder="1" applyAlignment="1">
      <alignment horizontal="left" vertical="center"/>
    </xf>
    <xf numFmtId="0" fontId="10" fillId="5" borderId="0" xfId="0" applyFont="1" applyFill="1" applyBorder="1" applyAlignment="1">
      <alignment horizontal="center" vertical="center" wrapText="1"/>
    </xf>
    <xf numFmtId="0" fontId="19" fillId="5" borderId="0" xfId="22" applyFont="1" applyFill="1" applyBorder="1" applyAlignment="1">
      <alignment horizontal="center" vertical="center" wrapText="1"/>
    </xf>
    <xf numFmtId="0" fontId="19" fillId="5" borderId="14" xfId="22" applyFont="1" applyFill="1" applyBorder="1" applyAlignment="1">
      <alignment horizontal="center" vertical="center" wrapText="1"/>
    </xf>
    <xf numFmtId="0" fontId="28" fillId="4" borderId="13" xfId="22" applyFont="1" applyFill="1" applyBorder="1" applyAlignment="1">
      <alignment horizontal="center" vertical="top"/>
    </xf>
    <xf numFmtId="0" fontId="13" fillId="4" borderId="34" xfId="22" applyFont="1" applyFill="1" applyBorder="1" applyAlignment="1">
      <alignment horizontal="center"/>
    </xf>
    <xf numFmtId="0" fontId="14" fillId="4" borderId="34" xfId="22" applyFont="1" applyFill="1" applyBorder="1" applyAlignment="1">
      <alignment horizontal="center"/>
    </xf>
    <xf numFmtId="0" fontId="10" fillId="5" borderId="0" xfId="22" applyFont="1" applyFill="1" applyBorder="1" applyAlignment="1">
      <alignment horizontal="center" vertical="top" wrapText="1"/>
    </xf>
    <xf numFmtId="0" fontId="10" fillId="5" borderId="0" xfId="22" applyFont="1" applyFill="1" applyBorder="1" applyAlignment="1">
      <alignment horizontal="center" vertical="top"/>
    </xf>
    <xf numFmtId="0" fontId="10" fillId="5" borderId="0" xfId="22" applyFont="1" applyFill="1" applyBorder="1" applyAlignment="1">
      <alignment horizontal="center" vertical="center" readingOrder="1"/>
    </xf>
    <xf numFmtId="0" fontId="10" fillId="4" borderId="84" xfId="22" applyFont="1" applyFill="1" applyBorder="1" applyAlignment="1">
      <alignment horizontal="right" vertical="center" wrapText="1" indent="1"/>
    </xf>
    <xf numFmtId="0" fontId="10" fillId="4" borderId="85" xfId="22" applyFont="1" applyFill="1" applyBorder="1" applyAlignment="1">
      <alignment horizontal="right" vertical="center" indent="1"/>
    </xf>
    <xf numFmtId="0" fontId="10" fillId="4" borderId="93" xfId="22" applyFont="1" applyFill="1" applyBorder="1" applyAlignment="1">
      <alignment horizontal="right" vertical="center" indent="1"/>
    </xf>
    <xf numFmtId="0" fontId="17" fillId="4" borderId="86" xfId="22" applyFont="1" applyFill="1" applyBorder="1" applyAlignment="1">
      <alignment horizontal="left" vertical="center" wrapText="1" indent="1"/>
    </xf>
    <xf numFmtId="0" fontId="17" fillId="4" borderId="87" xfId="22" applyFont="1" applyFill="1" applyBorder="1" applyAlignment="1">
      <alignment horizontal="left" vertical="center" indent="1"/>
    </xf>
    <xf numFmtId="0" fontId="17" fillId="4" borderId="88" xfId="22" applyFont="1" applyFill="1" applyBorder="1" applyAlignment="1">
      <alignment horizontal="left" vertical="center" indent="1"/>
    </xf>
    <xf numFmtId="0" fontId="28" fillId="4" borderId="32" xfId="22" applyFont="1" applyFill="1" applyBorder="1" applyAlignment="1">
      <alignment horizontal="center" vertical="top"/>
    </xf>
    <xf numFmtId="0" fontId="28" fillId="4" borderId="19" xfId="22" applyFont="1" applyFill="1" applyBorder="1" applyAlignment="1">
      <alignment horizontal="center" vertical="top"/>
    </xf>
    <xf numFmtId="0" fontId="28" fillId="4" borderId="5" xfId="22" applyFont="1" applyFill="1" applyBorder="1" applyAlignment="1">
      <alignment horizontal="center" vertical="top"/>
    </xf>
    <xf numFmtId="0" fontId="19" fillId="5" borderId="0" xfId="0" applyFont="1" applyFill="1" applyBorder="1" applyAlignment="1">
      <alignment horizontal="center" vertical="center" wrapText="1"/>
    </xf>
    <xf numFmtId="0" fontId="19" fillId="5" borderId="14" xfId="0" applyFont="1" applyFill="1" applyBorder="1" applyAlignment="1">
      <alignment horizontal="center" vertical="center" wrapText="1"/>
    </xf>
    <xf numFmtId="0" fontId="28" fillId="4" borderId="13" xfId="0" applyFont="1" applyFill="1" applyBorder="1" applyAlignment="1">
      <alignment horizontal="center" vertical="top"/>
    </xf>
    <xf numFmtId="0" fontId="13" fillId="4" borderId="34" xfId="0" applyFont="1" applyFill="1" applyBorder="1" applyAlignment="1">
      <alignment horizontal="center"/>
    </xf>
    <xf numFmtId="0" fontId="14" fillId="4" borderId="34" xfId="0" applyFont="1" applyFill="1" applyBorder="1" applyAlignment="1">
      <alignment horizontal="center"/>
    </xf>
    <xf numFmtId="0" fontId="19" fillId="5" borderId="0" xfId="0" applyFont="1" applyFill="1" applyBorder="1" applyAlignment="1">
      <alignment horizontal="center" vertical="center" readingOrder="2"/>
    </xf>
    <xf numFmtId="0" fontId="10" fillId="5" borderId="0" xfId="0" applyFont="1" applyFill="1" applyBorder="1" applyAlignment="1">
      <alignment horizontal="center" vertical="top" wrapText="1"/>
    </xf>
    <xf numFmtId="0" fontId="10" fillId="5" borderId="0" xfId="0" applyFont="1" applyFill="1" applyBorder="1" applyAlignment="1">
      <alignment horizontal="center" vertical="top"/>
    </xf>
    <xf numFmtId="0" fontId="10" fillId="5" borderId="0" xfId="0" applyFont="1" applyFill="1" applyBorder="1" applyAlignment="1">
      <alignment horizontal="center" vertical="center" readingOrder="1"/>
    </xf>
    <xf numFmtId="0" fontId="17" fillId="4" borderId="94" xfId="0" applyFont="1" applyFill="1" applyBorder="1" applyAlignment="1">
      <alignment horizontal="left" vertical="center" wrapText="1" indent="1"/>
    </xf>
    <xf numFmtId="0" fontId="17" fillId="4" borderId="95" xfId="0" applyFont="1" applyFill="1" applyBorder="1" applyAlignment="1">
      <alignment horizontal="left" vertical="center" indent="1"/>
    </xf>
    <xf numFmtId="0" fontId="17" fillId="4" borderId="96" xfId="0" applyFont="1" applyFill="1" applyBorder="1" applyAlignment="1">
      <alignment horizontal="left" vertical="center" indent="1"/>
    </xf>
    <xf numFmtId="0" fontId="28" fillId="4" borderId="32" xfId="0" applyFont="1" applyFill="1" applyBorder="1" applyAlignment="1">
      <alignment horizontal="center" vertical="top"/>
    </xf>
    <xf numFmtId="0" fontId="28" fillId="4" borderId="19" xfId="0" applyFont="1" applyFill="1" applyBorder="1" applyAlignment="1">
      <alignment horizontal="center" vertical="top"/>
    </xf>
    <xf numFmtId="0" fontId="28" fillId="4" borderId="5" xfId="0" applyFont="1" applyFill="1" applyBorder="1" applyAlignment="1">
      <alignment horizontal="center" vertical="top"/>
    </xf>
    <xf numFmtId="0" fontId="16" fillId="0" borderId="36" xfId="22" applyFont="1" applyBorder="1" applyAlignment="1">
      <alignment horizontal="right" vertical="center" readingOrder="2"/>
    </xf>
    <xf numFmtId="0" fontId="21" fillId="4" borderId="89" xfId="22" applyFont="1" applyFill="1" applyBorder="1" applyAlignment="1">
      <alignment horizontal="right" vertical="center" wrapText="1" indent="1" readingOrder="2"/>
    </xf>
    <xf numFmtId="0" fontId="21" fillId="4" borderId="90" xfId="22" applyFont="1" applyFill="1" applyBorder="1" applyAlignment="1">
      <alignment horizontal="right" vertical="center" indent="1" readingOrder="2"/>
    </xf>
    <xf numFmtId="0" fontId="21" fillId="4" borderId="91" xfId="22" applyFont="1" applyFill="1" applyBorder="1" applyAlignment="1">
      <alignment horizontal="right" vertical="center" indent="1" readingOrder="2"/>
    </xf>
    <xf numFmtId="0" fontId="28" fillId="4" borderId="86" xfId="22" applyFont="1" applyFill="1" applyBorder="1" applyAlignment="1">
      <alignment horizontal="left" vertical="center" wrapText="1" indent="1"/>
    </xf>
    <xf numFmtId="0" fontId="28" fillId="4" borderId="87" xfId="22" applyFont="1" applyFill="1" applyBorder="1" applyAlignment="1">
      <alignment horizontal="left" vertical="center" indent="1"/>
    </xf>
    <xf numFmtId="0" fontId="28" fillId="4" borderId="88" xfId="22" applyFont="1" applyFill="1" applyBorder="1" applyAlignment="1">
      <alignment horizontal="left" vertical="center" indent="1"/>
    </xf>
    <xf numFmtId="0" fontId="17" fillId="4" borderId="86" xfId="0" applyFont="1" applyFill="1" applyBorder="1" applyAlignment="1">
      <alignment horizontal="left" vertical="center" wrapText="1" indent="1"/>
    </xf>
    <xf numFmtId="0" fontId="17" fillId="4" borderId="87" xfId="0" applyFont="1" applyFill="1" applyBorder="1" applyAlignment="1">
      <alignment horizontal="left" vertical="center" indent="1"/>
    </xf>
    <xf numFmtId="0" fontId="25" fillId="0" borderId="36" xfId="22" applyFont="1" applyBorder="1" applyAlignment="1">
      <alignment horizontal="left" vertical="center" readingOrder="1"/>
    </xf>
    <xf numFmtId="0" fontId="19" fillId="5" borderId="0" xfId="45" applyFont="1" applyFill="1" applyBorder="1" applyAlignment="1">
      <alignment horizontal="center" vertical="center" wrapText="1" readingOrder="2"/>
    </xf>
    <xf numFmtId="0" fontId="37" fillId="4" borderId="41" xfId="45" applyFont="1" applyFill="1" applyBorder="1" applyAlignment="1">
      <alignment horizontal="center" vertical="center" wrapText="1" readingOrder="2"/>
    </xf>
    <xf numFmtId="0" fontId="37" fillId="4" borderId="27" xfId="45" applyFont="1" applyFill="1" applyBorder="1" applyAlignment="1">
      <alignment horizontal="center" vertical="center" readingOrder="2"/>
    </xf>
    <xf numFmtId="0" fontId="37" fillId="4" borderId="35" xfId="45" applyFont="1" applyFill="1" applyBorder="1" applyAlignment="1">
      <alignment horizontal="center" vertical="center" readingOrder="2"/>
    </xf>
    <xf numFmtId="0" fontId="37" fillId="4" borderId="15" xfId="45" applyFont="1" applyFill="1" applyBorder="1" applyAlignment="1">
      <alignment horizontal="center" vertical="center" readingOrder="2"/>
    </xf>
    <xf numFmtId="0" fontId="37" fillId="4" borderId="31" xfId="45" applyFont="1" applyFill="1" applyBorder="1" applyAlignment="1">
      <alignment horizontal="center" vertical="center" wrapText="1" readingOrder="2"/>
    </xf>
    <xf numFmtId="0" fontId="37" fillId="4" borderId="36" xfId="45" applyFont="1" applyFill="1" applyBorder="1" applyAlignment="1">
      <alignment horizontal="center" vertical="center" wrapText="1" readingOrder="2"/>
    </xf>
    <xf numFmtId="0" fontId="37" fillId="4" borderId="30" xfId="45" applyFont="1" applyFill="1" applyBorder="1" applyAlignment="1">
      <alignment horizontal="center" vertical="center" wrapText="1" readingOrder="2"/>
    </xf>
    <xf numFmtId="0" fontId="37" fillId="4" borderId="32" xfId="45" applyFont="1" applyFill="1" applyBorder="1" applyAlignment="1">
      <alignment horizontal="center" vertical="center" wrapText="1" readingOrder="2"/>
    </xf>
    <xf numFmtId="0" fontId="37" fillId="4" borderId="19" xfId="45" applyFont="1" applyFill="1" applyBorder="1" applyAlignment="1">
      <alignment horizontal="center" vertical="center" wrapText="1" readingOrder="2"/>
    </xf>
    <xf numFmtId="0" fontId="37" fillId="4" borderId="5" xfId="45" applyFont="1" applyFill="1" applyBorder="1" applyAlignment="1">
      <alignment horizontal="center" vertical="center" wrapText="1" readingOrder="2"/>
    </xf>
    <xf numFmtId="0" fontId="10" fillId="5" borderId="0" xfId="45" applyFont="1" applyFill="1" applyBorder="1" applyAlignment="1">
      <alignment horizontal="center" vertical="center" wrapText="1" readingOrder="1"/>
    </xf>
    <xf numFmtId="0" fontId="10" fillId="4" borderId="48" xfId="45" applyFont="1" applyFill="1" applyBorder="1" applyAlignment="1">
      <alignment horizontal="right" vertical="center" wrapText="1" indent="1" readingOrder="2"/>
    </xf>
    <xf numFmtId="0" fontId="10" fillId="4" borderId="50" xfId="45" applyFont="1" applyFill="1" applyBorder="1" applyAlignment="1">
      <alignment horizontal="right" vertical="center" indent="1" readingOrder="2"/>
    </xf>
    <xf numFmtId="0" fontId="10" fillId="4" borderId="52" xfId="45" applyFont="1" applyFill="1" applyBorder="1" applyAlignment="1">
      <alignment horizontal="right" vertical="center" indent="1" readingOrder="2"/>
    </xf>
    <xf numFmtId="0" fontId="17" fillId="4" borderId="49" xfId="45" applyFont="1" applyFill="1" applyBorder="1" applyAlignment="1">
      <alignment horizontal="left" vertical="center" wrapText="1" indent="1" readingOrder="1"/>
    </xf>
    <xf numFmtId="0" fontId="17" fillId="4" borderId="51" xfId="45" applyFont="1" applyFill="1" applyBorder="1" applyAlignment="1">
      <alignment horizontal="left" vertical="center" indent="1" readingOrder="1"/>
    </xf>
    <xf numFmtId="0" fontId="17" fillId="4" borderId="53" xfId="45" applyFont="1" applyFill="1" applyBorder="1" applyAlignment="1">
      <alignment horizontal="left" vertical="center" indent="1" readingOrder="1"/>
    </xf>
    <xf numFmtId="0" fontId="19" fillId="5" borderId="0" xfId="3" applyFont="1" applyFill="1" applyBorder="1" applyAlignment="1">
      <alignment horizontal="center" vertical="center" wrapText="1" readingOrder="2"/>
    </xf>
    <xf numFmtId="0" fontId="37" fillId="4" borderId="27" xfId="3" applyFont="1" applyFill="1" applyBorder="1" applyAlignment="1">
      <alignment horizontal="center" vertical="center" wrapText="1" readingOrder="2"/>
    </xf>
    <xf numFmtId="0" fontId="37" fillId="4" borderId="27" xfId="3" applyFont="1" applyFill="1" applyBorder="1" applyAlignment="1">
      <alignment horizontal="center" vertical="center" readingOrder="2"/>
    </xf>
    <xf numFmtId="0" fontId="37" fillId="4" borderId="37" xfId="3" applyFont="1" applyFill="1" applyBorder="1" applyAlignment="1">
      <alignment horizontal="center" vertical="center" readingOrder="2"/>
    </xf>
    <xf numFmtId="0" fontId="37" fillId="4" borderId="15" xfId="3" applyFont="1" applyFill="1" applyBorder="1" applyAlignment="1">
      <alignment horizontal="center" vertical="center" readingOrder="2"/>
    </xf>
    <xf numFmtId="0" fontId="37" fillId="4" borderId="31" xfId="3" applyFont="1" applyFill="1" applyBorder="1" applyAlignment="1">
      <alignment horizontal="center" vertical="center" wrapText="1" readingOrder="2"/>
    </xf>
    <xf numFmtId="0" fontId="37" fillId="4" borderId="30" xfId="3" applyFont="1" applyFill="1" applyBorder="1" applyAlignment="1">
      <alignment horizontal="center" vertical="center" wrapText="1" readingOrder="2"/>
    </xf>
    <xf numFmtId="0" fontId="37" fillId="4" borderId="32" xfId="3" applyFont="1" applyFill="1" applyBorder="1" applyAlignment="1">
      <alignment horizontal="center" vertical="center" wrapText="1" readingOrder="2"/>
    </xf>
    <xf numFmtId="0" fontId="37" fillId="4" borderId="5" xfId="3" applyFont="1" applyFill="1" applyBorder="1" applyAlignment="1">
      <alignment horizontal="center" vertical="center" wrapText="1" readingOrder="2"/>
    </xf>
    <xf numFmtId="0" fontId="37" fillId="4" borderId="34" xfId="3" applyFont="1" applyFill="1" applyBorder="1" applyAlignment="1">
      <alignment horizontal="center" vertical="center" wrapText="1" readingOrder="2"/>
    </xf>
    <xf numFmtId="0" fontId="37" fillId="4" borderId="12" xfId="3" applyFont="1" applyFill="1" applyBorder="1" applyAlignment="1">
      <alignment horizontal="center" vertical="center" wrapText="1" readingOrder="2"/>
    </xf>
    <xf numFmtId="0" fontId="10" fillId="5" borderId="0" xfId="3" applyFont="1" applyFill="1" applyBorder="1" applyAlignment="1">
      <alignment horizontal="center" vertical="center" wrapText="1" readingOrder="2"/>
    </xf>
    <xf numFmtId="0" fontId="10" fillId="5" borderId="0" xfId="3" applyFont="1" applyFill="1" applyBorder="1" applyAlignment="1">
      <alignment horizontal="center" vertical="center" wrapText="1" readingOrder="1"/>
    </xf>
    <xf numFmtId="0" fontId="13" fillId="4" borderId="84" xfId="3" applyFont="1" applyFill="1" applyBorder="1" applyAlignment="1">
      <alignment horizontal="right" vertical="center" wrapText="1" indent="1" readingOrder="2"/>
    </xf>
    <xf numFmtId="0" fontId="13" fillId="4" borderId="85" xfId="3" applyFont="1" applyFill="1" applyBorder="1" applyAlignment="1">
      <alignment horizontal="right" vertical="center" indent="1" readingOrder="2"/>
    </xf>
    <xf numFmtId="0" fontId="28" fillId="4" borderId="94" xfId="3" applyFont="1" applyFill="1" applyBorder="1" applyAlignment="1">
      <alignment horizontal="left" vertical="center" wrapText="1" indent="1" readingOrder="1"/>
    </xf>
    <xf numFmtId="0" fontId="28" fillId="4" borderId="95" xfId="3" applyFont="1" applyFill="1" applyBorder="1" applyAlignment="1">
      <alignment horizontal="left" vertical="center" indent="1" readingOrder="1"/>
    </xf>
    <xf numFmtId="0" fontId="48" fillId="0" borderId="36" xfId="22" applyFont="1" applyBorder="1" applyAlignment="1">
      <alignment horizontal="left" vertical="center"/>
    </xf>
    <xf numFmtId="0" fontId="13" fillId="4" borderId="50" xfId="0" applyFont="1" applyFill="1" applyBorder="1" applyAlignment="1">
      <alignment horizontal="right" vertical="center" readingOrder="2"/>
    </xf>
    <xf numFmtId="0" fontId="28" fillId="4" borderId="51" xfId="22" applyFont="1" applyFill="1" applyBorder="1" applyAlignment="1">
      <alignment horizontal="left" vertical="center"/>
    </xf>
    <xf numFmtId="0" fontId="10" fillId="5" borderId="0" xfId="0" applyFont="1" applyFill="1" applyBorder="1" applyAlignment="1">
      <alignment horizontal="center" vertical="center"/>
    </xf>
    <xf numFmtId="0" fontId="10" fillId="4" borderId="50" xfId="22" applyFont="1" applyFill="1" applyBorder="1" applyAlignment="1">
      <alignment horizontal="right" vertical="center" readingOrder="2"/>
    </xf>
    <xf numFmtId="0" fontId="16" fillId="5" borderId="36" xfId="22" applyFont="1" applyFill="1" applyBorder="1" applyAlignment="1">
      <alignment horizontal="right" vertical="center" readingOrder="2"/>
    </xf>
    <xf numFmtId="0" fontId="48" fillId="5" borderId="36" xfId="22" applyFont="1" applyFill="1" applyBorder="1" applyAlignment="1">
      <alignment horizontal="left" vertical="center"/>
    </xf>
    <xf numFmtId="0" fontId="28" fillId="4" borderId="49" xfId="22" applyFont="1" applyFill="1" applyBorder="1" applyAlignment="1">
      <alignment horizontal="left" vertical="center" wrapText="1" readingOrder="1"/>
    </xf>
    <xf numFmtId="0" fontId="28" fillId="4" borderId="53" xfId="22" applyFont="1" applyFill="1" applyBorder="1" applyAlignment="1">
      <alignment horizontal="left" vertical="center" readingOrder="1"/>
    </xf>
    <xf numFmtId="0" fontId="17" fillId="4" borderId="49" xfId="22" applyFont="1" applyFill="1" applyBorder="1" applyAlignment="1">
      <alignment horizontal="left" vertical="center" wrapText="1" readingOrder="1"/>
    </xf>
    <xf numFmtId="0" fontId="17" fillId="4" borderId="53" xfId="22" applyFont="1" applyFill="1" applyBorder="1" applyAlignment="1">
      <alignment horizontal="left" vertical="center" readingOrder="1"/>
    </xf>
    <xf numFmtId="0" fontId="17" fillId="4" borderId="49" xfId="22" applyFont="1" applyFill="1" applyBorder="1" applyAlignment="1">
      <alignment horizontal="left" vertical="center" wrapText="1" readingOrder="2"/>
    </xf>
    <xf numFmtId="0" fontId="17" fillId="4" borderId="53" xfId="22" applyFont="1" applyFill="1" applyBorder="1" applyAlignment="1">
      <alignment horizontal="left" vertical="center" readingOrder="2"/>
    </xf>
    <xf numFmtId="0" fontId="100" fillId="0" borderId="0" xfId="22" applyFont="1" applyBorder="1" applyAlignment="1">
      <alignment horizontal="left" vertical="center"/>
    </xf>
    <xf numFmtId="0" fontId="17" fillId="4" borderId="49" xfId="22" applyFont="1" applyFill="1" applyBorder="1" applyAlignment="1">
      <alignment horizontal="left" vertical="center" wrapText="1"/>
    </xf>
    <xf numFmtId="0" fontId="17" fillId="4" borderId="51" xfId="22" applyFont="1" applyFill="1" applyBorder="1" applyAlignment="1">
      <alignment horizontal="left" vertical="center"/>
    </xf>
    <xf numFmtId="0" fontId="17" fillId="4" borderId="53" xfId="22" applyFont="1" applyFill="1" applyBorder="1" applyAlignment="1">
      <alignment horizontal="left" vertical="center"/>
    </xf>
    <xf numFmtId="0" fontId="10" fillId="4" borderId="50" xfId="22" applyFont="1" applyFill="1" applyBorder="1" applyAlignment="1">
      <alignment horizontal="right" vertical="center" wrapText="1" readingOrder="2"/>
    </xf>
    <xf numFmtId="0" fontId="10" fillId="4" borderId="52" xfId="22" applyFont="1" applyFill="1" applyBorder="1" applyAlignment="1">
      <alignment horizontal="right" vertical="center" wrapText="1" readingOrder="2"/>
    </xf>
    <xf numFmtId="0" fontId="101" fillId="5" borderId="0" xfId="0" applyFont="1" applyFill="1" applyAlignment="1">
      <alignment horizontal="center" vertical="center"/>
    </xf>
    <xf numFmtId="0" fontId="13" fillId="4" borderId="106" xfId="0" applyFont="1" applyFill="1" applyBorder="1" applyAlignment="1">
      <alignment horizontal="right" vertical="center" readingOrder="2"/>
    </xf>
    <xf numFmtId="0" fontId="17" fillId="4" borderId="51" xfId="22" applyFont="1" applyFill="1" applyBorder="1" applyAlignment="1">
      <alignment horizontal="left" vertical="center" wrapText="1"/>
    </xf>
    <xf numFmtId="0" fontId="17" fillId="4" borderId="53" xfId="22" applyFont="1" applyFill="1" applyBorder="1" applyAlignment="1">
      <alignment horizontal="left" vertical="center" wrapText="1"/>
    </xf>
    <xf numFmtId="0" fontId="14" fillId="0" borderId="36" xfId="22" applyFont="1" applyFill="1" applyBorder="1" applyAlignment="1">
      <alignment horizontal="right" vertical="center" wrapText="1" readingOrder="2"/>
    </xf>
    <xf numFmtId="0" fontId="14" fillId="0" borderId="30" xfId="22" applyFont="1" applyFill="1" applyBorder="1" applyAlignment="1">
      <alignment horizontal="right" vertical="center" wrapText="1" readingOrder="2"/>
    </xf>
    <xf numFmtId="0" fontId="25" fillId="0" borderId="0" xfId="22" applyFont="1" applyBorder="1" applyAlignment="1">
      <alignment horizontal="left" vertical="center"/>
    </xf>
    <xf numFmtId="3" fontId="16" fillId="0" borderId="31" xfId="22" applyNumberFormat="1" applyFont="1" applyFill="1" applyBorder="1" applyAlignment="1">
      <alignment horizontal="left" vertical="center" wrapText="1"/>
    </xf>
    <xf numFmtId="3" fontId="16" fillId="0" borderId="36" xfId="22" applyNumberFormat="1" applyFont="1" applyFill="1" applyBorder="1" applyAlignment="1">
      <alignment horizontal="left" vertical="center" wrapText="1"/>
    </xf>
    <xf numFmtId="3" fontId="16" fillId="0" borderId="30" xfId="22" applyNumberFormat="1" applyFont="1" applyFill="1" applyBorder="1" applyAlignment="1">
      <alignment horizontal="left" vertical="center" wrapText="1"/>
    </xf>
    <xf numFmtId="0" fontId="10" fillId="4" borderId="48" xfId="0" applyFont="1" applyFill="1" applyBorder="1" applyAlignment="1">
      <alignment horizontal="right" vertical="center" wrapText="1" readingOrder="2"/>
    </xf>
    <xf numFmtId="0" fontId="10" fillId="4" borderId="50" xfId="0" applyFont="1" applyFill="1" applyBorder="1" applyAlignment="1">
      <alignment horizontal="right" vertical="center" readingOrder="2"/>
    </xf>
    <xf numFmtId="0" fontId="48" fillId="0" borderId="0" xfId="22" applyFont="1" applyBorder="1" applyAlignment="1">
      <alignment horizontal="left" vertical="center"/>
    </xf>
    <xf numFmtId="0" fontId="28" fillId="4" borderId="49" xfId="45" applyFont="1" applyFill="1" applyBorder="1" applyAlignment="1">
      <alignment horizontal="left" vertical="top" wrapText="1" readingOrder="1"/>
    </xf>
    <xf numFmtId="0" fontId="28" fillId="4" borderId="51" xfId="45" applyFont="1" applyFill="1" applyBorder="1" applyAlignment="1">
      <alignment horizontal="left" vertical="top" readingOrder="1"/>
    </xf>
    <xf numFmtId="0" fontId="28" fillId="4" borderId="53" xfId="45" applyFont="1" applyFill="1" applyBorder="1" applyAlignment="1">
      <alignment horizontal="left" vertical="top" readingOrder="1"/>
    </xf>
    <xf numFmtId="0" fontId="28" fillId="4" borderId="32" xfId="0" applyFont="1" applyFill="1" applyBorder="1" applyAlignment="1">
      <alignment horizontal="center" vertical="top" wrapText="1"/>
    </xf>
    <xf numFmtId="0" fontId="28" fillId="4" borderId="5" xfId="0" applyFont="1" applyFill="1" applyBorder="1" applyAlignment="1">
      <alignment horizontal="center" vertical="top" wrapText="1"/>
    </xf>
    <xf numFmtId="0" fontId="13" fillId="4" borderId="31" xfId="45" applyFont="1" applyFill="1" applyBorder="1" applyAlignment="1">
      <alignment horizontal="center" wrapText="1" readingOrder="2"/>
    </xf>
    <xf numFmtId="0" fontId="13" fillId="4" borderId="36" xfId="45" applyFont="1" applyFill="1" applyBorder="1" applyAlignment="1">
      <alignment horizontal="center" wrapText="1" readingOrder="2"/>
    </xf>
    <xf numFmtId="0" fontId="13" fillId="4" borderId="30" xfId="45" applyFont="1" applyFill="1" applyBorder="1" applyAlignment="1">
      <alignment horizontal="center" wrapText="1" readingOrder="2"/>
    </xf>
    <xf numFmtId="0" fontId="28" fillId="4" borderId="19" xfId="0" applyFont="1" applyFill="1" applyBorder="1" applyAlignment="1">
      <alignment horizontal="center" vertical="top" wrapText="1"/>
    </xf>
    <xf numFmtId="0" fontId="65" fillId="5" borderId="0" xfId="22" applyFont="1" applyFill="1" applyAlignment="1">
      <alignment horizontal="center" vertical="center" wrapText="1"/>
    </xf>
    <xf numFmtId="0" fontId="65" fillId="5" borderId="0" xfId="22" applyFont="1" applyFill="1" applyAlignment="1">
      <alignment horizontal="center" vertical="center"/>
    </xf>
    <xf numFmtId="0" fontId="10" fillId="4" borderId="48" xfId="45" applyFont="1" applyFill="1" applyBorder="1" applyAlignment="1">
      <alignment horizontal="right" vertical="center" wrapText="1" readingOrder="2"/>
    </xf>
    <xf numFmtId="0" fontId="10" fillId="4" borderId="50" xfId="45" applyFont="1" applyFill="1" applyBorder="1" applyAlignment="1">
      <alignment horizontal="right" vertical="center" readingOrder="2"/>
    </xf>
    <xf numFmtId="0" fontId="10" fillId="4" borderId="52" xfId="45" applyFont="1" applyFill="1" applyBorder="1" applyAlignment="1">
      <alignment horizontal="right" vertical="center" readingOrder="2"/>
    </xf>
    <xf numFmtId="0" fontId="28" fillId="4" borderId="62" xfId="3" applyFont="1" applyFill="1" applyBorder="1" applyAlignment="1">
      <alignment horizontal="center" vertical="top" readingOrder="2"/>
    </xf>
    <xf numFmtId="0" fontId="28" fillId="4" borderId="63" xfId="3" applyFont="1" applyFill="1" applyBorder="1" applyAlignment="1">
      <alignment horizontal="center" vertical="top" readingOrder="2"/>
    </xf>
    <xf numFmtId="0" fontId="10" fillId="4" borderId="48" xfId="3" applyFont="1" applyFill="1" applyBorder="1" applyAlignment="1">
      <alignment horizontal="right" vertical="center" wrapText="1" readingOrder="2"/>
    </xf>
    <xf numFmtId="0" fontId="10" fillId="4" borderId="50" xfId="3" applyFont="1" applyFill="1" applyBorder="1" applyAlignment="1">
      <alignment horizontal="right" vertical="center" readingOrder="2"/>
    </xf>
    <xf numFmtId="0" fontId="28" fillId="4" borderId="49" xfId="3" applyFont="1" applyFill="1" applyBorder="1" applyAlignment="1">
      <alignment horizontal="left" vertical="center" wrapText="1" readingOrder="1"/>
    </xf>
    <xf numFmtId="0" fontId="28" fillId="4" borderId="51" xfId="3" applyFont="1" applyFill="1" applyBorder="1" applyAlignment="1">
      <alignment horizontal="left" vertical="center" readingOrder="1"/>
    </xf>
    <xf numFmtId="0" fontId="13" fillId="4" borderId="31" xfId="3" applyFont="1" applyFill="1" applyBorder="1" applyAlignment="1">
      <alignment horizontal="center" wrapText="1" readingOrder="2"/>
    </xf>
    <xf numFmtId="0" fontId="13" fillId="4" borderId="30" xfId="3" applyFont="1" applyFill="1" applyBorder="1" applyAlignment="1">
      <alignment horizontal="center" wrapText="1" readingOrder="2"/>
    </xf>
    <xf numFmtId="0" fontId="13" fillId="4" borderId="36" xfId="3" applyFont="1" applyFill="1" applyBorder="1" applyAlignment="1">
      <alignment horizontal="center" wrapText="1" readingOrder="2"/>
    </xf>
    <xf numFmtId="0" fontId="28" fillId="4" borderId="92" xfId="3" applyFont="1" applyFill="1" applyBorder="1" applyAlignment="1">
      <alignment horizontal="center" vertical="top" readingOrder="2"/>
    </xf>
    <xf numFmtId="0" fontId="28" fillId="0" borderId="0" xfId="22" applyFont="1" applyBorder="1" applyAlignment="1">
      <alignment horizontal="center" vertical="center" readingOrder="2"/>
    </xf>
    <xf numFmtId="0" fontId="13" fillId="4" borderId="48" xfId="22" applyFont="1" applyFill="1" applyBorder="1" applyAlignment="1">
      <alignment horizontal="right" vertical="center" wrapText="1" readingOrder="2"/>
    </xf>
    <xf numFmtId="0" fontId="13" fillId="4" borderId="52" xfId="22" applyFont="1" applyFill="1" applyBorder="1" applyAlignment="1">
      <alignment horizontal="right" vertical="center" readingOrder="2"/>
    </xf>
    <xf numFmtId="0" fontId="28" fillId="0" borderId="0" xfId="0" applyFont="1" applyBorder="1" applyAlignment="1">
      <alignment horizontal="center" vertical="center" readingOrder="2"/>
    </xf>
    <xf numFmtId="0" fontId="28" fillId="4" borderId="49" xfId="0" applyFont="1" applyFill="1" applyBorder="1" applyAlignment="1">
      <alignment horizontal="left" vertical="center" wrapText="1" readingOrder="1"/>
    </xf>
    <xf numFmtId="0" fontId="28" fillId="4" borderId="51" xfId="0" applyFont="1" applyFill="1" applyBorder="1" applyAlignment="1">
      <alignment horizontal="left" vertical="center" readingOrder="1"/>
    </xf>
    <xf numFmtId="0" fontId="13" fillId="4" borderId="31" xfId="22" applyFont="1" applyFill="1" applyBorder="1" applyAlignment="1">
      <alignment horizontal="center" readingOrder="2"/>
    </xf>
    <xf numFmtId="0" fontId="13" fillId="4" borderId="30" xfId="22" applyFont="1" applyFill="1" applyBorder="1" applyAlignment="1">
      <alignment horizontal="center" readingOrder="2"/>
    </xf>
    <xf numFmtId="0" fontId="28" fillId="4" borderId="32" xfId="22" applyFont="1" applyFill="1" applyBorder="1" applyAlignment="1">
      <alignment horizontal="center" vertical="top" wrapText="1" readingOrder="2"/>
    </xf>
    <xf numFmtId="0" fontId="28" fillId="4" borderId="5" xfId="22" applyFont="1" applyFill="1" applyBorder="1" applyAlignment="1">
      <alignment horizontal="center" vertical="top" wrapText="1" readingOrder="2"/>
    </xf>
    <xf numFmtId="0" fontId="13" fillId="4" borderId="50" xfId="22" applyFont="1" applyFill="1" applyBorder="1" applyAlignment="1">
      <alignment horizontal="right" vertical="center" readingOrder="2"/>
    </xf>
    <xf numFmtId="0" fontId="28" fillId="4" borderId="51" xfId="22" applyFont="1" applyFill="1" applyBorder="1" applyAlignment="1">
      <alignment horizontal="left" vertical="center" readingOrder="1"/>
    </xf>
    <xf numFmtId="0" fontId="13" fillId="4" borderId="36" xfId="22" applyFont="1" applyFill="1" applyBorder="1" applyAlignment="1">
      <alignment horizontal="center" readingOrder="2"/>
    </xf>
    <xf numFmtId="0" fontId="28" fillId="4" borderId="19" xfId="22" applyFont="1" applyFill="1" applyBorder="1" applyAlignment="1">
      <alignment horizontal="center" vertical="top" wrapText="1" readingOrder="2"/>
    </xf>
    <xf numFmtId="0" fontId="13" fillId="4" borderId="34" xfId="22" applyFont="1" applyFill="1" applyBorder="1" applyAlignment="1">
      <alignment horizontal="center" readingOrder="2"/>
    </xf>
    <xf numFmtId="0" fontId="28" fillId="4" borderId="12" xfId="22" applyFont="1" applyFill="1" applyBorder="1" applyAlignment="1">
      <alignment horizontal="center" vertical="top" wrapText="1" readingOrder="2"/>
    </xf>
    <xf numFmtId="0" fontId="63" fillId="5" borderId="36" xfId="22" applyFont="1" applyFill="1" applyBorder="1" applyAlignment="1">
      <alignment horizontal="right" vertical="center" readingOrder="2"/>
    </xf>
    <xf numFmtId="0" fontId="10" fillId="4" borderId="30" xfId="22" applyFont="1" applyFill="1" applyBorder="1" applyAlignment="1">
      <alignment horizontal="center" vertical="center" wrapText="1" readingOrder="2"/>
    </xf>
    <xf numFmtId="0" fontId="10" fillId="4" borderId="14" xfId="22" applyFont="1" applyFill="1" applyBorder="1" applyAlignment="1">
      <alignment horizontal="center" vertical="center" wrapText="1" readingOrder="2"/>
    </xf>
    <xf numFmtId="0" fontId="10" fillId="4" borderId="5" xfId="22" applyFont="1" applyFill="1" applyBorder="1" applyAlignment="1">
      <alignment horizontal="center" vertical="center" wrapText="1" readingOrder="2"/>
    </xf>
    <xf numFmtId="0" fontId="13" fillId="4" borderId="47" xfId="22" applyFont="1" applyFill="1" applyBorder="1" applyAlignment="1">
      <alignment horizontal="center" vertical="center" wrapText="1" readingOrder="2"/>
    </xf>
    <xf numFmtId="0" fontId="17" fillId="4" borderId="29" xfId="22" applyFont="1" applyFill="1" applyBorder="1" applyAlignment="1">
      <alignment horizontal="center" vertical="center" wrapText="1" readingOrder="2"/>
    </xf>
    <xf numFmtId="0" fontId="17" fillId="4" borderId="42" xfId="22" applyFont="1" applyFill="1" applyBorder="1" applyAlignment="1">
      <alignment horizontal="center" vertical="center" wrapText="1" readingOrder="2"/>
    </xf>
    <xf numFmtId="0" fontId="17" fillId="4" borderId="30" xfId="22" applyFont="1" applyFill="1" applyBorder="1" applyAlignment="1">
      <alignment horizontal="center" vertical="center" wrapText="1" readingOrder="1"/>
    </xf>
    <xf numFmtId="0" fontId="17" fillId="4" borderId="14" xfId="22" applyFont="1" applyFill="1" applyBorder="1" applyAlignment="1">
      <alignment horizontal="center" vertical="center" wrapText="1" readingOrder="1"/>
    </xf>
    <xf numFmtId="0" fontId="17" fillId="4" borderId="5" xfId="22" applyFont="1" applyFill="1" applyBorder="1" applyAlignment="1">
      <alignment horizontal="center" vertical="center" wrapText="1" readingOrder="1"/>
    </xf>
    <xf numFmtId="0" fontId="17" fillId="4" borderId="34" xfId="22" applyFont="1" applyFill="1" applyBorder="1" applyAlignment="1">
      <alignment horizontal="center" vertical="center" wrapText="1" readingOrder="1"/>
    </xf>
    <xf numFmtId="0" fontId="17" fillId="4" borderId="13" xfId="22" applyFont="1" applyFill="1" applyBorder="1" applyAlignment="1">
      <alignment horizontal="center" vertical="center" wrapText="1" readingOrder="1"/>
    </xf>
    <xf numFmtId="0" fontId="17" fillId="4" borderId="12" xfId="22" applyFont="1" applyFill="1" applyBorder="1" applyAlignment="1">
      <alignment horizontal="center" vertical="center" wrapText="1" readingOrder="1"/>
    </xf>
    <xf numFmtId="0" fontId="17" fillId="4" borderId="28" xfId="22" applyFont="1" applyFill="1" applyBorder="1" applyAlignment="1">
      <alignment horizontal="center" vertical="center" wrapText="1" readingOrder="2"/>
    </xf>
    <xf numFmtId="0" fontId="17" fillId="4" borderId="31" xfId="22" applyFont="1" applyFill="1" applyBorder="1" applyAlignment="1">
      <alignment horizontal="center" vertical="center" wrapText="1" readingOrder="1"/>
    </xf>
    <xf numFmtId="0" fontId="17" fillId="4" borderId="38" xfId="22" applyFont="1" applyFill="1" applyBorder="1" applyAlignment="1">
      <alignment horizontal="center" vertical="center" wrapText="1" readingOrder="1"/>
    </xf>
    <xf numFmtId="0" fontId="17" fillId="4" borderId="32" xfId="22" applyFont="1" applyFill="1" applyBorder="1" applyAlignment="1">
      <alignment horizontal="center" vertical="center" wrapText="1" readingOrder="1"/>
    </xf>
    <xf numFmtId="0" fontId="16" fillId="0" borderId="0" xfId="22" applyAlignment="1">
      <alignment horizontal="center" wrapText="1"/>
    </xf>
    <xf numFmtId="0" fontId="10" fillId="4" borderId="34" xfId="22" applyFont="1" applyFill="1" applyBorder="1" applyAlignment="1">
      <alignment horizontal="center" vertical="center" wrapText="1" readingOrder="2"/>
    </xf>
    <xf numFmtId="0" fontId="10" fillId="4" borderId="13" xfId="22" applyFont="1" applyFill="1" applyBorder="1" applyAlignment="1">
      <alignment horizontal="center" vertical="center" wrapText="1" readingOrder="2"/>
    </xf>
    <xf numFmtId="0" fontId="10" fillId="4" borderId="12" xfId="22" applyFont="1" applyFill="1" applyBorder="1" applyAlignment="1">
      <alignment horizontal="center" vertical="center" wrapText="1" readingOrder="2"/>
    </xf>
    <xf numFmtId="0" fontId="13" fillId="4" borderId="29" xfId="22" applyFont="1" applyFill="1" applyBorder="1" applyAlignment="1">
      <alignment horizontal="center" vertical="center" wrapText="1" readingOrder="2"/>
    </xf>
    <xf numFmtId="0" fontId="13" fillId="4" borderId="42" xfId="22" applyFont="1" applyFill="1" applyBorder="1" applyAlignment="1">
      <alignment horizontal="center" vertical="center" wrapText="1" readingOrder="2"/>
    </xf>
    <xf numFmtId="0" fontId="13" fillId="4" borderId="29" xfId="22" applyFont="1" applyFill="1" applyBorder="1" applyAlignment="1">
      <alignment horizontal="center" vertical="center" readingOrder="2"/>
    </xf>
    <xf numFmtId="0" fontId="13" fillId="4" borderId="42" xfId="22" applyFont="1" applyFill="1" applyBorder="1" applyAlignment="1">
      <alignment horizontal="center" vertical="center" readingOrder="2"/>
    </xf>
    <xf numFmtId="0" fontId="13" fillId="4" borderId="31" xfId="22" applyFont="1" applyFill="1" applyBorder="1" applyAlignment="1">
      <alignment horizontal="center" vertical="center" wrapText="1" readingOrder="2"/>
    </xf>
    <xf numFmtId="0" fontId="13" fillId="4" borderId="36" xfId="22" applyFont="1" applyFill="1" applyBorder="1" applyAlignment="1">
      <alignment horizontal="center" vertical="center" wrapText="1" readingOrder="2"/>
    </xf>
    <xf numFmtId="0" fontId="13" fillId="4" borderId="30" xfId="22" applyFont="1" applyFill="1" applyBorder="1" applyAlignment="1">
      <alignment horizontal="center" vertical="center" wrapText="1" readingOrder="2"/>
    </xf>
    <xf numFmtId="0" fontId="17" fillId="4" borderId="34" xfId="22" applyFont="1" applyFill="1" applyBorder="1" applyAlignment="1">
      <alignment horizontal="center" vertical="center" wrapText="1" readingOrder="2"/>
    </xf>
    <xf numFmtId="0" fontId="17" fillId="4" borderId="13" xfId="22" applyFont="1" applyFill="1" applyBorder="1" applyAlignment="1">
      <alignment horizontal="center" vertical="center" wrapText="1" readingOrder="2"/>
    </xf>
    <xf numFmtId="0" fontId="41" fillId="5" borderId="0" xfId="22" applyFont="1" applyFill="1" applyAlignment="1">
      <alignment horizontal="center" vertical="center" wrapText="1"/>
    </xf>
    <xf numFmtId="0" fontId="10" fillId="5" borderId="34" xfId="22" applyFont="1" applyFill="1" applyBorder="1" applyAlignment="1">
      <alignment horizontal="center" vertical="center" wrapText="1" readingOrder="2"/>
    </xf>
    <xf numFmtId="0" fontId="10" fillId="5" borderId="13" xfId="22" applyFont="1" applyFill="1" applyBorder="1" applyAlignment="1">
      <alignment horizontal="center" vertical="center" wrapText="1" readingOrder="2"/>
    </xf>
    <xf numFmtId="0" fontId="10" fillId="5" borderId="12" xfId="22" applyFont="1" applyFill="1" applyBorder="1" applyAlignment="1">
      <alignment horizontal="center" vertical="center" wrapText="1" readingOrder="2"/>
    </xf>
    <xf numFmtId="0" fontId="17" fillId="5" borderId="34" xfId="22" applyFont="1" applyFill="1" applyBorder="1" applyAlignment="1">
      <alignment horizontal="center" vertical="center" wrapText="1" readingOrder="1"/>
    </xf>
    <xf numFmtId="0" fontId="17" fillId="5" borderId="13" xfId="22" applyFont="1" applyFill="1" applyBorder="1" applyAlignment="1">
      <alignment horizontal="center" vertical="center" wrapText="1" readingOrder="1"/>
    </xf>
    <xf numFmtId="0" fontId="17" fillId="5" borderId="12" xfId="22" applyFont="1" applyFill="1" applyBorder="1" applyAlignment="1">
      <alignment horizontal="center" vertical="center" wrapText="1" readingOrder="1"/>
    </xf>
    <xf numFmtId="0" fontId="17" fillId="4" borderId="12" xfId="22" applyFont="1" applyFill="1" applyBorder="1" applyAlignment="1">
      <alignment horizontal="center" vertical="center" wrapText="1" readingOrder="2"/>
    </xf>
    <xf numFmtId="0" fontId="10" fillId="4" borderId="31" xfId="22" applyFont="1" applyFill="1" applyBorder="1" applyAlignment="1">
      <alignment horizontal="center" vertical="center" wrapText="1" readingOrder="2"/>
    </xf>
    <xf numFmtId="0" fontId="10" fillId="4" borderId="36" xfId="22" applyFont="1" applyFill="1" applyBorder="1" applyAlignment="1">
      <alignment horizontal="center" vertical="center" wrapText="1" readingOrder="2"/>
    </xf>
    <xf numFmtId="0" fontId="24" fillId="4" borderId="34" xfId="0" applyFont="1" applyFill="1" applyBorder="1" applyAlignment="1">
      <alignment horizontal="center" vertical="center" wrapText="1"/>
    </xf>
    <xf numFmtId="0" fontId="24" fillId="4" borderId="12" xfId="0" applyFont="1" applyFill="1" applyBorder="1" applyAlignment="1">
      <alignment horizontal="center" vertical="center" wrapText="1"/>
    </xf>
    <xf numFmtId="0" fontId="41" fillId="4" borderId="34" xfId="0" applyFont="1" applyFill="1" applyBorder="1" applyAlignment="1">
      <alignment horizontal="center" vertical="center" wrapText="1"/>
    </xf>
    <xf numFmtId="0" fontId="41" fillId="4" borderId="12" xfId="0" applyFont="1" applyFill="1" applyBorder="1" applyAlignment="1">
      <alignment horizontal="center" vertical="center" wrapText="1"/>
    </xf>
    <xf numFmtId="0" fontId="24" fillId="4" borderId="47" xfId="0" applyFont="1" applyFill="1" applyBorder="1" applyAlignment="1">
      <alignment horizontal="center" vertical="center" wrapText="1"/>
    </xf>
    <xf numFmtId="0" fontId="24" fillId="4" borderId="29" xfId="0" applyFont="1" applyFill="1" applyBorder="1" applyAlignment="1">
      <alignment horizontal="center" vertical="center" wrapText="1"/>
    </xf>
    <xf numFmtId="0" fontId="24" fillId="4" borderId="42"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6" xfId="0" applyFont="1" applyFill="1" applyBorder="1" applyAlignment="1">
      <alignment horizontal="center" vertical="center" wrapText="1"/>
    </xf>
    <xf numFmtId="0" fontId="39" fillId="5" borderId="0" xfId="0" applyFont="1" applyFill="1" applyAlignment="1">
      <alignment horizontal="center" wrapText="1"/>
    </xf>
    <xf numFmtId="0" fontId="39" fillId="5" borderId="0" xfId="0" applyFont="1" applyFill="1" applyAlignment="1">
      <alignment horizontal="center" wrapText="1" readingOrder="2"/>
    </xf>
    <xf numFmtId="0" fontId="41" fillId="5" borderId="0" xfId="0" applyFont="1" applyFill="1" applyAlignment="1">
      <alignment horizontal="center" wrapText="1"/>
    </xf>
    <xf numFmtId="0" fontId="16" fillId="0" borderId="28" xfId="22" applyFont="1" applyBorder="1" applyAlignment="1">
      <alignment horizontal="right" vertical="center" indent="1"/>
    </xf>
    <xf numFmtId="0" fontId="17" fillId="4" borderId="10" xfId="22" applyFont="1" applyFill="1" applyBorder="1" applyAlignment="1">
      <alignment horizontal="right" vertical="center" indent="1"/>
    </xf>
    <xf numFmtId="0" fontId="53" fillId="4" borderId="10" xfId="5" applyFont="1" applyFill="1" applyBorder="1" applyAlignment="1">
      <alignment horizontal="left" vertical="center" wrapText="1" indent="1"/>
    </xf>
    <xf numFmtId="0" fontId="13" fillId="5" borderId="119" xfId="22" applyFont="1" applyFill="1" applyBorder="1" applyAlignment="1">
      <alignment horizontal="right" vertical="center" indent="1" readingOrder="2"/>
    </xf>
    <xf numFmtId="0" fontId="17" fillId="5" borderId="60" xfId="22" applyFont="1" applyFill="1" applyBorder="1" applyAlignment="1">
      <alignment horizontal="right" vertical="center" indent="1"/>
    </xf>
    <xf numFmtId="0" fontId="28" fillId="5" borderId="120" xfId="22" applyFont="1" applyFill="1" applyBorder="1" applyAlignment="1">
      <alignment horizontal="left" vertical="center" indent="1"/>
    </xf>
  </cellXfs>
  <cellStyles count="111">
    <cellStyle name="Comma" xfId="108" builtinId="3"/>
    <cellStyle name="Comma 2" xfId="40"/>
    <cellStyle name="Comma 2 2" xfId="52"/>
    <cellStyle name="Comma 2 2 2" xfId="56"/>
    <cellStyle name="Comma 2 2 2 2" xfId="91"/>
    <cellStyle name="Comma 2 2 3" xfId="74"/>
    <cellStyle name="Comma 2 3" xfId="55"/>
    <cellStyle name="Comma 2 4" xfId="66"/>
    <cellStyle name="Comma 3" xfId="54"/>
    <cellStyle name="Comma 3 2" xfId="57"/>
    <cellStyle name="Comma 3 2 2" xfId="83"/>
    <cellStyle name="Comma 3 2 2 2" xfId="106"/>
    <cellStyle name="Comma 3 2 3" xfId="92"/>
    <cellStyle name="Comma 3 2 4" xfId="110"/>
    <cellStyle name="Comma 3 3" xfId="75"/>
    <cellStyle name="Comma 3 4" xfId="90"/>
    <cellStyle name="Comma 4" xfId="50"/>
    <cellStyle name="H1" xfId="7"/>
    <cellStyle name="H1 2" xfId="8"/>
    <cellStyle name="H1 2 2" xfId="9"/>
    <cellStyle name="H1_خدمات الانقاذ والإغاثة" xfId="41"/>
    <cellStyle name="H2" xfId="10"/>
    <cellStyle name="H2 2" xfId="11"/>
    <cellStyle name="H2 2 2" xfId="12"/>
    <cellStyle name="H2_خدمات الانقاذ والإغاثة" xfId="42"/>
    <cellStyle name="had" xfId="13"/>
    <cellStyle name="had 2" xfId="14"/>
    <cellStyle name="had0" xfId="15"/>
    <cellStyle name="Had1" xfId="16"/>
    <cellStyle name="Had2" xfId="17"/>
    <cellStyle name="Had3" xfId="18"/>
    <cellStyle name="inxa" xfId="19"/>
    <cellStyle name="inxa 2" xfId="71"/>
    <cellStyle name="inxe" xfId="20"/>
    <cellStyle name="Normal" xfId="0" builtinId="0"/>
    <cellStyle name="Normal 2" xfId="2"/>
    <cellStyle name="Normal 2 2" xfId="22"/>
    <cellStyle name="Normal 2 3" xfId="21"/>
    <cellStyle name="Normal 2 4" xfId="44"/>
    <cellStyle name="Normal 2 4 2" xfId="59"/>
    <cellStyle name="Normal 2 4 2 2" xfId="94"/>
    <cellStyle name="Normal 2 4 3" xfId="76"/>
    <cellStyle name="Normal 2 4 3 2" xfId="102"/>
    <cellStyle name="Normal 2 4 4" xfId="88"/>
    <cellStyle name="Normal 2 5" xfId="58"/>
    <cellStyle name="Normal 2 5 2" xfId="80"/>
    <cellStyle name="Normal 2 5 3" xfId="93"/>
    <cellStyle name="Normal 2 6" xfId="64"/>
    <cellStyle name="Normal 2 6 2" xfId="82"/>
    <cellStyle name="Normal 2 6 2 2" xfId="105"/>
    <cellStyle name="Normal 2 6 2 3" xfId="109"/>
    <cellStyle name="Normal 2 6 3" xfId="98"/>
    <cellStyle name="Normal 2 6 4" xfId="107"/>
    <cellStyle name="Normal 2 7" xfId="86"/>
    <cellStyle name="Normal 3" xfId="3"/>
    <cellStyle name="Normal 3 2" xfId="45"/>
    <cellStyle name="Normal 3 2 2" xfId="67"/>
    <cellStyle name="Normal 3 2 2 2" xfId="99"/>
    <cellStyle name="Normal 3 3" xfId="70"/>
    <cellStyle name="Normal 4" xfId="4"/>
    <cellStyle name="Normal 4 2" xfId="60"/>
    <cellStyle name="Normal 4 2 2" xfId="73"/>
    <cellStyle name="Normal 4 2 2 2" xfId="101"/>
    <cellStyle name="Normal 4 2 3" xfId="77"/>
    <cellStyle name="Normal 4 2 3 2" xfId="103"/>
    <cellStyle name="Normal 4 2 4" xfId="69"/>
    <cellStyle name="Normal 4 2 4 2" xfId="100"/>
    <cellStyle name="Normal 4 2 5" xfId="95"/>
    <cellStyle name="Normal 4 3" xfId="72"/>
    <cellStyle name="Normal 4 3 2" xfId="81"/>
    <cellStyle name="Normal 4 4" xfId="68"/>
    <cellStyle name="Normal 4 5" xfId="87"/>
    <cellStyle name="Normal 5" xfId="6"/>
    <cellStyle name="Normal 6" xfId="39"/>
    <cellStyle name="Normal 6 2" xfId="51"/>
    <cellStyle name="Normal 6 2 2" xfId="62"/>
    <cellStyle name="Normal 6 2 2 2" xfId="96"/>
    <cellStyle name="Normal 6 2 3" xfId="78"/>
    <cellStyle name="Normal 6 3" xfId="61"/>
    <cellStyle name="Normal 7" xfId="53"/>
    <cellStyle name="Normal 7 2" xfId="63"/>
    <cellStyle name="Normal 7 2 2" xfId="97"/>
    <cellStyle name="Normal 7 3" xfId="79"/>
    <cellStyle name="Normal 7 3 2" xfId="104"/>
    <cellStyle name="Normal 7 4" xfId="89"/>
    <cellStyle name="Normal 8" xfId="65"/>
    <cellStyle name="Normal 8 2" xfId="84"/>
    <cellStyle name="Normal_JUDICIAL2007" xfId="38"/>
    <cellStyle name="NotA" xfId="23"/>
    <cellStyle name="Note 2" xfId="24"/>
    <cellStyle name="Percent 2" xfId="85"/>
    <cellStyle name="T1" xfId="25"/>
    <cellStyle name="T1 2" xfId="26"/>
    <cellStyle name="T2" xfId="27"/>
    <cellStyle name="T2 2" xfId="28"/>
    <cellStyle name="T2 2 2" xfId="29"/>
    <cellStyle name="T2 3" xfId="30"/>
    <cellStyle name="Total 2" xfId="31"/>
    <cellStyle name="Total1" xfId="32"/>
    <cellStyle name="Total1 2" xfId="46"/>
    <cellStyle name="TXT1" xfId="33"/>
    <cellStyle name="TXT1 2" xfId="34"/>
    <cellStyle name="TXT1 2 2" xfId="48"/>
    <cellStyle name="TXT1 3" xfId="47"/>
    <cellStyle name="TXT1_JUDICIAL2007" xfId="43"/>
    <cellStyle name="TXT2" xfId="35"/>
    <cellStyle name="TXT2 2" xfId="49"/>
    <cellStyle name="TXT3" xfId="1"/>
    <cellStyle name="TXT3 2" xfId="5"/>
    <cellStyle name="TXT4" xfId="36"/>
    <cellStyle name="TXT5" xfId="37"/>
  </cellStyles>
  <dxfs count="0"/>
  <tableStyles count="0" defaultTableStyle="TableStyleMedium2" defaultPivotStyle="PivotStyleLight16"/>
  <colors>
    <mruColors>
      <color rgb="FFF5F9EB"/>
      <color rgb="FFFCFD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3.xml"/><Relationship Id="rId21" Type="http://schemas.openxmlformats.org/officeDocument/2006/relationships/worksheet" Target="worksheets/sheet20.xml"/><Relationship Id="rId42" Type="http://schemas.openxmlformats.org/officeDocument/2006/relationships/worksheet" Target="worksheets/sheet39.xml"/><Relationship Id="rId47" Type="http://schemas.openxmlformats.org/officeDocument/2006/relationships/worksheet" Target="worksheets/sheet44.xml"/><Relationship Id="rId63" Type="http://schemas.openxmlformats.org/officeDocument/2006/relationships/worksheet" Target="worksheets/sheet59.xml"/><Relationship Id="rId68" Type="http://schemas.openxmlformats.org/officeDocument/2006/relationships/worksheet" Target="worksheets/sheet64.xml"/><Relationship Id="rId84" Type="http://schemas.openxmlformats.org/officeDocument/2006/relationships/worksheet" Target="worksheets/sheet79.xml"/><Relationship Id="rId89" Type="http://schemas.openxmlformats.org/officeDocument/2006/relationships/externalLink" Target="externalLinks/externalLink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29.xml"/><Relationship Id="rId37" Type="http://schemas.openxmlformats.org/officeDocument/2006/relationships/worksheet" Target="worksheets/sheet34.xml"/><Relationship Id="rId53" Type="http://schemas.openxmlformats.org/officeDocument/2006/relationships/worksheet" Target="worksheets/sheet49.xml"/><Relationship Id="rId58" Type="http://schemas.openxmlformats.org/officeDocument/2006/relationships/worksheet" Target="worksheets/sheet54.xml"/><Relationship Id="rId74" Type="http://schemas.openxmlformats.org/officeDocument/2006/relationships/worksheet" Target="worksheets/sheet69.xml"/><Relationship Id="rId79" Type="http://schemas.openxmlformats.org/officeDocument/2006/relationships/worksheet" Target="worksheets/sheet74.xml"/><Relationship Id="rId5" Type="http://schemas.openxmlformats.org/officeDocument/2006/relationships/worksheet" Target="worksheets/sheet5.xml"/><Relationship Id="rId90" Type="http://schemas.openxmlformats.org/officeDocument/2006/relationships/theme" Target="theme/theme1.xml"/><Relationship Id="rId95" Type="http://schemas.openxmlformats.org/officeDocument/2006/relationships/customXml" Target="../customXml/item2.xml"/><Relationship Id="rId22" Type="http://schemas.openxmlformats.org/officeDocument/2006/relationships/chartsheet" Target="chartsheets/sheet2.xml"/><Relationship Id="rId27" Type="http://schemas.openxmlformats.org/officeDocument/2006/relationships/worksheet" Target="worksheets/sheet24.xml"/><Relationship Id="rId43" Type="http://schemas.openxmlformats.org/officeDocument/2006/relationships/worksheet" Target="worksheets/sheet40.xml"/><Relationship Id="rId48" Type="http://schemas.openxmlformats.org/officeDocument/2006/relationships/chartsheet" Target="chartsheets/sheet4.xml"/><Relationship Id="rId64" Type="http://schemas.openxmlformats.org/officeDocument/2006/relationships/worksheet" Target="worksheets/sheet60.xml"/><Relationship Id="rId69" Type="http://schemas.openxmlformats.org/officeDocument/2006/relationships/worksheet" Target="worksheets/sheet65.xml"/><Relationship Id="rId8" Type="http://schemas.openxmlformats.org/officeDocument/2006/relationships/worksheet" Target="worksheets/sheet8.xml"/><Relationship Id="rId51" Type="http://schemas.openxmlformats.org/officeDocument/2006/relationships/worksheet" Target="worksheets/sheet47.xml"/><Relationship Id="rId72" Type="http://schemas.openxmlformats.org/officeDocument/2006/relationships/worksheet" Target="worksheets/sheet68.xml"/><Relationship Id="rId80" Type="http://schemas.openxmlformats.org/officeDocument/2006/relationships/worksheet" Target="worksheets/sheet75.xml"/><Relationship Id="rId85" Type="http://schemas.openxmlformats.org/officeDocument/2006/relationships/worksheet" Target="worksheets/sheet80.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worksheet" Target="worksheets/sheet35.xml"/><Relationship Id="rId46" Type="http://schemas.openxmlformats.org/officeDocument/2006/relationships/worksheet" Target="worksheets/sheet43.xml"/><Relationship Id="rId59" Type="http://schemas.openxmlformats.org/officeDocument/2006/relationships/worksheet" Target="worksheets/sheet55.xml"/><Relationship Id="rId67" Type="http://schemas.openxmlformats.org/officeDocument/2006/relationships/worksheet" Target="worksheets/sheet63.xml"/><Relationship Id="rId20" Type="http://schemas.openxmlformats.org/officeDocument/2006/relationships/chartsheet" Target="chartsheets/sheet1.xml"/><Relationship Id="rId41" Type="http://schemas.openxmlformats.org/officeDocument/2006/relationships/worksheet" Target="worksheets/sheet38.xml"/><Relationship Id="rId54" Type="http://schemas.openxmlformats.org/officeDocument/2006/relationships/worksheet" Target="worksheets/sheet50.xml"/><Relationship Id="rId62" Type="http://schemas.openxmlformats.org/officeDocument/2006/relationships/worksheet" Target="worksheets/sheet58.xml"/><Relationship Id="rId70" Type="http://schemas.openxmlformats.org/officeDocument/2006/relationships/worksheet" Target="worksheets/sheet66.xml"/><Relationship Id="rId75" Type="http://schemas.openxmlformats.org/officeDocument/2006/relationships/worksheet" Target="worksheets/sheet70.xml"/><Relationship Id="rId83" Type="http://schemas.openxmlformats.org/officeDocument/2006/relationships/worksheet" Target="worksheets/sheet78.xml"/><Relationship Id="rId88" Type="http://schemas.openxmlformats.org/officeDocument/2006/relationships/externalLink" Target="externalLinks/externalLink3.xml"/><Relationship Id="rId91" Type="http://schemas.openxmlformats.org/officeDocument/2006/relationships/styles" Target="styles.xml"/><Relationship Id="rId9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1.xml"/><Relationship Id="rId28" Type="http://schemas.openxmlformats.org/officeDocument/2006/relationships/worksheet" Target="worksheets/sheet25.xml"/><Relationship Id="rId36" Type="http://schemas.openxmlformats.org/officeDocument/2006/relationships/worksheet" Target="worksheets/sheet33.xml"/><Relationship Id="rId49" Type="http://schemas.openxmlformats.org/officeDocument/2006/relationships/worksheet" Target="worksheets/sheet45.xml"/><Relationship Id="rId57" Type="http://schemas.openxmlformats.org/officeDocument/2006/relationships/worksheet" Target="worksheets/sheet53.xml"/><Relationship Id="rId10" Type="http://schemas.openxmlformats.org/officeDocument/2006/relationships/worksheet" Target="worksheets/sheet10.xml"/><Relationship Id="rId31" Type="http://schemas.openxmlformats.org/officeDocument/2006/relationships/worksheet" Target="worksheets/sheet28.xml"/><Relationship Id="rId44" Type="http://schemas.openxmlformats.org/officeDocument/2006/relationships/worksheet" Target="worksheets/sheet41.xml"/><Relationship Id="rId52" Type="http://schemas.openxmlformats.org/officeDocument/2006/relationships/worksheet" Target="worksheets/sheet48.xml"/><Relationship Id="rId60" Type="http://schemas.openxmlformats.org/officeDocument/2006/relationships/worksheet" Target="worksheets/sheet56.xml"/><Relationship Id="rId65" Type="http://schemas.openxmlformats.org/officeDocument/2006/relationships/worksheet" Target="worksheets/sheet61.xml"/><Relationship Id="rId73" Type="http://schemas.openxmlformats.org/officeDocument/2006/relationships/chartsheet" Target="chartsheets/sheet5.xml"/><Relationship Id="rId78" Type="http://schemas.openxmlformats.org/officeDocument/2006/relationships/worksheet" Target="worksheets/sheet73.xml"/><Relationship Id="rId81" Type="http://schemas.openxmlformats.org/officeDocument/2006/relationships/worksheet" Target="worksheets/sheet76.xml"/><Relationship Id="rId86" Type="http://schemas.openxmlformats.org/officeDocument/2006/relationships/externalLink" Target="externalLinks/externalLink1.xml"/><Relationship Id="rId9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6.xml"/><Relationship Id="rId34" Type="http://schemas.openxmlformats.org/officeDocument/2006/relationships/worksheet" Target="worksheets/sheet31.xml"/><Relationship Id="rId50" Type="http://schemas.openxmlformats.org/officeDocument/2006/relationships/worksheet" Target="worksheets/sheet46.xml"/><Relationship Id="rId55" Type="http://schemas.openxmlformats.org/officeDocument/2006/relationships/worksheet" Target="worksheets/sheet51.xml"/><Relationship Id="rId76" Type="http://schemas.openxmlformats.org/officeDocument/2006/relationships/worksheet" Target="worksheets/sheet71.xml"/><Relationship Id="rId7" Type="http://schemas.openxmlformats.org/officeDocument/2006/relationships/worksheet" Target="worksheets/sheet7.xml"/><Relationship Id="rId71" Type="http://schemas.openxmlformats.org/officeDocument/2006/relationships/worksheet" Target="worksheets/sheet67.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6.xml"/><Relationship Id="rId24" Type="http://schemas.openxmlformats.org/officeDocument/2006/relationships/chartsheet" Target="chartsheets/sheet3.xml"/><Relationship Id="rId40" Type="http://schemas.openxmlformats.org/officeDocument/2006/relationships/worksheet" Target="worksheets/sheet37.xml"/><Relationship Id="rId45" Type="http://schemas.openxmlformats.org/officeDocument/2006/relationships/worksheet" Target="worksheets/sheet42.xml"/><Relationship Id="rId66" Type="http://schemas.openxmlformats.org/officeDocument/2006/relationships/worksheet" Target="worksheets/sheet62.xml"/><Relationship Id="rId87" Type="http://schemas.openxmlformats.org/officeDocument/2006/relationships/externalLink" Target="externalLinks/externalLink2.xml"/><Relationship Id="rId61" Type="http://schemas.openxmlformats.org/officeDocument/2006/relationships/worksheet" Target="worksheets/sheet57.xml"/><Relationship Id="rId82" Type="http://schemas.openxmlformats.org/officeDocument/2006/relationships/worksheet" Target="worksheets/sheet77.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27.xml"/><Relationship Id="rId35" Type="http://schemas.openxmlformats.org/officeDocument/2006/relationships/worksheet" Target="worksheets/sheet32.xml"/><Relationship Id="rId56" Type="http://schemas.openxmlformats.org/officeDocument/2006/relationships/worksheet" Target="worksheets/sheet52.xml"/><Relationship Id="rId77" Type="http://schemas.openxmlformats.org/officeDocument/2006/relationships/worksheet" Target="worksheets/sheet7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a:cs typeface="+mn-cs"/>
              </a:defRPr>
            </a:pPr>
            <a:r>
              <a:rPr lang="ar-QA" sz="1400">
                <a:cs typeface="+mn-cs"/>
              </a:rPr>
              <a:t>المؤسسات الرياضية حسب النوع</a:t>
            </a:r>
            <a:endParaRPr lang="en-US" sz="1400">
              <a:cs typeface="+mn-cs"/>
            </a:endParaRPr>
          </a:p>
          <a:p>
            <a:pPr rtl="0">
              <a:defRPr>
                <a:cs typeface="+mn-cs"/>
              </a:defRPr>
            </a:pPr>
            <a:r>
              <a:rPr lang="en-US" sz="1200" b="1">
                <a:effectLst/>
                <a:latin typeface="Arial" panose="020B0604020202020204" pitchFamily="34" charset="0"/>
                <a:cs typeface="Arial" panose="020B0604020202020204" pitchFamily="34" charset="0"/>
              </a:rPr>
              <a:t>SPORT INSTITUTIONS BY TYPE</a:t>
            </a:r>
          </a:p>
          <a:p>
            <a:pPr rtl="0">
              <a:defRPr>
                <a:cs typeface="+mn-cs"/>
              </a:defRPr>
            </a:pPr>
            <a:r>
              <a:rPr lang="en-US" sz="1200">
                <a:latin typeface="Arial" pitchFamily="34" charset="0"/>
                <a:cs typeface="Arial" pitchFamily="34" charset="0"/>
              </a:rPr>
              <a:t>2016/2017 – 2019/2020</a:t>
            </a:r>
          </a:p>
        </c:rich>
      </c:tx>
      <c:layout>
        <c:manualLayout>
          <c:xMode val="edge"/>
          <c:yMode val="edge"/>
          <c:x val="0.38827755133361952"/>
          <c:y val="1.6670572578134937E-2"/>
        </c:manualLayout>
      </c:layout>
      <c:overlay val="0"/>
    </c:title>
    <c:autoTitleDeleted val="0"/>
    <c:plotArea>
      <c:layout>
        <c:manualLayout>
          <c:layoutTarget val="inner"/>
          <c:xMode val="edge"/>
          <c:yMode val="edge"/>
          <c:x val="6.5058668629491292E-2"/>
          <c:y val="0.15891606856290721"/>
          <c:w val="0.87051519587656212"/>
          <c:h val="0.67761338261352044"/>
        </c:manualLayout>
      </c:layout>
      <c:barChart>
        <c:barDir val="col"/>
        <c:grouping val="clustered"/>
        <c:varyColors val="0"/>
        <c:ser>
          <c:idx val="0"/>
          <c:order val="0"/>
          <c:tx>
            <c:strRef>
              <c:f>'9'!$B$32</c:f>
              <c:strCache>
                <c:ptCount val="1"/>
                <c:pt idx="0">
                  <c:v>2016/2017</c:v>
                </c:pt>
              </c:strCache>
            </c:strRef>
          </c:tx>
          <c:spPr>
            <a:ln>
              <a:solidFill>
                <a:schemeClr val="bg2">
                  <a:lumMod val="50000"/>
                </a:schemeClr>
              </a:solidFill>
            </a:ln>
          </c:spPr>
          <c:invertIfNegative val="0"/>
          <c:dPt>
            <c:idx val="2"/>
            <c:invertIfNegative val="0"/>
            <c:bubble3D val="0"/>
            <c:spPr>
              <a:ln>
                <a:solidFill>
                  <a:schemeClr val="bg1"/>
                </a:solidFill>
              </a:ln>
            </c:spPr>
            <c:extLst xmlns:c16r2="http://schemas.microsoft.com/office/drawing/2015/06/chart">
              <c:ext xmlns:c16="http://schemas.microsoft.com/office/drawing/2014/chart" uri="{C3380CC4-5D6E-409C-BE32-E72D297353CC}">
                <c16:uniqueId val="{00000001-31B9-450F-A571-13DEF21ECFD1}"/>
              </c:ext>
            </c:extLst>
          </c:dPt>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'9'!$B$33:$B$37</c:f>
              <c:numCache>
                <c:formatCode>#,##0_ ;\-#,##0\ </c:formatCode>
                <c:ptCount val="5"/>
                <c:pt idx="0">
                  <c:v>8</c:v>
                </c:pt>
                <c:pt idx="1">
                  <c:v>7</c:v>
                </c:pt>
                <c:pt idx="2" formatCode="General">
                  <c:v>11</c:v>
                </c:pt>
                <c:pt idx="3">
                  <c:v>10</c:v>
                </c:pt>
                <c:pt idx="4" formatCode="General">
                  <c:v>24</c:v>
                </c:pt>
              </c:numCache>
            </c:numRef>
          </c:val>
          <c:extLst xmlns:c16r2="http://schemas.microsoft.com/office/drawing/2015/06/chart">
            <c:ext xmlns:c16="http://schemas.microsoft.com/office/drawing/2014/chart" uri="{C3380CC4-5D6E-409C-BE32-E72D297353CC}">
              <c16:uniqueId val="{00000002-31B9-450F-A571-13DEF21ECFD1}"/>
            </c:ext>
          </c:extLst>
        </c:ser>
        <c:ser>
          <c:idx val="1"/>
          <c:order val="1"/>
          <c:tx>
            <c:strRef>
              <c:f>'9'!$C$32</c:f>
              <c:strCache>
                <c:ptCount val="1"/>
                <c:pt idx="0">
                  <c:v>2017/2018</c:v>
                </c:pt>
              </c:strCache>
            </c:strRef>
          </c:tx>
          <c:spPr>
            <a:ln>
              <a:solidFill>
                <a:schemeClr val="bg1"/>
              </a:solidFill>
            </a:ln>
          </c:spPr>
          <c:invertIfNegative val="0"/>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'9'!$C$33:$C$37</c:f>
              <c:numCache>
                <c:formatCode>#,##0_ ;\-#,##0\ </c:formatCode>
                <c:ptCount val="5"/>
                <c:pt idx="0">
                  <c:v>8</c:v>
                </c:pt>
                <c:pt idx="1">
                  <c:v>7</c:v>
                </c:pt>
                <c:pt idx="2" formatCode="General">
                  <c:v>10</c:v>
                </c:pt>
                <c:pt idx="3">
                  <c:v>10</c:v>
                </c:pt>
                <c:pt idx="4" formatCode="General">
                  <c:v>24</c:v>
                </c:pt>
              </c:numCache>
            </c:numRef>
          </c:val>
          <c:extLst xmlns:c16r2="http://schemas.microsoft.com/office/drawing/2015/06/chart">
            <c:ext xmlns:c16="http://schemas.microsoft.com/office/drawing/2014/chart" uri="{C3380CC4-5D6E-409C-BE32-E72D297353CC}">
              <c16:uniqueId val="{00000003-31B9-450F-A571-13DEF21ECFD1}"/>
            </c:ext>
          </c:extLst>
        </c:ser>
        <c:ser>
          <c:idx val="2"/>
          <c:order val="2"/>
          <c:tx>
            <c:strRef>
              <c:f>'9'!$D$32</c:f>
              <c:strCache>
                <c:ptCount val="1"/>
                <c:pt idx="0">
                  <c:v>2018/2019</c:v>
                </c:pt>
              </c:strCache>
            </c:strRef>
          </c:tx>
          <c:spPr>
            <a:ln>
              <a:solidFill>
                <a:schemeClr val="bg1"/>
              </a:solidFill>
            </a:ln>
          </c:spPr>
          <c:invertIfNegative val="0"/>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'9'!$D$33:$D$37</c:f>
              <c:numCache>
                <c:formatCode>#,##0_ ;\-#,##0\ </c:formatCode>
                <c:ptCount val="5"/>
                <c:pt idx="0">
                  <c:v>8</c:v>
                </c:pt>
                <c:pt idx="1">
                  <c:v>7</c:v>
                </c:pt>
                <c:pt idx="2" formatCode="General">
                  <c:v>10</c:v>
                </c:pt>
                <c:pt idx="3">
                  <c:v>10</c:v>
                </c:pt>
                <c:pt idx="4" formatCode="General">
                  <c:v>26</c:v>
                </c:pt>
              </c:numCache>
            </c:numRef>
          </c:val>
          <c:extLst xmlns:c16r2="http://schemas.microsoft.com/office/drawing/2015/06/chart">
            <c:ext xmlns:c16="http://schemas.microsoft.com/office/drawing/2014/chart" uri="{C3380CC4-5D6E-409C-BE32-E72D297353CC}">
              <c16:uniqueId val="{00000004-31B9-450F-A571-13DEF21ECFD1}"/>
            </c:ext>
          </c:extLst>
        </c:ser>
        <c:ser>
          <c:idx val="3"/>
          <c:order val="3"/>
          <c:tx>
            <c:strRef>
              <c:f>'9'!$E$32</c:f>
              <c:strCache>
                <c:ptCount val="1"/>
                <c:pt idx="0">
                  <c:v>2019/2020</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'9'!$A$33:$A$37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'9'!$E$33:$E$37</c:f>
              <c:numCache>
                <c:formatCode>#,##0_ ;\-#,##0\ </c:formatCode>
                <c:ptCount val="5"/>
                <c:pt idx="0">
                  <c:v>8</c:v>
                </c:pt>
                <c:pt idx="1">
                  <c:v>7</c:v>
                </c:pt>
                <c:pt idx="2" formatCode="General">
                  <c:v>10</c:v>
                </c:pt>
                <c:pt idx="3">
                  <c:v>10</c:v>
                </c:pt>
                <c:pt idx="4" formatCode="General">
                  <c:v>24</c:v>
                </c:pt>
              </c:numCache>
            </c:numRef>
          </c:val>
          <c:extLst xmlns:c16r2="http://schemas.microsoft.com/office/drawing/2015/06/chart">
            <c:ext xmlns:c16="http://schemas.microsoft.com/office/drawing/2014/chart" uri="{C3380CC4-5D6E-409C-BE32-E72D297353CC}">
              <c16:uniqueId val="{00000005-31B9-450F-A571-13DEF21ECFD1}"/>
            </c:ext>
          </c:extLst>
        </c:ser>
        <c:dLbls>
          <c:showLegendKey val="0"/>
          <c:showVal val="1"/>
          <c:showCatName val="0"/>
          <c:showSerName val="0"/>
          <c:showPercent val="0"/>
          <c:showBubbleSize val="0"/>
        </c:dLbls>
        <c:gapWidth val="150"/>
        <c:axId val="166759040"/>
        <c:axId val="166003072"/>
      </c:barChart>
      <c:catAx>
        <c:axId val="166759040"/>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166003072"/>
        <c:crosses val="autoZero"/>
        <c:auto val="1"/>
        <c:lblAlgn val="ctr"/>
        <c:lblOffset val="100"/>
        <c:noMultiLvlLbl val="0"/>
      </c:catAx>
      <c:valAx>
        <c:axId val="166003072"/>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166759040"/>
        <c:crosses val="autoZero"/>
        <c:crossBetween val="between"/>
      </c:valAx>
    </c:plotArea>
    <c:legend>
      <c:legendPos val="r"/>
      <c:layout>
        <c:manualLayout>
          <c:xMode val="edge"/>
          <c:yMode val="edge"/>
          <c:x val="9.8671609853775155E-2"/>
          <c:y val="0.1703513779527559"/>
          <c:w val="8.645760692373046E-2"/>
          <c:h val="0.17344356955380577"/>
        </c:manualLayout>
      </c:layout>
      <c:overlay val="0"/>
      <c:txPr>
        <a:bodyPr/>
        <a:lstStyle/>
        <a:p>
          <a:pPr rtl="0">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حسب النوع</a:t>
            </a:r>
            <a:endParaRPr lang="en-US" sz="1400"/>
          </a:p>
          <a:p>
            <a:pPr>
              <a:defRPr sz="1400"/>
            </a:pPr>
            <a:r>
              <a:rPr lang="en-US" sz="1200">
                <a:latin typeface="Arial" pitchFamily="34" charset="0"/>
                <a:cs typeface="Arial" pitchFamily="34" charset="0"/>
              </a:rPr>
              <a:t>SPORT FACILITIES BY TYPE</a:t>
            </a:r>
          </a:p>
          <a:p>
            <a:pPr>
              <a:defRPr sz="1400"/>
            </a:pPr>
            <a:r>
              <a:rPr lang="en-US" sz="1200">
                <a:latin typeface="Arial" pitchFamily="34" charset="0"/>
                <a:cs typeface="Arial" pitchFamily="34" charset="0"/>
              </a:rPr>
              <a:t>2019 / 2020</a:t>
            </a:r>
          </a:p>
        </c:rich>
      </c:tx>
      <c:overlay val="1"/>
    </c:title>
    <c:autoTitleDeleted val="0"/>
    <c:plotArea>
      <c:layout>
        <c:manualLayout>
          <c:layoutTarget val="inner"/>
          <c:xMode val="edge"/>
          <c:yMode val="edge"/>
          <c:x val="0.2065369714399129"/>
          <c:y val="0.1504192253673666"/>
          <c:w val="0.71275353449938039"/>
          <c:h val="0.77649580248731509"/>
        </c:manualLayout>
      </c:layout>
      <c:barChart>
        <c:barDir val="bar"/>
        <c:grouping val="clustered"/>
        <c:varyColors val="0"/>
        <c:ser>
          <c:idx val="3"/>
          <c:order val="0"/>
          <c:spPr>
            <a:solidFill>
              <a:schemeClr val="accent2"/>
            </a:solidFill>
          </c:spPr>
          <c:invertIfNegative val="0"/>
          <c:dLbls>
            <c:spPr>
              <a:noFill/>
              <a:ln>
                <a:noFill/>
              </a:ln>
              <a:effectLst/>
            </c:spPr>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'10'!$A$35:$A$57</c:f>
              <c:strCache>
                <c:ptCount val="23"/>
                <c:pt idx="0">
                  <c:v>ميدان هوكي Hockey Field</c:v>
                </c:pt>
                <c:pt idx="1">
                  <c:v>نادي الشراع Sailing Club</c:v>
                </c:pt>
                <c:pt idx="2">
                  <c:v>قاعة شطرنج Chess Hall</c:v>
                </c:pt>
                <c:pt idx="3">
                  <c:v>مركز البولينج Bowling Centre</c:v>
                </c:pt>
                <c:pt idx="4">
                  <c:v>مضمار سباق الخيل Horse Race Field</c:v>
                </c:pt>
                <c:pt idx="5">
                  <c:v>ملعب جولف Golf Course</c:v>
                </c:pt>
                <c:pt idx="6">
                  <c:v>ملعب كرة شاطئية Beach Ball Pitch</c:v>
                </c:pt>
                <c:pt idx="7">
                  <c:v>حلبة سباق سيارات Car Race Ring</c:v>
                </c:pt>
                <c:pt idx="8">
                  <c:v>صالة بلياردو Billiard Hall</c:v>
                </c:pt>
                <c:pt idx="9">
                  <c:v>ميدان للرماية Shooting Gallery</c:v>
                </c:pt>
                <c:pt idx="10">
                  <c:v>مضمار سباق الهجن Camel Race Field</c:v>
                </c:pt>
                <c:pt idx="11">
                  <c:v>ملعب كرة يد Handball Court</c:v>
                </c:pt>
                <c:pt idx="12">
                  <c:v>ميدان للفروسية Eqestrian Field</c:v>
                </c:pt>
                <c:pt idx="13">
                  <c:v>ميدان ألعاب القوى  Athletics  Track</c:v>
                </c:pt>
                <c:pt idx="14">
                  <c:v>استاد رياضي Staduim</c:v>
                </c:pt>
                <c:pt idx="15">
                  <c:v>ميدان إسكواش Squash Court</c:v>
                </c:pt>
                <c:pt idx="16">
                  <c:v>ملعب كرة طائرة Volleyball Court</c:v>
                </c:pt>
                <c:pt idx="17">
                  <c:v>قاعة كرة طاولة Table Tennis Hall</c:v>
                </c:pt>
                <c:pt idx="18">
                  <c:v>ملعب كرة سلة Basketball Court</c:v>
                </c:pt>
                <c:pt idx="19">
                  <c:v>ميدان  تنس Tennis Court</c:v>
                </c:pt>
                <c:pt idx="20">
                  <c:v>بركة سباحة Swimming Pool</c:v>
                </c:pt>
                <c:pt idx="21">
                  <c:v>صالة مغطاة  Gymnasuim</c:v>
                </c:pt>
                <c:pt idx="22">
                  <c:v>ملعب كرة قدم Pitch</c:v>
                </c:pt>
              </c:strCache>
            </c:strRef>
          </c:cat>
          <c:val>
            <c:numRef>
              <c:f>'10'!$B$35:$B$57</c:f>
              <c:numCache>
                <c:formatCode>General</c:formatCode>
                <c:ptCount val="23"/>
                <c:pt idx="0">
                  <c:v>0</c:v>
                </c:pt>
                <c:pt idx="1">
                  <c:v>0</c:v>
                </c:pt>
                <c:pt idx="2">
                  <c:v>0</c:v>
                </c:pt>
                <c:pt idx="3">
                  <c:v>1</c:v>
                </c:pt>
                <c:pt idx="4">
                  <c:v>2</c:v>
                </c:pt>
                <c:pt idx="5">
                  <c:v>2</c:v>
                </c:pt>
                <c:pt idx="6">
                  <c:v>5</c:v>
                </c:pt>
                <c:pt idx="7">
                  <c:v>5</c:v>
                </c:pt>
                <c:pt idx="8">
                  <c:v>6</c:v>
                </c:pt>
                <c:pt idx="9">
                  <c:v>6</c:v>
                </c:pt>
                <c:pt idx="10">
                  <c:v>6</c:v>
                </c:pt>
                <c:pt idx="11">
                  <c:v>8</c:v>
                </c:pt>
                <c:pt idx="12">
                  <c:v>10</c:v>
                </c:pt>
                <c:pt idx="13">
                  <c:v>10</c:v>
                </c:pt>
                <c:pt idx="14">
                  <c:v>10</c:v>
                </c:pt>
                <c:pt idx="15">
                  <c:v>11</c:v>
                </c:pt>
                <c:pt idx="16">
                  <c:v>12</c:v>
                </c:pt>
                <c:pt idx="17">
                  <c:v>13</c:v>
                </c:pt>
                <c:pt idx="18">
                  <c:v>18</c:v>
                </c:pt>
                <c:pt idx="19">
                  <c:v>19</c:v>
                </c:pt>
                <c:pt idx="20">
                  <c:v>20</c:v>
                </c:pt>
                <c:pt idx="21">
                  <c:v>37</c:v>
                </c:pt>
                <c:pt idx="22">
                  <c:v>90</c:v>
                </c:pt>
              </c:numCache>
            </c:numRef>
          </c:val>
          <c:extLst xmlns:c16r2="http://schemas.microsoft.com/office/drawing/2015/06/chart">
            <c:ext xmlns:c16="http://schemas.microsoft.com/office/drawing/2014/chart" uri="{C3380CC4-5D6E-409C-BE32-E72D297353CC}">
              <c16:uniqueId val="{00000000-DC7F-4CED-8DA4-83CCD5BCECDC}"/>
            </c:ext>
          </c:extLst>
        </c:ser>
        <c:dLbls>
          <c:showLegendKey val="0"/>
          <c:showVal val="1"/>
          <c:showCatName val="0"/>
          <c:showSerName val="0"/>
          <c:showPercent val="0"/>
          <c:showBubbleSize val="0"/>
        </c:dLbls>
        <c:gapWidth val="150"/>
        <c:axId val="165504128"/>
        <c:axId val="165507072"/>
      </c:barChart>
      <c:catAx>
        <c:axId val="165504128"/>
        <c:scaling>
          <c:orientation val="minMax"/>
        </c:scaling>
        <c:delete val="0"/>
        <c:axPos val="l"/>
        <c:majorGridlines>
          <c:spPr>
            <a:ln w="15875">
              <a:solidFill>
                <a:schemeClr val="bg1">
                  <a:lumMod val="85000"/>
                </a:schemeClr>
              </a:solidFill>
            </a:ln>
          </c:spPr>
        </c:majorGridlines>
        <c:numFmt formatCode="General" sourceLinked="1"/>
        <c:majorTickMark val="out"/>
        <c:minorTickMark val="none"/>
        <c:tickLblPos val="nextTo"/>
        <c:txPr>
          <a:bodyPr/>
          <a:lstStyle/>
          <a:p>
            <a:pPr>
              <a:defRPr sz="900" b="0">
                <a:latin typeface="Arial" pitchFamily="34" charset="0"/>
                <a:cs typeface="Arial" pitchFamily="34" charset="0"/>
              </a:defRPr>
            </a:pPr>
            <a:endParaRPr lang="en-US"/>
          </a:p>
        </c:txPr>
        <c:crossAx val="165507072"/>
        <c:crosses val="autoZero"/>
        <c:auto val="1"/>
        <c:lblAlgn val="ctr"/>
        <c:lblOffset val="100"/>
        <c:noMultiLvlLbl val="0"/>
      </c:catAx>
      <c:valAx>
        <c:axId val="165507072"/>
        <c:scaling>
          <c:orientation val="minMax"/>
        </c:scaling>
        <c:delete val="0"/>
        <c:axPos val="b"/>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65504128"/>
        <c:crosses val="autoZero"/>
        <c:crossBetween val="between"/>
      </c:valAx>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a:t>المعدل الشهري لممارسي النشاط الرياضي بملاعب الفرجان </a:t>
            </a:r>
            <a:r>
              <a:rPr lang="en-US" sz="1500"/>
              <a:t/>
            </a:r>
            <a:br>
              <a:rPr lang="en-US" sz="1500"/>
            </a:br>
            <a:r>
              <a:rPr lang="en-US" sz="1200">
                <a:latin typeface="Arial" panose="020B0604020202020204" pitchFamily="34" charset="0"/>
                <a:cs typeface="Arial" panose="020B0604020202020204" pitchFamily="34" charset="0"/>
              </a:rPr>
              <a:t>MONTHLY AVERAGE OF SPORT PRACTITIONERS </a:t>
            </a:r>
          </a:p>
          <a:p>
            <a:pPr>
              <a:defRPr/>
            </a:pPr>
            <a:r>
              <a:rPr lang="en-US" sz="1200">
                <a:latin typeface="Arial" panose="020B0604020202020204" pitchFamily="34" charset="0"/>
                <a:cs typeface="Arial" panose="020B0604020202020204" pitchFamily="34" charset="0"/>
              </a:rPr>
              <a:t>AT FERJAN PLAYGROUNDS</a:t>
            </a:r>
            <a:endParaRPr lang="ar-QA" sz="1200">
              <a:latin typeface="Arial" panose="020B0604020202020204" pitchFamily="34" charset="0"/>
              <a:cs typeface="Arial" panose="020B0604020202020204" pitchFamily="34" charset="0"/>
            </a:endParaRPr>
          </a:p>
          <a:p>
            <a:pPr>
              <a:defRPr/>
            </a:pPr>
            <a:r>
              <a:rPr lang="en-US" sz="1300">
                <a:latin typeface="Arial" panose="020B0604020202020204" pitchFamily="34" charset="0"/>
                <a:cs typeface="Arial" panose="020B0604020202020204" pitchFamily="34" charset="0"/>
              </a:rPr>
              <a:t>2019</a:t>
            </a:r>
          </a:p>
        </c:rich>
      </c:tx>
      <c:overlay val="0"/>
    </c:title>
    <c:autoTitleDeleted val="0"/>
    <c:plotArea>
      <c:layout>
        <c:manualLayout>
          <c:layoutTarget val="inner"/>
          <c:xMode val="edge"/>
          <c:yMode val="edge"/>
          <c:x val="9.7683531518838754E-2"/>
          <c:y val="0.15263218858206115"/>
          <c:w val="0.84967834233355499"/>
          <c:h val="0.53987877296587927"/>
        </c:manualLayout>
      </c:layout>
      <c:barChart>
        <c:barDir val="col"/>
        <c:grouping val="clustered"/>
        <c:varyColors val="0"/>
        <c:ser>
          <c:idx val="0"/>
          <c:order val="0"/>
          <c:spPr>
            <a:solidFill>
              <a:schemeClr val="accent3"/>
            </a:solidFill>
          </c:spPr>
          <c:invertIfNegative val="0"/>
          <c:dLbls>
            <c:numFmt formatCode="#,##0" sourceLinked="0"/>
            <c:spPr>
              <a:noFill/>
              <a:ln>
                <a:noFill/>
              </a:ln>
              <a:effectLst/>
            </c:spPr>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'11'!$A$54:$A$68</c:f>
              <c:strCache>
                <c:ptCount val="15"/>
                <c:pt idx="0">
                  <c:v>فريج الخور Al Khor</c:v>
                </c:pt>
                <c:pt idx="1">
                  <c:v>فريج الوكير Al Wukair</c:v>
                </c:pt>
                <c:pt idx="2">
                  <c:v>فريج مدينة خليفة الشمالية North Madinat Khalifa</c:v>
                </c:pt>
                <c:pt idx="3">
                  <c:v>فريج شرق نعيجة East Nuaija</c:v>
                </c:pt>
                <c:pt idx="4">
                  <c:v>فريج أم صلال Um Salal</c:v>
                </c:pt>
                <c:pt idx="5">
                  <c:v>فريج المرخية Al Markhiya</c:v>
                </c:pt>
                <c:pt idx="6">
                  <c:v>فريج عين خالد Ain Khalid</c:v>
                </c:pt>
                <c:pt idx="7">
                  <c:v>فريج شمال دحيل North Duhail</c:v>
                </c:pt>
                <c:pt idx="8">
                  <c:v>فريج أبو هامور Abu Hamour</c:v>
                </c:pt>
                <c:pt idx="9">
                  <c:v>فريج غرب نعيجة West Nuaija</c:v>
                </c:pt>
                <c:pt idx="10">
                  <c:v>فريج العزيزية Al Azizya</c:v>
                </c:pt>
                <c:pt idx="11">
                  <c:v>فريج الثمامة Al Thumama</c:v>
                </c:pt>
                <c:pt idx="12">
                  <c:v>فريج جنوب دحيل South Duhail</c:v>
                </c:pt>
                <c:pt idx="13">
                  <c:v>فريج جبل الوكرة Jabal Al Wakra</c:v>
                </c:pt>
                <c:pt idx="14">
                  <c:v>فريج الذخيرة Al Thakira</c:v>
                </c:pt>
              </c:strCache>
            </c:strRef>
          </c:cat>
          <c:val>
            <c:numRef>
              <c:f>'11'!$B$54:$B$68</c:f>
              <c:numCache>
                <c:formatCode>General</c:formatCode>
                <c:ptCount val="15"/>
                <c:pt idx="0">
                  <c:v>4307</c:v>
                </c:pt>
                <c:pt idx="1">
                  <c:v>3254</c:v>
                </c:pt>
                <c:pt idx="2">
                  <c:v>2677</c:v>
                </c:pt>
                <c:pt idx="3">
                  <c:v>1299</c:v>
                </c:pt>
                <c:pt idx="4">
                  <c:v>1159</c:v>
                </c:pt>
                <c:pt idx="5">
                  <c:v>1008</c:v>
                </c:pt>
                <c:pt idx="6">
                  <c:v>927</c:v>
                </c:pt>
                <c:pt idx="7" formatCode="#,##0">
                  <c:v>867</c:v>
                </c:pt>
                <c:pt idx="8">
                  <c:v>860</c:v>
                </c:pt>
                <c:pt idx="9">
                  <c:v>816</c:v>
                </c:pt>
                <c:pt idx="10">
                  <c:v>725</c:v>
                </c:pt>
                <c:pt idx="11">
                  <c:v>582</c:v>
                </c:pt>
                <c:pt idx="12">
                  <c:v>548</c:v>
                </c:pt>
                <c:pt idx="13">
                  <c:v>459</c:v>
                </c:pt>
                <c:pt idx="14">
                  <c:v>185</c:v>
                </c:pt>
              </c:numCache>
            </c:numRef>
          </c:val>
          <c:extLst xmlns:c16r2="http://schemas.microsoft.com/office/drawing/2015/06/chart">
            <c:ext xmlns:c16="http://schemas.microsoft.com/office/drawing/2014/chart" uri="{C3380CC4-5D6E-409C-BE32-E72D297353CC}">
              <c16:uniqueId val="{00000000-0508-4E87-8E8E-A9F55F7875AE}"/>
            </c:ext>
          </c:extLst>
        </c:ser>
        <c:dLbls>
          <c:showLegendKey val="0"/>
          <c:showVal val="1"/>
          <c:showCatName val="0"/>
          <c:showSerName val="0"/>
          <c:showPercent val="0"/>
          <c:showBubbleSize val="0"/>
        </c:dLbls>
        <c:gapWidth val="150"/>
        <c:axId val="165584256"/>
        <c:axId val="165607680"/>
      </c:barChart>
      <c:catAx>
        <c:axId val="165584256"/>
        <c:scaling>
          <c:orientation val="minMax"/>
        </c:scaling>
        <c:delete val="0"/>
        <c:axPos val="b"/>
        <c:majorGridlines>
          <c:spPr>
            <a:ln w="19050">
              <a:solidFill>
                <a:schemeClr val="bg1"/>
              </a:solidFill>
            </a:ln>
          </c:spPr>
        </c:majorGridlines>
        <c:numFmt formatCode="General" sourceLinked="0"/>
        <c:majorTickMark val="out"/>
        <c:minorTickMark val="none"/>
        <c:tickLblPos val="nextTo"/>
        <c:txPr>
          <a:bodyPr rot="-2700000" vert="horz"/>
          <a:lstStyle/>
          <a:p>
            <a:pPr>
              <a:defRPr sz="1000">
                <a:latin typeface="Arial" pitchFamily="34" charset="0"/>
                <a:cs typeface="Arial" pitchFamily="34" charset="0"/>
              </a:defRPr>
            </a:pPr>
            <a:endParaRPr lang="en-US"/>
          </a:p>
        </c:txPr>
        <c:crossAx val="165607680"/>
        <c:crosses val="autoZero"/>
        <c:auto val="1"/>
        <c:lblAlgn val="ctr"/>
        <c:lblOffset val="100"/>
        <c:noMultiLvlLbl val="0"/>
      </c:catAx>
      <c:valAx>
        <c:axId val="165607680"/>
        <c:scaling>
          <c:orientation val="minMax"/>
        </c:scaling>
        <c:delete val="0"/>
        <c:axPos val="l"/>
        <c:majorGridlines>
          <c:spPr>
            <a:ln w="19050">
              <a:solidFill>
                <a:schemeClr val="bg1"/>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165584256"/>
        <c:crosses val="autoZero"/>
        <c:crossBetween val="between"/>
      </c:valAx>
      <c:spPr>
        <a:solidFill>
          <a:srgbClr val="F5F9EB"/>
        </a:solidFill>
      </c:spPr>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البطولات المنفذة حسب النشاط الرياضي</a:t>
            </a:r>
            <a:endParaRPr lang="en-US" sz="1400"/>
          </a:p>
          <a:p>
            <a:pPr>
              <a:defRPr sz="1400"/>
            </a:pPr>
            <a:r>
              <a:rPr lang="en-US" sz="1200">
                <a:latin typeface="Arial" pitchFamily="34" charset="0"/>
                <a:cs typeface="Arial" pitchFamily="34" charset="0"/>
              </a:rPr>
              <a:t>IMPLEMENTED CHAMPIONSHIPS</a:t>
            </a:r>
            <a:r>
              <a:rPr lang="en-US" sz="1200" baseline="0">
                <a:latin typeface="Arial" pitchFamily="34" charset="0"/>
                <a:cs typeface="Arial" pitchFamily="34" charset="0"/>
              </a:rPr>
              <a:t> BY </a:t>
            </a:r>
            <a:r>
              <a:rPr lang="en-US" sz="1200">
                <a:latin typeface="Arial" pitchFamily="34" charset="0"/>
                <a:cs typeface="Arial" pitchFamily="34" charset="0"/>
              </a:rPr>
              <a:t>SPORTS ACTIVITY </a:t>
            </a:r>
          </a:p>
          <a:p>
            <a:pPr>
              <a:defRPr sz="1400"/>
            </a:pPr>
            <a:r>
              <a:rPr lang="en-US" sz="1200">
                <a:latin typeface="Arial" pitchFamily="34" charset="0"/>
                <a:cs typeface="Arial" pitchFamily="34" charset="0"/>
              </a:rPr>
              <a:t>2019/2020</a:t>
            </a:r>
          </a:p>
        </c:rich>
      </c:tx>
      <c:layout>
        <c:manualLayout>
          <c:xMode val="edge"/>
          <c:yMode val="edge"/>
          <c:x val="0.27356242008210513"/>
          <c:y val="8.3463745435576418E-3"/>
        </c:manualLayout>
      </c:layout>
      <c:overlay val="1"/>
    </c:title>
    <c:autoTitleDeleted val="0"/>
    <c:plotArea>
      <c:layout>
        <c:manualLayout>
          <c:layoutTarget val="inner"/>
          <c:xMode val="edge"/>
          <c:yMode val="edge"/>
          <c:x val="0.30727300625883303"/>
          <c:y val="0.1475183542774782"/>
          <c:w val="0.64869345178006599"/>
          <c:h val="0.81269751577464677"/>
        </c:manualLayout>
      </c:layout>
      <c:barChart>
        <c:barDir val="bar"/>
        <c:grouping val="clustered"/>
        <c:varyColors val="0"/>
        <c:ser>
          <c:idx val="0"/>
          <c:order val="0"/>
          <c:spPr>
            <a:solidFill>
              <a:schemeClr val="accent3"/>
            </a:solidFill>
            <a:ln>
              <a:solidFill>
                <a:schemeClr val="accent3"/>
              </a:solidFill>
            </a:ln>
          </c:spPr>
          <c:invertIfNegative val="0"/>
          <c:dPt>
            <c:idx val="0"/>
            <c:invertIfNegative val="0"/>
            <c:bubble3D val="0"/>
            <c:extLst xmlns:c16r2="http://schemas.microsoft.com/office/drawing/2015/06/chart">
              <c:ext xmlns:c16="http://schemas.microsoft.com/office/drawing/2014/chart" uri="{C3380CC4-5D6E-409C-BE32-E72D297353CC}">
                <c16:uniqueId val="{00000001-6340-4490-9E8E-CD4427CC2737}"/>
              </c:ext>
            </c:extLst>
          </c:dPt>
          <c:dLbls>
            <c:spPr>
              <a:noFill/>
              <a:ln>
                <a:noFill/>
              </a:ln>
              <a:effectLst/>
            </c:spPr>
            <c:txPr>
              <a:bodyPr/>
              <a:lstStyle/>
              <a:p>
                <a:pPr>
                  <a:defRPr sz="800">
                    <a:latin typeface="Arial" pitchFamily="34" charset="0"/>
                    <a:cs typeface="Arial"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'34'!$A$94:$A$133</c:f>
              <c:strCache>
                <c:ptCount val="40"/>
                <c:pt idx="0">
                  <c:v>الريشة Badminton</c:v>
                </c:pt>
                <c:pt idx="1">
                  <c:v>الشطرنج Chess</c:v>
                </c:pt>
                <c:pt idx="2">
                  <c:v>الرياضة الجوية Air Sports</c:v>
                </c:pt>
                <c:pt idx="3">
                  <c:v>الرياضة المدرسية School Sport</c:v>
                </c:pt>
                <c:pt idx="4">
                  <c:v>النادي القطري للكريكيت Qatar Cricket Club</c:v>
                </c:pt>
                <c:pt idx="5">
                  <c:v>السيارات Cars</c:v>
                </c:pt>
                <c:pt idx="6">
                  <c:v>المصارعة Wrestling</c:v>
                </c:pt>
                <c:pt idx="7">
                  <c:v>الرمي Shooting</c:v>
                </c:pt>
                <c:pt idx="8">
                  <c:v>الدراجات النارية Motor Cycles</c:v>
                </c:pt>
                <c:pt idx="9">
                  <c:v>لجنة الرياضة الشتوية Winter Sports Committee</c:v>
                </c:pt>
                <c:pt idx="10">
                  <c:v>كرة السلة Basketball</c:v>
                </c:pt>
                <c:pt idx="11">
                  <c:v>الجمباز Gymnastics</c:v>
                </c:pt>
                <c:pt idx="12">
                  <c:v>لجنة القدرة Endurance Committee</c:v>
                </c:pt>
                <c:pt idx="13">
                  <c:v>رفع الأثقال وبناء الأجسام Wt. Lift. &amp; Body Buildg.</c:v>
                </c:pt>
                <c:pt idx="14">
                  <c:v>نادي الدوحة للرياضات البحرية Doha Marine Sports Club</c:v>
                </c:pt>
                <c:pt idx="15">
                  <c:v>ذوي الإعاقة Disabled</c:v>
                </c:pt>
                <c:pt idx="16">
                  <c:v>الشراع والرياضة المائيةSailing &amp; Water Sports</c:v>
                </c:pt>
                <c:pt idx="17">
                  <c:v>الملاكمة Boxing</c:v>
                </c:pt>
                <c:pt idx="18">
                  <c:v>ألعاب القوى Athletics</c:v>
                </c:pt>
                <c:pt idx="19">
                  <c:v>اللجنة المنظمة لسباق الهجن Camel Racing Committee</c:v>
                </c:pt>
                <c:pt idx="20">
                  <c:v>كرة اليد Handball</c:v>
                </c:pt>
                <c:pt idx="21">
                  <c:v>البولينج Bowling</c:v>
                </c:pt>
                <c:pt idx="22">
                  <c:v>كرة الطاولة Table Tennis</c:v>
                </c:pt>
                <c:pt idx="23">
                  <c:v>الكاراتيه Karate</c:v>
                </c:pt>
                <c:pt idx="24">
                  <c:v>المبارزة Fencing</c:v>
                </c:pt>
                <c:pt idx="25">
                  <c:v>الرماية والقوس والسهم Shooting, Bow &amp; Arrow</c:v>
                </c:pt>
                <c:pt idx="26">
                  <c:v>الرجبي Rugby</c:v>
                </c:pt>
                <c:pt idx="27">
                  <c:v>رياضة المرأة Women Sport</c:v>
                </c:pt>
                <c:pt idx="28">
                  <c:v>كرة القدم Football</c:v>
                </c:pt>
                <c:pt idx="29">
                  <c:v>البلياردو وسنوكر Billiard &amp; Snooker</c:v>
                </c:pt>
                <c:pt idx="30">
                  <c:v>الجولف Golf</c:v>
                </c:pt>
                <c:pt idx="31">
                  <c:v>التايكوندو والجودو Taekwando &amp; Judo</c:v>
                </c:pt>
                <c:pt idx="32">
                  <c:v>الهوكي Hockey</c:v>
                </c:pt>
                <c:pt idx="33">
                  <c:v>السباحة Swimming</c:v>
                </c:pt>
                <c:pt idx="34">
                  <c:v>كرة الطائرة Volleyball</c:v>
                </c:pt>
                <c:pt idx="35">
                  <c:v>الدراجات الهوائية Cycling</c:v>
                </c:pt>
                <c:pt idx="36">
                  <c:v>الفروسية Equestrian</c:v>
                </c:pt>
                <c:pt idx="37">
                  <c:v>الإسكواش Squash</c:v>
                </c:pt>
                <c:pt idx="38">
                  <c:v>التنس Tennis</c:v>
                </c:pt>
                <c:pt idx="39">
                  <c:v>الاتحاد القطري للرياضة للجميع Qatar Sports For All Federation</c:v>
                </c:pt>
              </c:strCache>
            </c:strRef>
          </c:cat>
          <c:val>
            <c:numRef>
              <c:f>'34'!$B$94:$B$133</c:f>
              <c:numCache>
                <c:formatCode>General</c:formatCode>
                <c:ptCount val="40"/>
                <c:pt idx="0">
                  <c:v>0</c:v>
                </c:pt>
                <c:pt idx="1">
                  <c:v>0</c:v>
                </c:pt>
                <c:pt idx="2">
                  <c:v>0</c:v>
                </c:pt>
                <c:pt idx="3">
                  <c:v>0</c:v>
                </c:pt>
                <c:pt idx="4">
                  <c:v>2</c:v>
                </c:pt>
                <c:pt idx="5">
                  <c:v>2</c:v>
                </c:pt>
                <c:pt idx="6">
                  <c:v>2</c:v>
                </c:pt>
                <c:pt idx="7">
                  <c:v>2</c:v>
                </c:pt>
                <c:pt idx="8">
                  <c:v>3</c:v>
                </c:pt>
                <c:pt idx="9">
                  <c:v>4</c:v>
                </c:pt>
                <c:pt idx="10">
                  <c:v>5</c:v>
                </c:pt>
                <c:pt idx="11">
                  <c:v>6</c:v>
                </c:pt>
                <c:pt idx="12">
                  <c:v>7</c:v>
                </c:pt>
                <c:pt idx="13">
                  <c:v>9</c:v>
                </c:pt>
                <c:pt idx="14">
                  <c:v>9</c:v>
                </c:pt>
                <c:pt idx="15">
                  <c:v>10</c:v>
                </c:pt>
                <c:pt idx="16">
                  <c:v>10</c:v>
                </c:pt>
                <c:pt idx="17">
                  <c:v>12</c:v>
                </c:pt>
                <c:pt idx="18">
                  <c:v>16</c:v>
                </c:pt>
                <c:pt idx="19">
                  <c:v>17</c:v>
                </c:pt>
                <c:pt idx="20">
                  <c:v>17</c:v>
                </c:pt>
                <c:pt idx="21">
                  <c:v>18</c:v>
                </c:pt>
                <c:pt idx="22">
                  <c:v>21</c:v>
                </c:pt>
                <c:pt idx="23">
                  <c:v>21</c:v>
                </c:pt>
                <c:pt idx="24">
                  <c:v>22</c:v>
                </c:pt>
                <c:pt idx="25">
                  <c:v>23</c:v>
                </c:pt>
                <c:pt idx="26">
                  <c:v>23</c:v>
                </c:pt>
                <c:pt idx="27">
                  <c:v>27</c:v>
                </c:pt>
                <c:pt idx="28">
                  <c:v>29</c:v>
                </c:pt>
                <c:pt idx="29">
                  <c:v>31</c:v>
                </c:pt>
                <c:pt idx="30">
                  <c:v>35</c:v>
                </c:pt>
                <c:pt idx="31">
                  <c:v>36</c:v>
                </c:pt>
                <c:pt idx="32">
                  <c:v>37</c:v>
                </c:pt>
                <c:pt idx="33">
                  <c:v>39</c:v>
                </c:pt>
                <c:pt idx="34">
                  <c:v>47</c:v>
                </c:pt>
                <c:pt idx="35">
                  <c:v>47</c:v>
                </c:pt>
                <c:pt idx="36">
                  <c:v>58</c:v>
                </c:pt>
                <c:pt idx="37">
                  <c:v>87</c:v>
                </c:pt>
                <c:pt idx="38">
                  <c:v>92</c:v>
                </c:pt>
                <c:pt idx="39">
                  <c:v>222</c:v>
                </c:pt>
              </c:numCache>
            </c:numRef>
          </c:val>
          <c:extLst xmlns:c16r2="http://schemas.microsoft.com/office/drawing/2015/06/chart">
            <c:ext xmlns:c16="http://schemas.microsoft.com/office/drawing/2014/chart" uri="{C3380CC4-5D6E-409C-BE32-E72D297353CC}">
              <c16:uniqueId val="{00000002-6340-4490-9E8E-CD4427CC2737}"/>
            </c:ext>
          </c:extLst>
        </c:ser>
        <c:dLbls>
          <c:showLegendKey val="0"/>
          <c:showVal val="1"/>
          <c:showCatName val="0"/>
          <c:showSerName val="0"/>
          <c:showPercent val="0"/>
          <c:showBubbleSize val="0"/>
        </c:dLbls>
        <c:gapWidth val="150"/>
        <c:axId val="171761024"/>
        <c:axId val="172517632"/>
      </c:barChart>
      <c:catAx>
        <c:axId val="171761024"/>
        <c:scaling>
          <c:orientation val="minMax"/>
        </c:scaling>
        <c:delete val="0"/>
        <c:axPos val="l"/>
        <c:majorGridlines>
          <c:spPr>
            <a:ln w="19050">
              <a:solidFill>
                <a:schemeClr val="bg1"/>
              </a:solidFill>
            </a:ln>
          </c:spPr>
        </c:majorGridlines>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72517632"/>
        <c:crosses val="autoZero"/>
        <c:auto val="1"/>
        <c:lblAlgn val="ctr"/>
        <c:lblOffset val="100"/>
        <c:noMultiLvlLbl val="0"/>
      </c:catAx>
      <c:valAx>
        <c:axId val="172517632"/>
        <c:scaling>
          <c:orientation val="minMax"/>
        </c:scaling>
        <c:delete val="0"/>
        <c:axPos val="b"/>
        <c:majorGridlines>
          <c:spPr>
            <a:ln w="19050">
              <a:solidFill>
                <a:schemeClr val="bg1"/>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71761024"/>
        <c:crosses val="autoZero"/>
        <c:crossBetween val="between"/>
      </c:valAx>
      <c:spPr>
        <a:solidFill>
          <a:srgbClr val="F5F9EB"/>
        </a:solidFill>
        <a:ln w="25400">
          <a:noFill/>
        </a:ln>
      </c:spPr>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400"/>
            </a:pPr>
            <a:r>
              <a:rPr lang="ar-QA" sz="1400"/>
              <a:t>اللاعبون المسجلون لدى اتحاد رياضة ذوي الإعاقة حسب الفئات العمرية ونوع الإعاقة </a:t>
            </a:r>
            <a:endParaRPr lang="en-US" sz="1400"/>
          </a:p>
          <a:p>
            <a:pPr rtl="0">
              <a:defRPr sz="1400"/>
            </a:pPr>
            <a:r>
              <a:rPr lang="en-US" sz="1200" b="1">
                <a:latin typeface="Arial" panose="020B0604020202020204" pitchFamily="34" charset="0"/>
                <a:cs typeface="Arial" panose="020B0604020202020204" pitchFamily="34" charset="0"/>
              </a:rPr>
              <a:t>REGISTERED DISABLED ATHLETES BY AGE GROUPS AND</a:t>
            </a:r>
            <a:r>
              <a:rPr lang="en-US" sz="1200" b="1" baseline="0">
                <a:latin typeface="Arial" panose="020B0604020202020204" pitchFamily="34" charset="0"/>
                <a:cs typeface="Arial" panose="020B0604020202020204" pitchFamily="34" charset="0"/>
              </a:rPr>
              <a:t> </a:t>
            </a:r>
            <a:r>
              <a:rPr lang="en-US" sz="1200" b="1">
                <a:latin typeface="Arial" panose="020B0604020202020204" pitchFamily="34" charset="0"/>
                <a:cs typeface="Arial" panose="020B0604020202020204" pitchFamily="34" charset="0"/>
              </a:rPr>
              <a:t>TYPE OF DISABILITY</a:t>
            </a:r>
            <a:endParaRPr lang="en-US" sz="1800">
              <a:latin typeface="Arial" panose="020B0604020202020204" pitchFamily="34" charset="0"/>
              <a:cs typeface="Arial" panose="020B0604020202020204" pitchFamily="34" charset="0"/>
            </a:endParaRPr>
          </a:p>
          <a:p>
            <a:pPr rtl="0">
              <a:defRPr sz="1400"/>
            </a:pPr>
            <a:r>
              <a:rPr lang="en-US" sz="1200">
                <a:latin typeface="Arial" pitchFamily="34" charset="0"/>
                <a:cs typeface="Arial" pitchFamily="34" charset="0"/>
              </a:rPr>
              <a:t>2019 / 2020</a:t>
            </a:r>
          </a:p>
        </c:rich>
      </c:tx>
      <c:overlay val="0"/>
      <c:spPr>
        <a:noFill/>
      </c:spPr>
    </c:title>
    <c:autoTitleDeleted val="0"/>
    <c:plotArea>
      <c:layout>
        <c:manualLayout>
          <c:layoutTarget val="inner"/>
          <c:xMode val="edge"/>
          <c:yMode val="edge"/>
          <c:x val="7.1011974993339347E-2"/>
          <c:y val="0.20113549868766403"/>
          <c:w val="0.76139682236587891"/>
          <c:h val="0.6501976706036745"/>
        </c:manualLayout>
      </c:layout>
      <c:barChart>
        <c:barDir val="col"/>
        <c:grouping val="clustered"/>
        <c:varyColors val="0"/>
        <c:ser>
          <c:idx val="0"/>
          <c:order val="0"/>
          <c:tx>
            <c:strRef>
              <c:f>'58'!$A$19</c:f>
              <c:strCache>
                <c:ptCount val="1"/>
                <c:pt idx="0">
                  <c:v>إعاقة بصرية
Visual Disability</c:v>
                </c:pt>
              </c:strCache>
            </c:strRef>
          </c:tx>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'58'!$B$18:$F$18</c:f>
              <c:strCache>
                <c:ptCount val="5"/>
                <c:pt idx="0">
                  <c:v>العمومي
Adults</c:v>
                </c:pt>
                <c:pt idx="1">
                  <c:v>الشباب
Youth</c:v>
                </c:pt>
                <c:pt idx="2">
                  <c:v>الناشئين
Junior U18</c:v>
                </c:pt>
                <c:pt idx="3">
                  <c:v>الأشبال
Junior U16</c:v>
                </c:pt>
                <c:pt idx="4">
                  <c:v>الصغار
Kids</c:v>
                </c:pt>
              </c:strCache>
            </c:strRef>
          </c:cat>
          <c:val>
            <c:numRef>
              <c:f>'58'!$B$19:$F$19</c:f>
              <c:numCache>
                <c:formatCode>#,##0_ ;\-#,##0\ </c:formatCode>
                <c:ptCount val="5"/>
                <c:pt idx="0">
                  <c:v>10</c:v>
                </c:pt>
                <c:pt idx="1">
                  <c:v>8</c:v>
                </c:pt>
                <c:pt idx="2">
                  <c:v>12</c:v>
                </c:pt>
                <c:pt idx="3">
                  <c:v>6</c:v>
                </c:pt>
                <c:pt idx="4">
                  <c:v>0</c:v>
                </c:pt>
              </c:numCache>
            </c:numRef>
          </c:val>
          <c:extLst xmlns:c16r2="http://schemas.microsoft.com/office/drawing/2015/06/chart">
            <c:ext xmlns:c16="http://schemas.microsoft.com/office/drawing/2014/chart" uri="{C3380CC4-5D6E-409C-BE32-E72D297353CC}">
              <c16:uniqueId val="{00000000-273B-4585-8897-EFEC643705B0}"/>
            </c:ext>
          </c:extLst>
        </c:ser>
        <c:ser>
          <c:idx val="1"/>
          <c:order val="1"/>
          <c:tx>
            <c:strRef>
              <c:f>'58'!$A$20</c:f>
              <c:strCache>
                <c:ptCount val="1"/>
                <c:pt idx="0">
                  <c:v>إعاقة سمعية
Hearing Disability</c:v>
                </c:pt>
              </c:strCache>
            </c:strRef>
          </c:tx>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'58'!$B$18:$F$18</c:f>
              <c:strCache>
                <c:ptCount val="5"/>
                <c:pt idx="0">
                  <c:v>العمومي
Adults</c:v>
                </c:pt>
                <c:pt idx="1">
                  <c:v>الشباب
Youth</c:v>
                </c:pt>
                <c:pt idx="2">
                  <c:v>الناشئين
Junior U18</c:v>
                </c:pt>
                <c:pt idx="3">
                  <c:v>الأشبال
Junior U16</c:v>
                </c:pt>
                <c:pt idx="4">
                  <c:v>الصغار
Kids</c:v>
                </c:pt>
              </c:strCache>
            </c:strRef>
          </c:cat>
          <c:val>
            <c:numRef>
              <c:f>'58'!$B$20:$F$20</c:f>
              <c:numCache>
                <c:formatCode>#,##0_ ;\-#,##0\ </c:formatCode>
                <c:ptCount val="5"/>
                <c:pt idx="0">
                  <c:v>10</c:v>
                </c:pt>
                <c:pt idx="1">
                  <c:v>0</c:v>
                </c:pt>
                <c:pt idx="2">
                  <c:v>6</c:v>
                </c:pt>
                <c:pt idx="3">
                  <c:v>3</c:v>
                </c:pt>
                <c:pt idx="4">
                  <c:v>0</c:v>
                </c:pt>
              </c:numCache>
            </c:numRef>
          </c:val>
          <c:extLst xmlns:c16r2="http://schemas.microsoft.com/office/drawing/2015/06/chart">
            <c:ext xmlns:c16="http://schemas.microsoft.com/office/drawing/2014/chart" uri="{C3380CC4-5D6E-409C-BE32-E72D297353CC}">
              <c16:uniqueId val="{00000001-273B-4585-8897-EFEC643705B0}"/>
            </c:ext>
          </c:extLst>
        </c:ser>
        <c:ser>
          <c:idx val="2"/>
          <c:order val="2"/>
          <c:tx>
            <c:strRef>
              <c:f>'58'!$A$21</c:f>
              <c:strCache>
                <c:ptCount val="1"/>
                <c:pt idx="0">
                  <c:v>إعاقة حركية
 Physical Disability</c:v>
                </c:pt>
              </c:strCache>
            </c:strRef>
          </c:tx>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'58'!$B$18:$F$18</c:f>
              <c:strCache>
                <c:ptCount val="5"/>
                <c:pt idx="0">
                  <c:v>العمومي
Adults</c:v>
                </c:pt>
                <c:pt idx="1">
                  <c:v>الشباب
Youth</c:v>
                </c:pt>
                <c:pt idx="2">
                  <c:v>الناشئين
Junior U18</c:v>
                </c:pt>
                <c:pt idx="3">
                  <c:v>الأشبال
Junior U16</c:v>
                </c:pt>
                <c:pt idx="4">
                  <c:v>الصغار
Kids</c:v>
                </c:pt>
              </c:strCache>
            </c:strRef>
          </c:cat>
          <c:val>
            <c:numRef>
              <c:f>'58'!$B$21:$F$21</c:f>
              <c:numCache>
                <c:formatCode>#,##0_ ;\-#,##0\ </c:formatCode>
                <c:ptCount val="5"/>
                <c:pt idx="0">
                  <c:v>30</c:v>
                </c:pt>
                <c:pt idx="1">
                  <c:v>8</c:v>
                </c:pt>
                <c:pt idx="2">
                  <c:v>13</c:v>
                </c:pt>
                <c:pt idx="3">
                  <c:v>4</c:v>
                </c:pt>
                <c:pt idx="4">
                  <c:v>4</c:v>
                </c:pt>
              </c:numCache>
            </c:numRef>
          </c:val>
          <c:extLst xmlns:c16r2="http://schemas.microsoft.com/office/drawing/2015/06/chart">
            <c:ext xmlns:c16="http://schemas.microsoft.com/office/drawing/2014/chart" uri="{C3380CC4-5D6E-409C-BE32-E72D297353CC}">
              <c16:uniqueId val="{00000002-273B-4585-8897-EFEC643705B0}"/>
            </c:ext>
          </c:extLst>
        </c:ser>
        <c:ser>
          <c:idx val="3"/>
          <c:order val="3"/>
          <c:tx>
            <c:strRef>
              <c:f>'58'!$A$22</c:f>
              <c:strCache>
                <c:ptCount val="1"/>
                <c:pt idx="0">
                  <c:v>إعاقة ذهنية
Intellectual Disability</c:v>
                </c:pt>
              </c:strCache>
            </c:strRef>
          </c:tx>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'58'!$B$18:$F$18</c:f>
              <c:strCache>
                <c:ptCount val="5"/>
                <c:pt idx="0">
                  <c:v>العمومي
Adults</c:v>
                </c:pt>
                <c:pt idx="1">
                  <c:v>الشباب
Youth</c:v>
                </c:pt>
                <c:pt idx="2">
                  <c:v>الناشئين
Junior U18</c:v>
                </c:pt>
                <c:pt idx="3">
                  <c:v>الأشبال
Junior U16</c:v>
                </c:pt>
                <c:pt idx="4">
                  <c:v>الصغار
Kids</c:v>
                </c:pt>
              </c:strCache>
            </c:strRef>
          </c:cat>
          <c:val>
            <c:numRef>
              <c:f>'58'!$B$22:$F$22</c:f>
              <c:numCache>
                <c:formatCode>#,##0_ ;\-#,##0\ </c:formatCode>
                <c:ptCount val="5"/>
                <c:pt idx="0">
                  <c:v>26</c:v>
                </c:pt>
                <c:pt idx="1">
                  <c:v>8</c:v>
                </c:pt>
                <c:pt idx="2">
                  <c:v>15</c:v>
                </c:pt>
                <c:pt idx="3">
                  <c:v>8</c:v>
                </c:pt>
                <c:pt idx="4">
                  <c:v>11</c:v>
                </c:pt>
              </c:numCache>
            </c:numRef>
          </c:val>
          <c:extLst xmlns:c16r2="http://schemas.microsoft.com/office/drawing/2015/06/chart">
            <c:ext xmlns:c16="http://schemas.microsoft.com/office/drawing/2014/chart" uri="{C3380CC4-5D6E-409C-BE32-E72D297353CC}">
              <c16:uniqueId val="{00000003-273B-4585-8897-EFEC643705B0}"/>
            </c:ext>
          </c:extLst>
        </c:ser>
        <c:ser>
          <c:idx val="4"/>
          <c:order val="4"/>
          <c:tx>
            <c:strRef>
              <c:f>'58'!$A$23</c:f>
              <c:strCache>
                <c:ptCount val="1"/>
                <c:pt idx="0">
                  <c:v>أخرى
Other</c:v>
                </c:pt>
              </c:strCache>
            </c:strRef>
          </c:tx>
          <c:spPr>
            <a:solidFill>
              <a:srgbClr val="FFC000"/>
            </a:solidFill>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'58'!$B$18:$F$18</c:f>
              <c:strCache>
                <c:ptCount val="5"/>
                <c:pt idx="0">
                  <c:v>العمومي
Adults</c:v>
                </c:pt>
                <c:pt idx="1">
                  <c:v>الشباب
Youth</c:v>
                </c:pt>
                <c:pt idx="2">
                  <c:v>الناشئين
Junior U18</c:v>
                </c:pt>
                <c:pt idx="3">
                  <c:v>الأشبال
Junior U16</c:v>
                </c:pt>
                <c:pt idx="4">
                  <c:v>الصغار
Kids</c:v>
                </c:pt>
              </c:strCache>
            </c:strRef>
          </c:cat>
          <c:val>
            <c:numRef>
              <c:f>'58'!$B$23:$F$23</c:f>
              <c:numCache>
                <c:formatCode>#,##0_ ;\-#,##0\ </c:formatCode>
                <c:ptCount val="5"/>
                <c:pt idx="0">
                  <c:v>5</c:v>
                </c:pt>
                <c:pt idx="1">
                  <c:v>0</c:v>
                </c:pt>
                <c:pt idx="2">
                  <c:v>2</c:v>
                </c:pt>
                <c:pt idx="3">
                  <c:v>3</c:v>
                </c:pt>
                <c:pt idx="4">
                  <c:v>2</c:v>
                </c:pt>
              </c:numCache>
            </c:numRef>
          </c:val>
          <c:extLst xmlns:c16r2="http://schemas.microsoft.com/office/drawing/2015/06/chart">
            <c:ext xmlns:c16="http://schemas.microsoft.com/office/drawing/2014/chart" uri="{C3380CC4-5D6E-409C-BE32-E72D297353CC}">
              <c16:uniqueId val="{00000004-273B-4585-8897-EFEC643705B0}"/>
            </c:ext>
          </c:extLst>
        </c:ser>
        <c:dLbls>
          <c:dLblPos val="outEnd"/>
          <c:showLegendKey val="0"/>
          <c:showVal val="1"/>
          <c:showCatName val="0"/>
          <c:showSerName val="0"/>
          <c:showPercent val="0"/>
          <c:showBubbleSize val="0"/>
        </c:dLbls>
        <c:gapWidth val="150"/>
        <c:axId val="172489728"/>
        <c:axId val="172958464"/>
      </c:barChart>
      <c:catAx>
        <c:axId val="172489728"/>
        <c:scaling>
          <c:orientation val="minMax"/>
        </c:scaling>
        <c:delete val="0"/>
        <c:axPos val="b"/>
        <c:majorGridlines>
          <c:spPr>
            <a:ln w="19050">
              <a:solidFill>
                <a:schemeClr val="bg1">
                  <a:lumMod val="85000"/>
                </a:schemeClr>
              </a:solidFill>
            </a:ln>
          </c:spPr>
        </c:majorGridlines>
        <c:numFmt formatCode="General" sourceLinked="0"/>
        <c:majorTickMark val="out"/>
        <c:minorTickMark val="none"/>
        <c:tickLblPos val="nextTo"/>
        <c:txPr>
          <a:bodyPr/>
          <a:lstStyle/>
          <a:p>
            <a:pPr>
              <a:defRPr sz="1050" b="1">
                <a:latin typeface="Arial" pitchFamily="34" charset="0"/>
                <a:cs typeface="Arial" pitchFamily="34" charset="0"/>
              </a:defRPr>
            </a:pPr>
            <a:endParaRPr lang="en-US"/>
          </a:p>
        </c:txPr>
        <c:crossAx val="172958464"/>
        <c:crosses val="autoZero"/>
        <c:auto val="1"/>
        <c:lblAlgn val="ctr"/>
        <c:lblOffset val="100"/>
        <c:noMultiLvlLbl val="0"/>
      </c:catAx>
      <c:valAx>
        <c:axId val="172958464"/>
        <c:scaling>
          <c:orientation val="minMax"/>
        </c:scaling>
        <c:delete val="0"/>
        <c:axPos val="l"/>
        <c:majorGridlines>
          <c:spPr>
            <a:ln w="19050">
              <a:solidFill>
                <a:schemeClr val="bg1">
                  <a:lumMod val="85000"/>
                </a:schemeClr>
              </a:solidFill>
            </a:ln>
          </c:spPr>
        </c:majorGridlines>
        <c:title>
          <c:tx>
            <c:rich>
              <a:bodyPr rot="0" vert="horz"/>
              <a:lstStyle/>
              <a:p>
                <a:pPr>
                  <a:defRPr/>
                </a:pPr>
                <a:r>
                  <a:rPr lang="ar-QA"/>
                  <a:t>العدد</a:t>
                </a:r>
              </a:p>
              <a:p>
                <a:pPr>
                  <a:defRPr/>
                </a:pPr>
                <a:r>
                  <a:rPr lang="en-US"/>
                  <a:t>Number</a:t>
                </a:r>
              </a:p>
            </c:rich>
          </c:tx>
          <c:layout>
            <c:manualLayout>
              <c:xMode val="edge"/>
              <c:yMode val="edge"/>
              <c:x val="1.7751004689662765E-2"/>
              <c:y val="0.13331233595800526"/>
            </c:manualLayout>
          </c:layout>
          <c:overlay val="0"/>
        </c:title>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172489728"/>
        <c:crosses val="autoZero"/>
        <c:crossBetween val="between"/>
      </c:valAx>
    </c:plotArea>
    <c:legend>
      <c:legendPos val="r"/>
      <c:layout>
        <c:manualLayout>
          <c:xMode val="edge"/>
          <c:yMode val="edge"/>
          <c:x val="0.82694694976239891"/>
          <c:y val="0.21549475065616797"/>
          <c:w val="0.1060365441676759"/>
          <c:h val="0.60806413495674638"/>
        </c:manualLayout>
      </c:layout>
      <c:overlay val="0"/>
      <c:txPr>
        <a:bodyPr/>
        <a:lstStyle/>
        <a:p>
          <a:pPr rtl="0">
            <a:defRPr sz="11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(4)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8.xml.rels><?xml version="1.0" encoding="UTF-8" standalone="yes"?>
<Relationships xmlns="http://schemas.openxmlformats.org/package/2006/relationships"><Relationship Id="rId1" Type="http://schemas.openxmlformats.org/officeDocument/2006/relationships/image" Target="../media/image2.pn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png"/></Relationships>
</file>

<file path=xl/drawings/_rels/drawing5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6.xml.rels><?xml version="1.0" encoding="UTF-8" standalone="yes"?>
<Relationships xmlns="http://schemas.openxmlformats.org/package/2006/relationships"><Relationship Id="rId1" Type="http://schemas.openxmlformats.org/officeDocument/2006/relationships/image" Target="../media/image2.png"/></Relationships>
</file>

<file path=xl/drawings/_rels/drawing57.xml.rels><?xml version="1.0" encoding="UTF-8" standalone="yes"?>
<Relationships xmlns="http://schemas.openxmlformats.org/package/2006/relationships"><Relationship Id="rId1" Type="http://schemas.openxmlformats.org/officeDocument/2006/relationships/image" Target="../media/image2.png"/></Relationships>
</file>

<file path=xl/drawings/_rels/drawing58.xml.rels><?xml version="1.0" encoding="UTF-8" standalone="yes"?>
<Relationships xmlns="http://schemas.openxmlformats.org/package/2006/relationships"><Relationship Id="rId1" Type="http://schemas.openxmlformats.org/officeDocument/2006/relationships/image" Target="../media/image2.png"/></Relationships>
</file>

<file path=xl/drawings/_rels/drawing59.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g"/></Relationships>
</file>

<file path=xl/drawings/_rels/drawing60.xml.rels><?xml version="1.0" encoding="UTF-8" standalone="yes"?>
<Relationships xmlns="http://schemas.openxmlformats.org/package/2006/relationships"><Relationship Id="rId1" Type="http://schemas.openxmlformats.org/officeDocument/2006/relationships/image" Target="../media/image2.png"/></Relationships>
</file>

<file path=xl/drawings/_rels/drawing61.xml.rels><?xml version="1.0" encoding="UTF-8" standalone="yes"?>
<Relationships xmlns="http://schemas.openxmlformats.org/package/2006/relationships"><Relationship Id="rId1" Type="http://schemas.openxmlformats.org/officeDocument/2006/relationships/image" Target="../media/image2.png"/></Relationships>
</file>

<file path=xl/drawings/_rels/drawing6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6.xml.rels><?xml version="1.0" encoding="UTF-8" standalone="yes"?>
<Relationships xmlns="http://schemas.openxmlformats.org/package/2006/relationships"><Relationship Id="rId1" Type="http://schemas.openxmlformats.org/officeDocument/2006/relationships/image" Target="../media/image2.png"/></Relationships>
</file>

<file path=xl/drawings/_rels/drawing67.xml.rels><?xml version="1.0" encoding="UTF-8" standalone="yes"?>
<Relationships xmlns="http://schemas.openxmlformats.org/package/2006/relationships"><Relationship Id="rId1" Type="http://schemas.openxmlformats.org/officeDocument/2006/relationships/image" Target="../media/image2.png"/></Relationships>
</file>

<file path=xl/drawings/_rels/drawing68.xml.rels><?xml version="1.0" encoding="UTF-8" standalone="yes"?>
<Relationships xmlns="http://schemas.openxmlformats.org/package/2006/relationships"><Relationship Id="rId1" Type="http://schemas.openxmlformats.org/officeDocument/2006/relationships/image" Target="../media/image2.png"/></Relationships>
</file>

<file path=xl/drawings/_rels/drawing69.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70.xml.rels><?xml version="1.0" encoding="UTF-8" standalone="yes"?>
<Relationships xmlns="http://schemas.openxmlformats.org/package/2006/relationships"><Relationship Id="rId1" Type="http://schemas.openxmlformats.org/officeDocument/2006/relationships/image" Target="../media/image2.png"/></Relationships>
</file>

<file path=xl/drawings/_rels/drawing71.xml.rels><?xml version="1.0" encoding="UTF-8" standalone="yes"?>
<Relationships xmlns="http://schemas.openxmlformats.org/package/2006/relationships"><Relationship Id="rId1" Type="http://schemas.openxmlformats.org/officeDocument/2006/relationships/image" Target="../media/image2.png"/></Relationships>
</file>

<file path=xl/drawings/_rels/drawing72.xml.rels><?xml version="1.0" encoding="UTF-8" standalone="yes"?>
<Relationships xmlns="http://schemas.openxmlformats.org/package/2006/relationships"><Relationship Id="rId1" Type="http://schemas.openxmlformats.org/officeDocument/2006/relationships/image" Target="../media/image2.png"/></Relationships>
</file>

<file path=xl/drawings/_rels/drawing7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5.xml.rels><?xml version="1.0" encoding="UTF-8" standalone="yes"?>
<Relationships xmlns="http://schemas.openxmlformats.org/package/2006/relationships"><Relationship Id="rId1" Type="http://schemas.openxmlformats.org/officeDocument/2006/relationships/image" Target="../media/image2.png"/></Relationships>
</file>

<file path=xl/drawings/_rels/drawing7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7.xml.rels><?xml version="1.0" encoding="UTF-8" standalone="yes"?>
<Relationships xmlns="http://schemas.openxmlformats.org/package/2006/relationships"><Relationship Id="rId1" Type="http://schemas.openxmlformats.org/officeDocument/2006/relationships/image" Target="../media/image2.png"/></Relationships>
</file>

<file path=xl/drawings/_rels/drawing78.xml.rels><?xml version="1.0" encoding="UTF-8" standalone="yes"?>
<Relationships xmlns="http://schemas.openxmlformats.org/package/2006/relationships"><Relationship Id="rId1" Type="http://schemas.openxmlformats.org/officeDocument/2006/relationships/image" Target="../media/image2.png"/></Relationships>
</file>

<file path=xl/drawings/_rels/drawing79.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80.xml.rels><?xml version="1.0" encoding="UTF-8" standalone="yes"?>
<Relationships xmlns="http://schemas.openxmlformats.org/package/2006/relationships"><Relationship Id="rId1" Type="http://schemas.openxmlformats.org/officeDocument/2006/relationships/image" Target="../media/image2.png"/></Relationships>
</file>

<file path=xl/drawings/_rels/drawing8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2.xml.rels><?xml version="1.0" encoding="UTF-8" standalone="yes"?>
<Relationships xmlns="http://schemas.openxmlformats.org/package/2006/relationships"><Relationship Id="rId1" Type="http://schemas.openxmlformats.org/officeDocument/2006/relationships/image" Target="../media/image2.png"/></Relationships>
</file>

<file path=xl/drawings/_rels/drawing83.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133350</xdr:colOff>
      <xdr:row>2</xdr:row>
      <xdr:rowOff>114300</xdr:rowOff>
    </xdr:from>
    <xdr:to>
      <xdr:col>0</xdr:col>
      <xdr:colOff>4743449</xdr:colOff>
      <xdr:row>21</xdr:row>
      <xdr:rowOff>28575</xdr:rowOff>
    </xdr:to>
    <xdr:sp macro="" textlink="">
      <xdr:nvSpPr>
        <xdr:cNvPr id="2" name="Text Box 2">
          <a:extLst>
            <a:ext uri="{FF2B5EF4-FFF2-40B4-BE49-F238E27FC236}">
              <a16:creationId xmlns:a16="http://schemas.microsoft.com/office/drawing/2014/main" xmlns="" id="{00000000-0008-0000-0000-000002000000}"/>
            </a:ext>
          </a:extLst>
        </xdr:cNvPr>
        <xdr:cNvSpPr txBox="1">
          <a:spLocks noChangeArrowheads="1"/>
        </xdr:cNvSpPr>
      </xdr:nvSpPr>
      <xdr:spPr bwMode="auto">
        <a:xfrm>
          <a:off x="9965150251" y="438150"/>
          <a:ext cx="4610099" cy="311467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ar-QA" sz="2400" b="1">
              <a:solidFill>
                <a:sysClr val="windowText" lastClr="000000"/>
              </a:solidFill>
              <a:effectLst/>
              <a:latin typeface="Sakkal Majalla" panose="02000000000000000000" pitchFamily="2" charset="-78"/>
              <a:ea typeface="Calibri"/>
              <a:cs typeface="Sakkal Majalla" panose="02000000000000000000" pitchFamily="2" charset="-78"/>
            </a:rPr>
            <a:t>النشرة السنوية</a:t>
          </a:r>
          <a:endParaRPr lang="en-US" sz="2400">
            <a:solidFill>
              <a:sysClr val="windowText" lastClr="000000"/>
            </a:solidFill>
            <a:effectLst/>
            <a:latin typeface="Sakkal Majalla" panose="02000000000000000000" pitchFamily="2" charset="-78"/>
            <a:ea typeface="Calibri"/>
            <a:cs typeface="Sakkal Majalla" panose="02000000000000000000" pitchFamily="2" charset="-78"/>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3600" b="1">
              <a:solidFill>
                <a:sysClr val="windowText" lastClr="000000"/>
              </a:solidFill>
              <a:effectLst/>
              <a:latin typeface="Sakkal Majalla" panose="02000000000000000000" pitchFamily="2" charset="-78"/>
              <a:ea typeface="Calibri"/>
              <a:cs typeface="Sakkal Majalla" panose="02000000000000000000" pitchFamily="2" charset="-78"/>
            </a:rPr>
            <a:t>لإحصاءات الشباب</a:t>
          </a:r>
          <a:endParaRPr lang="en-US" sz="3600" b="1">
            <a:solidFill>
              <a:sysClr val="windowText" lastClr="000000"/>
            </a:solidFill>
            <a:effectLst/>
            <a:latin typeface="Sakkal Majalla" panose="02000000000000000000" pitchFamily="2" charset="-78"/>
            <a:ea typeface="Calibri"/>
            <a:cs typeface="Sakkal Majalla" panose="02000000000000000000" pitchFamily="2" charset="-78"/>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3600" b="1">
              <a:solidFill>
                <a:sysClr val="windowText" lastClr="000000"/>
              </a:solidFill>
              <a:effectLst/>
              <a:latin typeface="Sakkal Majalla" panose="02000000000000000000" pitchFamily="2" charset="-78"/>
              <a:ea typeface="Calibri"/>
              <a:cs typeface="Sakkal Majalla" panose="02000000000000000000" pitchFamily="2" charset="-78"/>
            </a:rPr>
            <a:t> والرياضة</a:t>
          </a:r>
          <a:r>
            <a:rPr lang="en-US" sz="3600" b="1">
              <a:solidFill>
                <a:sysClr val="windowText" lastClr="000000"/>
              </a:solidFill>
              <a:effectLst/>
              <a:latin typeface="Sakkal Majalla" panose="02000000000000000000" pitchFamily="2" charset="-78"/>
              <a:ea typeface="+mn-ea"/>
              <a:cs typeface="Sakkal Majalla" panose="02000000000000000000" pitchFamily="2" charset="-78"/>
            </a:rPr>
            <a:t> </a:t>
          </a:r>
          <a:r>
            <a:rPr lang="ar-QA" sz="3600" b="1">
              <a:solidFill>
                <a:sysClr val="windowText" lastClr="000000"/>
              </a:solidFill>
              <a:effectLst/>
              <a:latin typeface="Sakkal Majalla" panose="02000000000000000000" pitchFamily="2" charset="-78"/>
              <a:ea typeface="+mn-ea"/>
              <a:cs typeface="Sakkal Majalla" panose="02000000000000000000" pitchFamily="2" charset="-78"/>
            </a:rPr>
            <a:t> 2019</a:t>
          </a:r>
          <a:endParaRPr lang="ar-QA" sz="3600" b="1">
            <a:solidFill>
              <a:sysClr val="windowText" lastClr="000000"/>
            </a:solidFill>
            <a:effectLst/>
            <a:latin typeface="Sakkal Majalla" panose="02000000000000000000" pitchFamily="2" charset="-78"/>
            <a:ea typeface="Calibri"/>
            <a:cs typeface="Sakkal Majalla" panose="02000000000000000000" pitchFamily="2" charset="-78"/>
          </a:endParaRPr>
        </a:p>
        <a:p>
          <a:pPr algn="ctr">
            <a:lnSpc>
              <a:spcPct val="100000"/>
            </a:lnSpc>
            <a:spcBef>
              <a:spcPts val="0"/>
            </a:spcBef>
            <a:spcAft>
              <a:spcPts val="0"/>
            </a:spcAft>
          </a:pPr>
          <a:endParaRPr lang="en-US" sz="1100" b="1">
            <a:solidFill>
              <a:sysClr val="windowText" lastClr="000000"/>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ysClr val="windowText" lastClr="000000"/>
              </a:solidFill>
              <a:effectLst/>
              <a:latin typeface="Arial Rounded MT Bold" pitchFamily="34" charset="0"/>
              <a:ea typeface="+mn-ea"/>
              <a:cs typeface="+mn-cs"/>
            </a:rPr>
            <a:t>Annual Bulletin of</a:t>
          </a:r>
          <a:endParaRPr lang="ar-QA" sz="1800" b="1">
            <a:solidFill>
              <a:sysClr val="windowText" lastClr="000000"/>
            </a:solidFill>
            <a:effectLst/>
            <a:latin typeface="Arial Rounded MT Bold" pitchFamily="34" charset="0"/>
            <a:ea typeface="+mn-ea"/>
            <a:cs typeface="+mn-cs"/>
          </a:endParaRPr>
        </a:p>
        <a:p>
          <a:pPr algn="ctr">
            <a:lnSpc>
              <a:spcPct val="100000"/>
            </a:lnSpc>
            <a:spcBef>
              <a:spcPts val="0"/>
            </a:spcBef>
            <a:spcAft>
              <a:spcPts val="0"/>
            </a:spcAft>
          </a:pPr>
          <a:r>
            <a:rPr lang="en-US" sz="2000" b="1">
              <a:solidFill>
                <a:sysClr val="windowText" lastClr="000000"/>
              </a:solidFill>
              <a:effectLst/>
              <a:latin typeface="Arial Black" panose="020B0A04020102020204" pitchFamily="34" charset="0"/>
              <a:ea typeface="+mn-ea"/>
              <a:cs typeface="+mn-cs"/>
            </a:rPr>
            <a:t> </a:t>
          </a:r>
          <a:r>
            <a:rPr lang="en-US" sz="2600" b="1">
              <a:solidFill>
                <a:sysClr val="windowText" lastClr="000000"/>
              </a:solidFill>
              <a:effectLst/>
              <a:latin typeface="Arial Black" panose="020B0A04020102020204" pitchFamily="34" charset="0"/>
              <a:ea typeface="Verdana" panose="020B0604030504040204" pitchFamily="34" charset="0"/>
              <a:cs typeface="Verdana" panose="020B0604030504040204" pitchFamily="34" charset="0"/>
            </a:rPr>
            <a:t>Youth and Sports</a:t>
          </a:r>
          <a:endParaRPr lang="ar-QA" sz="2600" b="1">
            <a:solidFill>
              <a:sysClr val="windowText" lastClr="000000"/>
            </a:solidFill>
            <a:effectLst/>
            <a:latin typeface="Arial Black" panose="020B0A04020102020204" pitchFamily="34" charset="0"/>
            <a:ea typeface="Verdana" panose="020B0604030504040204" pitchFamily="34" charset="0"/>
            <a:cs typeface="+mn-cs"/>
          </a:endParaRPr>
        </a:p>
        <a:p>
          <a:pPr algn="ctr">
            <a:lnSpc>
              <a:spcPct val="100000"/>
            </a:lnSpc>
            <a:spcBef>
              <a:spcPts val="0"/>
            </a:spcBef>
            <a:spcAft>
              <a:spcPts val="0"/>
            </a:spcAft>
          </a:pPr>
          <a:r>
            <a:rPr lang="en-US" sz="2600" b="1">
              <a:solidFill>
                <a:sysClr val="windowText" lastClr="000000"/>
              </a:solidFill>
              <a:effectLst/>
              <a:latin typeface="Arial Black" panose="020B0A04020102020204" pitchFamily="34" charset="0"/>
              <a:ea typeface="Verdana" panose="020B0604030504040204" pitchFamily="34" charset="0"/>
              <a:cs typeface="Verdana" panose="020B0604030504040204" pitchFamily="34" charset="0"/>
            </a:rPr>
            <a:t> Statistics, 2019</a:t>
          </a:r>
        </a:p>
      </xdr:txBody>
    </xdr:sp>
    <xdr:clientData/>
  </xdr:twoCellAnchor>
  <xdr:twoCellAnchor>
    <xdr:from>
      <xdr:col>0</xdr:col>
      <xdr:colOff>47625</xdr:colOff>
      <xdr:row>0</xdr:row>
      <xdr:rowOff>85724</xdr:rowOff>
    </xdr:from>
    <xdr:to>
      <xdr:col>1</xdr:col>
      <xdr:colOff>46581</xdr:colOff>
      <xdr:row>23</xdr:row>
      <xdr:rowOff>19049</xdr:rowOff>
    </xdr:to>
    <xdr:pic>
      <xdr:nvPicPr>
        <xdr:cNvPr id="3" name="Picture 5" descr="ORNA430.WMF">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9965574634" y="-404291"/>
          <a:ext cx="3781425" cy="4761456"/>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885825</xdr:colOff>
      <xdr:row>0</xdr:row>
      <xdr:rowOff>38100</xdr:rowOff>
    </xdr:from>
    <xdr:to>
      <xdr:col>4</xdr:col>
      <xdr:colOff>1714499</xdr:colOff>
      <xdr:row>2</xdr:row>
      <xdr:rowOff>409574</xdr:rowOff>
    </xdr:to>
    <xdr:pic>
      <xdr:nvPicPr>
        <xdr:cNvPr id="4" name="Picture 3">
          <a:extLst>
            <a:ext uri="{FF2B5EF4-FFF2-40B4-BE49-F238E27FC236}">
              <a16:creationId xmlns:a16="http://schemas.microsoft.com/office/drawing/2014/main" xmlns="" id="{1DD99188-2B1A-4090-8BCA-1DA5201A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295751" y="38100"/>
          <a:ext cx="828674" cy="8286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17</xdr:col>
      <xdr:colOff>1123950</xdr:colOff>
      <xdr:row>0</xdr:row>
      <xdr:rowOff>28575</xdr:rowOff>
    </xdr:from>
    <xdr:to>
      <xdr:col>17</xdr:col>
      <xdr:colOff>1952624</xdr:colOff>
      <xdr:row>3</xdr:row>
      <xdr:rowOff>171449</xdr:rowOff>
    </xdr:to>
    <xdr:pic>
      <xdr:nvPicPr>
        <xdr:cNvPr id="4" name="Picture 3">
          <a:extLst>
            <a:ext uri="{FF2B5EF4-FFF2-40B4-BE49-F238E27FC236}">
              <a16:creationId xmlns:a16="http://schemas.microsoft.com/office/drawing/2014/main" xmlns="" id="{23462AE1-0247-4224-AA92-34C0E7DC50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6761226" y="28575"/>
          <a:ext cx="828674" cy="8286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1038225</xdr:colOff>
      <xdr:row>0</xdr:row>
      <xdr:rowOff>38100</xdr:rowOff>
    </xdr:from>
    <xdr:to>
      <xdr:col>10</xdr:col>
      <xdr:colOff>1866899</xdr:colOff>
      <xdr:row>3</xdr:row>
      <xdr:rowOff>57149</xdr:rowOff>
    </xdr:to>
    <xdr:pic>
      <xdr:nvPicPr>
        <xdr:cNvPr id="4" name="Picture 3">
          <a:extLst>
            <a:ext uri="{FF2B5EF4-FFF2-40B4-BE49-F238E27FC236}">
              <a16:creationId xmlns:a16="http://schemas.microsoft.com/office/drawing/2014/main" xmlns="" id="{0E3514BD-6019-47C5-8BEA-5779A28266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28426" y="38100"/>
          <a:ext cx="828674" cy="82867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1409700</xdr:colOff>
      <xdr:row>0</xdr:row>
      <xdr:rowOff>28575</xdr:rowOff>
    </xdr:from>
    <xdr:to>
      <xdr:col>4</xdr:col>
      <xdr:colOff>2238374</xdr:colOff>
      <xdr:row>3</xdr:row>
      <xdr:rowOff>9524</xdr:rowOff>
    </xdr:to>
    <xdr:pic>
      <xdr:nvPicPr>
        <xdr:cNvPr id="3" name="Picture 2">
          <a:extLst>
            <a:ext uri="{FF2B5EF4-FFF2-40B4-BE49-F238E27FC236}">
              <a16:creationId xmlns:a16="http://schemas.microsoft.com/office/drawing/2014/main" xmlns="" id="{0C35653D-58BA-4535-854D-EC80D6A414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7410176" y="28575"/>
          <a:ext cx="828674" cy="8286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676275</xdr:colOff>
      <xdr:row>0</xdr:row>
      <xdr:rowOff>38100</xdr:rowOff>
    </xdr:from>
    <xdr:to>
      <xdr:col>7</xdr:col>
      <xdr:colOff>1504949</xdr:colOff>
      <xdr:row>2</xdr:row>
      <xdr:rowOff>400049</xdr:rowOff>
    </xdr:to>
    <xdr:pic>
      <xdr:nvPicPr>
        <xdr:cNvPr id="4" name="Picture 3">
          <a:extLst>
            <a:ext uri="{FF2B5EF4-FFF2-40B4-BE49-F238E27FC236}">
              <a16:creationId xmlns:a16="http://schemas.microsoft.com/office/drawing/2014/main" xmlns="" id="{136ACE1B-9DCB-451E-907E-FEE0D6C10D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1219200</xdr:colOff>
      <xdr:row>1</xdr:row>
      <xdr:rowOff>28575</xdr:rowOff>
    </xdr:from>
    <xdr:to>
      <xdr:col>5</xdr:col>
      <xdr:colOff>2047874</xdr:colOff>
      <xdr:row>4</xdr:row>
      <xdr:rowOff>171449</xdr:rowOff>
    </xdr:to>
    <xdr:pic>
      <xdr:nvPicPr>
        <xdr:cNvPr id="3" name="Picture 2">
          <a:extLst>
            <a:ext uri="{FF2B5EF4-FFF2-40B4-BE49-F238E27FC236}">
              <a16:creationId xmlns:a16="http://schemas.microsoft.com/office/drawing/2014/main" xmlns="" id="{B8049FB2-BCC6-47CC-A77D-128B30E502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076426" y="28575"/>
          <a:ext cx="828674" cy="82867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a16="http://schemas.microsoft.com/office/drawing/2014/main" xmlns=""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0.00546</cdr:x>
      <cdr:y>0.00833</cdr:y>
    </cdr:from>
    <cdr:to>
      <cdr:x>0.09456</cdr:x>
      <cdr:y>0.14427</cdr:y>
    </cdr:to>
    <cdr:pic>
      <cdr:nvPicPr>
        <cdr:cNvPr id="4" name="Picture 3">
          <a:extLst xmlns:a="http://schemas.openxmlformats.org/drawingml/2006/main">
            <a:ext uri="{FF2B5EF4-FFF2-40B4-BE49-F238E27FC236}">
              <a16:creationId xmlns:a16="http://schemas.microsoft.com/office/drawing/2014/main" xmlns=""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828674" cy="828674"/>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5</xdr:col>
      <xdr:colOff>971550</xdr:colOff>
      <xdr:row>0</xdr:row>
      <xdr:rowOff>38100</xdr:rowOff>
    </xdr:from>
    <xdr:to>
      <xdr:col>5</xdr:col>
      <xdr:colOff>1800224</xdr:colOff>
      <xdr:row>3</xdr:row>
      <xdr:rowOff>161924</xdr:rowOff>
    </xdr:to>
    <xdr:pic>
      <xdr:nvPicPr>
        <xdr:cNvPr id="3" name="Picture 2">
          <a:extLst>
            <a:ext uri="{FF2B5EF4-FFF2-40B4-BE49-F238E27FC236}">
              <a16:creationId xmlns:a16="http://schemas.microsoft.com/office/drawing/2014/main" xmlns="" id="{28050FC3-2558-4EF4-AA2B-9C552425B4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076426" y="38100"/>
          <a:ext cx="828674" cy="82867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a16="http://schemas.microsoft.com/office/drawing/2014/main" xmlns="" id="{00000000-0008-0000-1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2562225</xdr:colOff>
      <xdr:row>1</xdr:row>
      <xdr:rowOff>9525</xdr:rowOff>
    </xdr:from>
    <xdr:to>
      <xdr:col>2</xdr:col>
      <xdr:colOff>190499</xdr:colOff>
      <xdr:row>1</xdr:row>
      <xdr:rowOff>838199</xdr:rowOff>
    </xdr:to>
    <xdr:pic>
      <xdr:nvPicPr>
        <xdr:cNvPr id="4" name="Picture 3">
          <a:extLst>
            <a:ext uri="{FF2B5EF4-FFF2-40B4-BE49-F238E27FC236}">
              <a16:creationId xmlns:a16="http://schemas.microsoft.com/office/drawing/2014/main" xmlns="" id="{FAC8F5F4-838C-4A46-B663-85FE0D7BE5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8696051" y="438150"/>
          <a:ext cx="828674" cy="828674"/>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0.00546</cdr:x>
      <cdr:y>0.00833</cdr:y>
    </cdr:from>
    <cdr:to>
      <cdr:x>0.09456</cdr:x>
      <cdr:y>0.14427</cdr:y>
    </cdr:to>
    <cdr:pic>
      <cdr:nvPicPr>
        <cdr:cNvPr id="4" name="Picture 3">
          <a:extLst xmlns:a="http://schemas.openxmlformats.org/drawingml/2006/main">
            <a:ext uri="{FF2B5EF4-FFF2-40B4-BE49-F238E27FC236}">
              <a16:creationId xmlns:a16="http://schemas.microsoft.com/office/drawing/2014/main" xmlns=""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828674" cy="828674"/>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4</xdr:col>
      <xdr:colOff>1076325</xdr:colOff>
      <xdr:row>0</xdr:row>
      <xdr:rowOff>38100</xdr:rowOff>
    </xdr:from>
    <xdr:to>
      <xdr:col>4</xdr:col>
      <xdr:colOff>1904999</xdr:colOff>
      <xdr:row>2</xdr:row>
      <xdr:rowOff>438149</xdr:rowOff>
    </xdr:to>
    <xdr:pic>
      <xdr:nvPicPr>
        <xdr:cNvPr id="3" name="Picture 2">
          <a:extLst>
            <a:ext uri="{FF2B5EF4-FFF2-40B4-BE49-F238E27FC236}">
              <a16:creationId xmlns:a16="http://schemas.microsoft.com/office/drawing/2014/main" xmlns="" id="{991152AE-0BBD-43A3-8C22-7A7A1D096C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286226" y="38100"/>
          <a:ext cx="828674" cy="82867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a16="http://schemas.microsoft.com/office/drawing/2014/main" xmlns="" id="{00000000-0008-0000-1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0.00546</cdr:x>
      <cdr:y>0.00833</cdr:y>
    </cdr:from>
    <cdr:to>
      <cdr:x>0.08795</cdr:x>
      <cdr:y>0.13419</cdr:y>
    </cdr:to>
    <cdr:pic>
      <cdr:nvPicPr>
        <cdr:cNvPr id="3" name="Picture 2">
          <a:extLst xmlns:a="http://schemas.openxmlformats.org/drawingml/2006/main">
            <a:ext uri="{FF2B5EF4-FFF2-40B4-BE49-F238E27FC236}">
              <a16:creationId xmlns:a16="http://schemas.microsoft.com/office/drawing/2014/main" xmlns=""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67229" cy="767229"/>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11</xdr:col>
      <xdr:colOff>742950</xdr:colOff>
      <xdr:row>0</xdr:row>
      <xdr:rowOff>38100</xdr:rowOff>
    </xdr:from>
    <xdr:to>
      <xdr:col>11</xdr:col>
      <xdr:colOff>1571624</xdr:colOff>
      <xdr:row>3</xdr:row>
      <xdr:rowOff>133349</xdr:rowOff>
    </xdr:to>
    <xdr:pic>
      <xdr:nvPicPr>
        <xdr:cNvPr id="4" name="Picture 3">
          <a:extLst>
            <a:ext uri="{FF2B5EF4-FFF2-40B4-BE49-F238E27FC236}">
              <a16:creationId xmlns:a16="http://schemas.microsoft.com/office/drawing/2014/main" xmlns="" id="{B66555CE-26FB-425A-BEDF-2AC89732C9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0418826" y="38100"/>
          <a:ext cx="828674" cy="82867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12</xdr:col>
      <xdr:colOff>161925</xdr:colOff>
      <xdr:row>0</xdr:row>
      <xdr:rowOff>28575</xdr:rowOff>
    </xdr:from>
    <xdr:to>
      <xdr:col>12</xdr:col>
      <xdr:colOff>990599</xdr:colOff>
      <xdr:row>3</xdr:row>
      <xdr:rowOff>152399</xdr:rowOff>
    </xdr:to>
    <xdr:pic>
      <xdr:nvPicPr>
        <xdr:cNvPr id="3" name="Picture 2">
          <a:extLst>
            <a:ext uri="{FF2B5EF4-FFF2-40B4-BE49-F238E27FC236}">
              <a16:creationId xmlns:a16="http://schemas.microsoft.com/office/drawing/2014/main" xmlns="" id="{B17AF539-679E-4CBE-BEF1-3FF1F140C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9809226" y="28575"/>
          <a:ext cx="828674" cy="82867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6</xdr:col>
      <xdr:colOff>1111250</xdr:colOff>
      <xdr:row>0</xdr:row>
      <xdr:rowOff>29766</xdr:rowOff>
    </xdr:from>
    <xdr:to>
      <xdr:col>6</xdr:col>
      <xdr:colOff>1939924</xdr:colOff>
      <xdr:row>2</xdr:row>
      <xdr:rowOff>163909</xdr:rowOff>
    </xdr:to>
    <xdr:pic>
      <xdr:nvPicPr>
        <xdr:cNvPr id="4" name="Picture 3">
          <a:extLst>
            <a:ext uri="{FF2B5EF4-FFF2-40B4-BE49-F238E27FC236}">
              <a16:creationId xmlns:a16="http://schemas.microsoft.com/office/drawing/2014/main" xmlns="" id="{BDF50CE4-3C46-4A4A-9150-B9D57CA9D7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16204451" y="29766"/>
          <a:ext cx="828674" cy="82867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6</xdr:col>
      <xdr:colOff>495300</xdr:colOff>
      <xdr:row>0</xdr:row>
      <xdr:rowOff>38100</xdr:rowOff>
    </xdr:from>
    <xdr:to>
      <xdr:col>6</xdr:col>
      <xdr:colOff>1323974</xdr:colOff>
      <xdr:row>3</xdr:row>
      <xdr:rowOff>47624</xdr:rowOff>
    </xdr:to>
    <xdr:pic>
      <xdr:nvPicPr>
        <xdr:cNvPr id="4" name="Picture 3">
          <a:extLst>
            <a:ext uri="{FF2B5EF4-FFF2-40B4-BE49-F238E27FC236}">
              <a16:creationId xmlns:a16="http://schemas.microsoft.com/office/drawing/2014/main" xmlns="" id="{1F8DE337-C4DD-4D4F-B54F-D9B9475672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800451" y="38100"/>
          <a:ext cx="828674" cy="82867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7</xdr:col>
      <xdr:colOff>1076325</xdr:colOff>
      <xdr:row>0</xdr:row>
      <xdr:rowOff>38100</xdr:rowOff>
    </xdr:from>
    <xdr:to>
      <xdr:col>7</xdr:col>
      <xdr:colOff>1904999</xdr:colOff>
      <xdr:row>3</xdr:row>
      <xdr:rowOff>28574</xdr:rowOff>
    </xdr:to>
    <xdr:pic>
      <xdr:nvPicPr>
        <xdr:cNvPr id="4" name="Picture 3">
          <a:extLst>
            <a:ext uri="{FF2B5EF4-FFF2-40B4-BE49-F238E27FC236}">
              <a16:creationId xmlns:a16="http://schemas.microsoft.com/office/drawing/2014/main" xmlns="" id="{C8DA16E9-1081-4EE3-A642-F78AB78D6E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7</xdr:col>
      <xdr:colOff>419100</xdr:colOff>
      <xdr:row>0</xdr:row>
      <xdr:rowOff>28575</xdr:rowOff>
    </xdr:from>
    <xdr:to>
      <xdr:col>7</xdr:col>
      <xdr:colOff>1247774</xdr:colOff>
      <xdr:row>2</xdr:row>
      <xdr:rowOff>361949</xdr:rowOff>
    </xdr:to>
    <xdr:pic>
      <xdr:nvPicPr>
        <xdr:cNvPr id="4" name="Picture 3">
          <a:extLst>
            <a:ext uri="{FF2B5EF4-FFF2-40B4-BE49-F238E27FC236}">
              <a16:creationId xmlns:a16="http://schemas.microsoft.com/office/drawing/2014/main" xmlns="" id="{E4076D6E-3A51-4361-BDB6-36982A52D7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190851" y="28575"/>
          <a:ext cx="828674" cy="828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2800350</xdr:colOff>
      <xdr:row>0</xdr:row>
      <xdr:rowOff>381000</xdr:rowOff>
    </xdr:from>
    <xdr:to>
      <xdr:col>2</xdr:col>
      <xdr:colOff>257174</xdr:colOff>
      <xdr:row>1</xdr:row>
      <xdr:rowOff>819149</xdr:rowOff>
    </xdr:to>
    <xdr:pic>
      <xdr:nvPicPr>
        <xdr:cNvPr id="4" name="Picture 3">
          <a:extLst>
            <a:ext uri="{FF2B5EF4-FFF2-40B4-BE49-F238E27FC236}">
              <a16:creationId xmlns:a16="http://schemas.microsoft.com/office/drawing/2014/main" xmlns="" id="{AD759220-FF87-4127-AA24-3AD9DFB670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8629376" y="381000"/>
          <a:ext cx="828674" cy="828674"/>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742950</xdr:colOff>
      <xdr:row>0</xdr:row>
      <xdr:rowOff>28575</xdr:rowOff>
    </xdr:from>
    <xdr:to>
      <xdr:col>10</xdr:col>
      <xdr:colOff>1571624</xdr:colOff>
      <xdr:row>2</xdr:row>
      <xdr:rowOff>171449</xdr:rowOff>
    </xdr:to>
    <xdr:pic>
      <xdr:nvPicPr>
        <xdr:cNvPr id="4" name="Picture 3">
          <a:extLst>
            <a:ext uri="{FF2B5EF4-FFF2-40B4-BE49-F238E27FC236}">
              <a16:creationId xmlns:a16="http://schemas.microsoft.com/office/drawing/2014/main" xmlns="" id="{7020DECB-E707-4473-B75D-61636B5F2B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28426" y="28575"/>
          <a:ext cx="828674" cy="82867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638175</xdr:colOff>
      <xdr:row>0</xdr:row>
      <xdr:rowOff>38100</xdr:rowOff>
    </xdr:from>
    <xdr:to>
      <xdr:col>10</xdr:col>
      <xdr:colOff>1466849</xdr:colOff>
      <xdr:row>2</xdr:row>
      <xdr:rowOff>361949</xdr:rowOff>
    </xdr:to>
    <xdr:pic>
      <xdr:nvPicPr>
        <xdr:cNvPr id="4" name="Picture 3">
          <a:extLst>
            <a:ext uri="{FF2B5EF4-FFF2-40B4-BE49-F238E27FC236}">
              <a16:creationId xmlns:a16="http://schemas.microsoft.com/office/drawing/2014/main" xmlns="" id="{F8057759-5489-419E-9696-A597A9EDDD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37951" y="38100"/>
          <a:ext cx="828674" cy="82867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657225</xdr:colOff>
      <xdr:row>0</xdr:row>
      <xdr:rowOff>38100</xdr:rowOff>
    </xdr:from>
    <xdr:to>
      <xdr:col>10</xdr:col>
      <xdr:colOff>1485899</xdr:colOff>
      <xdr:row>2</xdr:row>
      <xdr:rowOff>180974</xdr:rowOff>
    </xdr:to>
    <xdr:pic>
      <xdr:nvPicPr>
        <xdr:cNvPr id="4" name="Picture 3">
          <a:extLst>
            <a:ext uri="{FF2B5EF4-FFF2-40B4-BE49-F238E27FC236}">
              <a16:creationId xmlns:a16="http://schemas.microsoft.com/office/drawing/2014/main" xmlns="" id="{B8BAB831-0C7F-46AD-B51F-4F18486E0D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28426" y="38100"/>
          <a:ext cx="828674" cy="82867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10</xdr:col>
      <xdr:colOff>704850</xdr:colOff>
      <xdr:row>0</xdr:row>
      <xdr:rowOff>38100</xdr:rowOff>
    </xdr:from>
    <xdr:to>
      <xdr:col>10</xdr:col>
      <xdr:colOff>1533524</xdr:colOff>
      <xdr:row>2</xdr:row>
      <xdr:rowOff>361949</xdr:rowOff>
    </xdr:to>
    <xdr:pic>
      <xdr:nvPicPr>
        <xdr:cNvPr id="4" name="Picture 3">
          <a:extLst>
            <a:ext uri="{FF2B5EF4-FFF2-40B4-BE49-F238E27FC236}">
              <a16:creationId xmlns:a16="http://schemas.microsoft.com/office/drawing/2014/main" xmlns="" id="{5170489C-FD6A-41B7-9456-9498F4BE0C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742801" y="38100"/>
          <a:ext cx="828674" cy="828674"/>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14</xdr:col>
      <xdr:colOff>752475</xdr:colOff>
      <xdr:row>0</xdr:row>
      <xdr:rowOff>28575</xdr:rowOff>
    </xdr:from>
    <xdr:to>
      <xdr:col>14</xdr:col>
      <xdr:colOff>1581149</xdr:colOff>
      <xdr:row>3</xdr:row>
      <xdr:rowOff>142874</xdr:rowOff>
    </xdr:to>
    <xdr:pic>
      <xdr:nvPicPr>
        <xdr:cNvPr id="4" name="Picture 3">
          <a:extLst>
            <a:ext uri="{FF2B5EF4-FFF2-40B4-BE49-F238E27FC236}">
              <a16:creationId xmlns:a16="http://schemas.microsoft.com/office/drawing/2014/main" xmlns="" id="{83A6B2E4-66F5-48D1-B073-2BAAD5F9CB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8580501" y="28575"/>
          <a:ext cx="828674" cy="828674"/>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14</xdr:col>
      <xdr:colOff>342900</xdr:colOff>
      <xdr:row>0</xdr:row>
      <xdr:rowOff>38100</xdr:rowOff>
    </xdr:from>
    <xdr:to>
      <xdr:col>14</xdr:col>
      <xdr:colOff>1171574</xdr:colOff>
      <xdr:row>3</xdr:row>
      <xdr:rowOff>180974</xdr:rowOff>
    </xdr:to>
    <xdr:pic>
      <xdr:nvPicPr>
        <xdr:cNvPr id="4" name="Picture 3">
          <a:extLst>
            <a:ext uri="{FF2B5EF4-FFF2-40B4-BE49-F238E27FC236}">
              <a16:creationId xmlns:a16="http://schemas.microsoft.com/office/drawing/2014/main" xmlns="" id="{ECD28610-833C-4CD0-9D2B-CACF33EB45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8590026" y="38100"/>
          <a:ext cx="828674" cy="82867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7</xdr:col>
      <xdr:colOff>981075</xdr:colOff>
      <xdr:row>0</xdr:row>
      <xdr:rowOff>38100</xdr:rowOff>
    </xdr:from>
    <xdr:to>
      <xdr:col>7</xdr:col>
      <xdr:colOff>1809749</xdr:colOff>
      <xdr:row>3</xdr:row>
      <xdr:rowOff>66674</xdr:rowOff>
    </xdr:to>
    <xdr:pic>
      <xdr:nvPicPr>
        <xdr:cNvPr id="4" name="Picture 3">
          <a:extLst>
            <a:ext uri="{FF2B5EF4-FFF2-40B4-BE49-F238E27FC236}">
              <a16:creationId xmlns:a16="http://schemas.microsoft.com/office/drawing/2014/main" xmlns="" id="{2313A878-181C-423D-84D4-92D682DDEB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7</xdr:col>
      <xdr:colOff>523875</xdr:colOff>
      <xdr:row>0</xdr:row>
      <xdr:rowOff>38100</xdr:rowOff>
    </xdr:from>
    <xdr:to>
      <xdr:col>7</xdr:col>
      <xdr:colOff>1352549</xdr:colOff>
      <xdr:row>2</xdr:row>
      <xdr:rowOff>390524</xdr:rowOff>
    </xdr:to>
    <xdr:pic>
      <xdr:nvPicPr>
        <xdr:cNvPr id="4" name="Picture 3">
          <a:extLst>
            <a:ext uri="{FF2B5EF4-FFF2-40B4-BE49-F238E27FC236}">
              <a16:creationId xmlns:a16="http://schemas.microsoft.com/office/drawing/2014/main" xmlns="" id="{96C596C5-7105-4490-8F2F-2ACAE7F989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67076" y="38100"/>
          <a:ext cx="828674" cy="82867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7</xdr:col>
      <xdr:colOff>981075</xdr:colOff>
      <xdr:row>0</xdr:row>
      <xdr:rowOff>38100</xdr:rowOff>
    </xdr:from>
    <xdr:to>
      <xdr:col>7</xdr:col>
      <xdr:colOff>1809749</xdr:colOff>
      <xdr:row>3</xdr:row>
      <xdr:rowOff>47624</xdr:rowOff>
    </xdr:to>
    <xdr:pic>
      <xdr:nvPicPr>
        <xdr:cNvPr id="4" name="Picture 3">
          <a:extLst>
            <a:ext uri="{FF2B5EF4-FFF2-40B4-BE49-F238E27FC236}">
              <a16:creationId xmlns:a16="http://schemas.microsoft.com/office/drawing/2014/main" xmlns="" id="{1D4EFB20-6515-42BF-A1E1-474B9310F6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7</xdr:col>
      <xdr:colOff>523875</xdr:colOff>
      <xdr:row>0</xdr:row>
      <xdr:rowOff>28575</xdr:rowOff>
    </xdr:from>
    <xdr:to>
      <xdr:col>7</xdr:col>
      <xdr:colOff>1352549</xdr:colOff>
      <xdr:row>2</xdr:row>
      <xdr:rowOff>380999</xdr:rowOff>
    </xdr:to>
    <xdr:pic>
      <xdr:nvPicPr>
        <xdr:cNvPr id="4" name="Picture 3">
          <a:extLst>
            <a:ext uri="{FF2B5EF4-FFF2-40B4-BE49-F238E27FC236}">
              <a16:creationId xmlns:a16="http://schemas.microsoft.com/office/drawing/2014/main" xmlns="" id="{6B90516C-705A-47CE-BC8B-E616863806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67076" y="28575"/>
          <a:ext cx="828674" cy="8286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2667000</xdr:colOff>
      <xdr:row>0</xdr:row>
      <xdr:rowOff>76200</xdr:rowOff>
    </xdr:from>
    <xdr:to>
      <xdr:col>2</xdr:col>
      <xdr:colOff>295274</xdr:colOff>
      <xdr:row>2</xdr:row>
      <xdr:rowOff>123824</xdr:rowOff>
    </xdr:to>
    <xdr:pic>
      <xdr:nvPicPr>
        <xdr:cNvPr id="2" name="Picture 1">
          <a:extLst>
            <a:ext uri="{FF2B5EF4-FFF2-40B4-BE49-F238E27FC236}">
              <a16:creationId xmlns:a16="http://schemas.microsoft.com/office/drawing/2014/main" xmlns="" id="{32679AA9-A596-4B7E-9FFC-BD5DE90296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8591276" y="76200"/>
          <a:ext cx="828674" cy="828674"/>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7</xdr:col>
      <xdr:colOff>990600</xdr:colOff>
      <xdr:row>0</xdr:row>
      <xdr:rowOff>38100</xdr:rowOff>
    </xdr:from>
    <xdr:to>
      <xdr:col>7</xdr:col>
      <xdr:colOff>1819274</xdr:colOff>
      <xdr:row>3</xdr:row>
      <xdr:rowOff>38099</xdr:rowOff>
    </xdr:to>
    <xdr:pic>
      <xdr:nvPicPr>
        <xdr:cNvPr id="4" name="Picture 3">
          <a:extLst>
            <a:ext uri="{FF2B5EF4-FFF2-40B4-BE49-F238E27FC236}">
              <a16:creationId xmlns:a16="http://schemas.microsoft.com/office/drawing/2014/main" xmlns="" id="{ABA09303-EB75-46E5-8D77-09D91E006E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7</xdr:col>
      <xdr:colOff>533400</xdr:colOff>
      <xdr:row>0</xdr:row>
      <xdr:rowOff>28575</xdr:rowOff>
    </xdr:from>
    <xdr:to>
      <xdr:col>7</xdr:col>
      <xdr:colOff>1362074</xdr:colOff>
      <xdr:row>2</xdr:row>
      <xdr:rowOff>380999</xdr:rowOff>
    </xdr:to>
    <xdr:pic>
      <xdr:nvPicPr>
        <xdr:cNvPr id="4" name="Picture 3">
          <a:extLst>
            <a:ext uri="{FF2B5EF4-FFF2-40B4-BE49-F238E27FC236}">
              <a16:creationId xmlns:a16="http://schemas.microsoft.com/office/drawing/2014/main" xmlns="" id="{DED2704C-B746-49CA-9E93-42221E6A63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28575"/>
          <a:ext cx="828674" cy="828674"/>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7</xdr:col>
      <xdr:colOff>990600</xdr:colOff>
      <xdr:row>0</xdr:row>
      <xdr:rowOff>38100</xdr:rowOff>
    </xdr:from>
    <xdr:to>
      <xdr:col>7</xdr:col>
      <xdr:colOff>1819274</xdr:colOff>
      <xdr:row>3</xdr:row>
      <xdr:rowOff>57149</xdr:rowOff>
    </xdr:to>
    <xdr:pic>
      <xdr:nvPicPr>
        <xdr:cNvPr id="4" name="Picture 3">
          <a:extLst>
            <a:ext uri="{FF2B5EF4-FFF2-40B4-BE49-F238E27FC236}">
              <a16:creationId xmlns:a16="http://schemas.microsoft.com/office/drawing/2014/main" xmlns="" id="{3BA78B31-7BDC-4786-97FA-EE5018E693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7</xdr:col>
      <xdr:colOff>504825</xdr:colOff>
      <xdr:row>0</xdr:row>
      <xdr:rowOff>38100</xdr:rowOff>
    </xdr:from>
    <xdr:to>
      <xdr:col>7</xdr:col>
      <xdr:colOff>1333499</xdr:colOff>
      <xdr:row>2</xdr:row>
      <xdr:rowOff>390524</xdr:rowOff>
    </xdr:to>
    <xdr:pic>
      <xdr:nvPicPr>
        <xdr:cNvPr id="4" name="Picture 3">
          <a:extLst>
            <a:ext uri="{FF2B5EF4-FFF2-40B4-BE49-F238E27FC236}">
              <a16:creationId xmlns:a16="http://schemas.microsoft.com/office/drawing/2014/main" xmlns="" id="{0BBE7ACF-839C-4CB7-AFDC-3C6BB5A776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86126" y="38100"/>
          <a:ext cx="828674" cy="828674"/>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7</xdr:col>
      <xdr:colOff>1000125</xdr:colOff>
      <xdr:row>0</xdr:row>
      <xdr:rowOff>38100</xdr:rowOff>
    </xdr:from>
    <xdr:to>
      <xdr:col>7</xdr:col>
      <xdr:colOff>1828799</xdr:colOff>
      <xdr:row>3</xdr:row>
      <xdr:rowOff>9524</xdr:rowOff>
    </xdr:to>
    <xdr:pic>
      <xdr:nvPicPr>
        <xdr:cNvPr id="4" name="Picture 3">
          <a:extLst>
            <a:ext uri="{FF2B5EF4-FFF2-40B4-BE49-F238E27FC236}">
              <a16:creationId xmlns:a16="http://schemas.microsoft.com/office/drawing/2014/main" xmlns="" id="{87CB74F0-424B-41E3-95AC-E72289D460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7</xdr:col>
      <xdr:colOff>533400</xdr:colOff>
      <xdr:row>0</xdr:row>
      <xdr:rowOff>28575</xdr:rowOff>
    </xdr:from>
    <xdr:to>
      <xdr:col>7</xdr:col>
      <xdr:colOff>1362074</xdr:colOff>
      <xdr:row>2</xdr:row>
      <xdr:rowOff>380999</xdr:rowOff>
    </xdr:to>
    <xdr:pic>
      <xdr:nvPicPr>
        <xdr:cNvPr id="4" name="Picture 3">
          <a:extLst>
            <a:ext uri="{FF2B5EF4-FFF2-40B4-BE49-F238E27FC236}">
              <a16:creationId xmlns:a16="http://schemas.microsoft.com/office/drawing/2014/main" xmlns="" id="{A5AEAFAE-D322-4320-938D-BEC20B9C1A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28575"/>
          <a:ext cx="828674" cy="828674"/>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7</xdr:col>
      <xdr:colOff>1000125</xdr:colOff>
      <xdr:row>0</xdr:row>
      <xdr:rowOff>38100</xdr:rowOff>
    </xdr:from>
    <xdr:to>
      <xdr:col>7</xdr:col>
      <xdr:colOff>1828799</xdr:colOff>
      <xdr:row>3</xdr:row>
      <xdr:rowOff>9524</xdr:rowOff>
    </xdr:to>
    <xdr:pic>
      <xdr:nvPicPr>
        <xdr:cNvPr id="4" name="Picture 3">
          <a:extLst>
            <a:ext uri="{FF2B5EF4-FFF2-40B4-BE49-F238E27FC236}">
              <a16:creationId xmlns:a16="http://schemas.microsoft.com/office/drawing/2014/main" xmlns="" id="{AB80FD8B-558A-4222-82C1-5E297DFD3F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absoluteAnchor>
    <xdr:pos x="0" y="0"/>
    <xdr:ext cx="9286875" cy="6105525"/>
    <xdr:graphicFrame macro="">
      <xdr:nvGraphicFramePr>
        <xdr:cNvPr id="2" name="Chart 1">
          <a:extLst>
            <a:ext uri="{FF2B5EF4-FFF2-40B4-BE49-F238E27FC236}">
              <a16:creationId xmlns:a16="http://schemas.microsoft.com/office/drawing/2014/main" xmlns="" id="{00000000-0008-0000-2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8.xml><?xml version="1.0" encoding="utf-8"?>
<c:userShapes xmlns:c="http://schemas.openxmlformats.org/drawingml/2006/chart">
  <cdr:relSizeAnchor xmlns:cdr="http://schemas.openxmlformats.org/drawingml/2006/chartDrawing">
    <cdr:from>
      <cdr:x>0.00547</cdr:x>
      <cdr:y>0.00835</cdr:y>
    </cdr:from>
    <cdr:to>
      <cdr:x>0.0947</cdr:x>
      <cdr:y>0.1445</cdr:y>
    </cdr:to>
    <cdr:pic>
      <cdr:nvPicPr>
        <cdr:cNvPr id="3" name="Picture 2">
          <a:extLst xmlns:a="http://schemas.openxmlformats.org/drawingml/2006/main">
            <a:ext uri="{FF2B5EF4-FFF2-40B4-BE49-F238E27FC236}">
              <a16:creationId xmlns:a16="http://schemas.microsoft.com/office/drawing/2014/main" xmlns=""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828674" cy="828674"/>
        </a:xfrm>
        <a:prstGeom xmlns:a="http://schemas.openxmlformats.org/drawingml/2006/main" prst="rect">
          <a:avLst/>
        </a:prstGeom>
      </cdr:spPr>
    </cdr:pic>
  </cdr:relSizeAnchor>
</c:userShapes>
</file>

<file path=xl/drawings/drawing49.xml><?xml version="1.0" encoding="utf-8"?>
<xdr:wsDr xmlns:xdr="http://schemas.openxmlformats.org/drawingml/2006/spreadsheetDrawing" xmlns:a="http://schemas.openxmlformats.org/drawingml/2006/main">
  <xdr:twoCellAnchor editAs="oneCell">
    <xdr:from>
      <xdr:col>7</xdr:col>
      <xdr:colOff>533400</xdr:colOff>
      <xdr:row>0</xdr:row>
      <xdr:rowOff>28575</xdr:rowOff>
    </xdr:from>
    <xdr:to>
      <xdr:col>7</xdr:col>
      <xdr:colOff>1362074</xdr:colOff>
      <xdr:row>2</xdr:row>
      <xdr:rowOff>380999</xdr:rowOff>
    </xdr:to>
    <xdr:pic>
      <xdr:nvPicPr>
        <xdr:cNvPr id="4" name="Picture 3">
          <a:extLst>
            <a:ext uri="{FF2B5EF4-FFF2-40B4-BE49-F238E27FC236}">
              <a16:creationId xmlns:a16="http://schemas.microsoft.com/office/drawing/2014/main" xmlns="" id="{9E8661B3-DDC6-405E-A3F4-9A098FA8AB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28575"/>
          <a:ext cx="828674" cy="8286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18</xdr:col>
      <xdr:colOff>495300</xdr:colOff>
      <xdr:row>14</xdr:row>
      <xdr:rowOff>38100</xdr:rowOff>
    </xdr:from>
    <xdr:ext cx="115063" cy="1229592"/>
    <xdr:pic>
      <xdr:nvPicPr>
        <xdr:cNvPr id="2" name="Picture 1" descr="Ministry of Development Planning and Statistics.jpg">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9976103237" y="2628900"/>
          <a:ext cx="115063" cy="1229592"/>
        </a:xfrm>
        <a:prstGeom prst="rect">
          <a:avLst/>
        </a:prstGeom>
      </xdr:spPr>
    </xdr:pic>
    <xdr:clientData/>
  </xdr:oneCellAnchor>
</xdr:wsDr>
</file>

<file path=xl/drawings/drawing50.xml><?xml version="1.0" encoding="utf-8"?>
<xdr:wsDr xmlns:xdr="http://schemas.openxmlformats.org/drawingml/2006/spreadsheetDrawing" xmlns:a="http://schemas.openxmlformats.org/drawingml/2006/main">
  <xdr:twoCellAnchor editAs="oneCell">
    <xdr:from>
      <xdr:col>6</xdr:col>
      <xdr:colOff>1038225</xdr:colOff>
      <xdr:row>0</xdr:row>
      <xdr:rowOff>38100</xdr:rowOff>
    </xdr:from>
    <xdr:to>
      <xdr:col>6</xdr:col>
      <xdr:colOff>1866899</xdr:colOff>
      <xdr:row>3</xdr:row>
      <xdr:rowOff>28574</xdr:rowOff>
    </xdr:to>
    <xdr:pic>
      <xdr:nvPicPr>
        <xdr:cNvPr id="4" name="Picture 3">
          <a:extLst>
            <a:ext uri="{FF2B5EF4-FFF2-40B4-BE49-F238E27FC236}">
              <a16:creationId xmlns:a16="http://schemas.microsoft.com/office/drawing/2014/main" xmlns="" id="{1C011635-5532-4F2A-93FB-0CEE2CD73D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95526" y="38100"/>
          <a:ext cx="828674" cy="82867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6</xdr:col>
      <xdr:colOff>847725</xdr:colOff>
      <xdr:row>0</xdr:row>
      <xdr:rowOff>28575</xdr:rowOff>
    </xdr:from>
    <xdr:to>
      <xdr:col>6</xdr:col>
      <xdr:colOff>1676399</xdr:colOff>
      <xdr:row>3</xdr:row>
      <xdr:rowOff>180974</xdr:rowOff>
    </xdr:to>
    <xdr:pic>
      <xdr:nvPicPr>
        <xdr:cNvPr id="4" name="Picture 3">
          <a:extLst>
            <a:ext uri="{FF2B5EF4-FFF2-40B4-BE49-F238E27FC236}">
              <a16:creationId xmlns:a16="http://schemas.microsoft.com/office/drawing/2014/main" xmlns="" id="{903670BA-C500-461B-B572-110F8BCB17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067151" y="28575"/>
          <a:ext cx="828674" cy="828674"/>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7</xdr:col>
      <xdr:colOff>876300</xdr:colOff>
      <xdr:row>0</xdr:row>
      <xdr:rowOff>38100</xdr:rowOff>
    </xdr:from>
    <xdr:to>
      <xdr:col>7</xdr:col>
      <xdr:colOff>1704974</xdr:colOff>
      <xdr:row>3</xdr:row>
      <xdr:rowOff>9524</xdr:rowOff>
    </xdr:to>
    <xdr:pic>
      <xdr:nvPicPr>
        <xdr:cNvPr id="4" name="Picture 3">
          <a:extLst>
            <a:ext uri="{FF2B5EF4-FFF2-40B4-BE49-F238E27FC236}">
              <a16:creationId xmlns:a16="http://schemas.microsoft.com/office/drawing/2014/main" xmlns="" id="{B31F0BD1-F4B9-4D37-985D-E0BC82F8A8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7</xdr:col>
      <xdr:colOff>523875</xdr:colOff>
      <xdr:row>0</xdr:row>
      <xdr:rowOff>38100</xdr:rowOff>
    </xdr:from>
    <xdr:to>
      <xdr:col>7</xdr:col>
      <xdr:colOff>1352549</xdr:colOff>
      <xdr:row>3</xdr:row>
      <xdr:rowOff>190499</xdr:rowOff>
    </xdr:to>
    <xdr:pic>
      <xdr:nvPicPr>
        <xdr:cNvPr id="4" name="Picture 3">
          <a:extLst>
            <a:ext uri="{FF2B5EF4-FFF2-40B4-BE49-F238E27FC236}">
              <a16:creationId xmlns:a16="http://schemas.microsoft.com/office/drawing/2014/main" xmlns="" id="{62428540-F35C-4478-B07E-222D9925C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67076" y="38100"/>
          <a:ext cx="828674" cy="828674"/>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7</xdr:col>
      <xdr:colOff>990600</xdr:colOff>
      <xdr:row>0</xdr:row>
      <xdr:rowOff>38100</xdr:rowOff>
    </xdr:from>
    <xdr:to>
      <xdr:col>7</xdr:col>
      <xdr:colOff>1819274</xdr:colOff>
      <xdr:row>2</xdr:row>
      <xdr:rowOff>409574</xdr:rowOff>
    </xdr:to>
    <xdr:pic>
      <xdr:nvPicPr>
        <xdr:cNvPr id="4" name="Picture 3">
          <a:extLst>
            <a:ext uri="{FF2B5EF4-FFF2-40B4-BE49-F238E27FC236}">
              <a16:creationId xmlns:a16="http://schemas.microsoft.com/office/drawing/2014/main" xmlns="" id="{B891433C-A24B-408B-91F8-7025C9FB6C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76476" y="38100"/>
          <a:ext cx="828674" cy="828674"/>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7</xdr:col>
      <xdr:colOff>533400</xdr:colOff>
      <xdr:row>0</xdr:row>
      <xdr:rowOff>28575</xdr:rowOff>
    </xdr:from>
    <xdr:to>
      <xdr:col>7</xdr:col>
      <xdr:colOff>1362074</xdr:colOff>
      <xdr:row>3</xdr:row>
      <xdr:rowOff>180974</xdr:rowOff>
    </xdr:to>
    <xdr:pic>
      <xdr:nvPicPr>
        <xdr:cNvPr id="4" name="Picture 3">
          <a:extLst>
            <a:ext uri="{FF2B5EF4-FFF2-40B4-BE49-F238E27FC236}">
              <a16:creationId xmlns:a16="http://schemas.microsoft.com/office/drawing/2014/main" xmlns="" id="{E7574A90-FCDC-461F-9963-8ADE72917C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28575"/>
          <a:ext cx="828674" cy="828674"/>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7</xdr:col>
      <xdr:colOff>990600</xdr:colOff>
      <xdr:row>0</xdr:row>
      <xdr:rowOff>38100</xdr:rowOff>
    </xdr:from>
    <xdr:to>
      <xdr:col>7</xdr:col>
      <xdr:colOff>1819274</xdr:colOff>
      <xdr:row>2</xdr:row>
      <xdr:rowOff>409574</xdr:rowOff>
    </xdr:to>
    <xdr:pic>
      <xdr:nvPicPr>
        <xdr:cNvPr id="4" name="Picture 3">
          <a:extLst>
            <a:ext uri="{FF2B5EF4-FFF2-40B4-BE49-F238E27FC236}">
              <a16:creationId xmlns:a16="http://schemas.microsoft.com/office/drawing/2014/main" xmlns="" id="{31B59E6D-A012-4F8F-B565-7D769CC562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7</xdr:col>
      <xdr:colOff>533400</xdr:colOff>
      <xdr:row>0</xdr:row>
      <xdr:rowOff>38100</xdr:rowOff>
    </xdr:from>
    <xdr:to>
      <xdr:col>7</xdr:col>
      <xdr:colOff>1362074</xdr:colOff>
      <xdr:row>3</xdr:row>
      <xdr:rowOff>190499</xdr:rowOff>
    </xdr:to>
    <xdr:pic>
      <xdr:nvPicPr>
        <xdr:cNvPr id="4" name="Picture 3">
          <a:extLst>
            <a:ext uri="{FF2B5EF4-FFF2-40B4-BE49-F238E27FC236}">
              <a16:creationId xmlns:a16="http://schemas.microsoft.com/office/drawing/2014/main" xmlns="" id="{55113209-562D-4256-BCAC-0175C9E409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38100"/>
          <a:ext cx="828674" cy="828674"/>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7</xdr:col>
      <xdr:colOff>990600</xdr:colOff>
      <xdr:row>0</xdr:row>
      <xdr:rowOff>28575</xdr:rowOff>
    </xdr:from>
    <xdr:to>
      <xdr:col>7</xdr:col>
      <xdr:colOff>1819274</xdr:colOff>
      <xdr:row>2</xdr:row>
      <xdr:rowOff>400049</xdr:rowOff>
    </xdr:to>
    <xdr:pic>
      <xdr:nvPicPr>
        <xdr:cNvPr id="4" name="Picture 3">
          <a:extLst>
            <a:ext uri="{FF2B5EF4-FFF2-40B4-BE49-F238E27FC236}">
              <a16:creationId xmlns:a16="http://schemas.microsoft.com/office/drawing/2014/main" xmlns="" id="{5D3A7A32-2601-4179-A405-D404223937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28575"/>
          <a:ext cx="828674" cy="828674"/>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7</xdr:col>
      <xdr:colOff>533400</xdr:colOff>
      <xdr:row>0</xdr:row>
      <xdr:rowOff>28575</xdr:rowOff>
    </xdr:from>
    <xdr:to>
      <xdr:col>7</xdr:col>
      <xdr:colOff>1362074</xdr:colOff>
      <xdr:row>3</xdr:row>
      <xdr:rowOff>180974</xdr:rowOff>
    </xdr:to>
    <xdr:pic>
      <xdr:nvPicPr>
        <xdr:cNvPr id="4" name="Picture 3">
          <a:extLst>
            <a:ext uri="{FF2B5EF4-FFF2-40B4-BE49-F238E27FC236}">
              <a16:creationId xmlns:a16="http://schemas.microsoft.com/office/drawing/2014/main" xmlns="" id="{F173AEC9-A537-4521-833E-AB751027B7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57551" y="28575"/>
          <a:ext cx="828674" cy="8286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54392</xdr:colOff>
      <xdr:row>3</xdr:row>
      <xdr:rowOff>11527</xdr:rowOff>
    </xdr:from>
    <xdr:to>
      <xdr:col>10</xdr:col>
      <xdr:colOff>542925</xdr:colOff>
      <xdr:row>55</xdr:row>
      <xdr:rowOff>123824</xdr:rowOff>
    </xdr:to>
    <xdr:pic>
      <xdr:nvPicPr>
        <xdr:cNvPr id="6" name="Picture 5">
          <a:extLst>
            <a:ext uri="{FF2B5EF4-FFF2-40B4-BE49-F238E27FC236}">
              <a16:creationId xmlns:a16="http://schemas.microsoft.com/office/drawing/2014/main" xmlns="" id="{00000000-0008-0000-0700-000006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554" t="7297" r="2130" b="1712"/>
        <a:stretch/>
      </xdr:blipFill>
      <xdr:spPr>
        <a:xfrm>
          <a:off x="9981047475" y="916402"/>
          <a:ext cx="6641683" cy="9294397"/>
        </a:xfrm>
        <a:prstGeom prst="rect">
          <a:avLst/>
        </a:prstGeom>
      </xdr:spPr>
    </xdr:pic>
    <xdr:clientData/>
  </xdr:twoCellAnchor>
  <xdr:twoCellAnchor editAs="oneCell">
    <xdr:from>
      <xdr:col>9</xdr:col>
      <xdr:colOff>352425</xdr:colOff>
      <xdr:row>0</xdr:row>
      <xdr:rowOff>28575</xdr:rowOff>
    </xdr:from>
    <xdr:to>
      <xdr:col>10</xdr:col>
      <xdr:colOff>571499</xdr:colOff>
      <xdr:row>2</xdr:row>
      <xdr:rowOff>266699</xdr:rowOff>
    </xdr:to>
    <xdr:pic>
      <xdr:nvPicPr>
        <xdr:cNvPr id="3" name="Picture 2">
          <a:extLst>
            <a:ext uri="{FF2B5EF4-FFF2-40B4-BE49-F238E27FC236}">
              <a16:creationId xmlns:a16="http://schemas.microsoft.com/office/drawing/2014/main" xmlns="" id="{AA0287E7-2728-44F5-A86C-3FF2066346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81018901" y="28575"/>
          <a:ext cx="828674" cy="828674"/>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7</xdr:col>
      <xdr:colOff>1000125</xdr:colOff>
      <xdr:row>0</xdr:row>
      <xdr:rowOff>28575</xdr:rowOff>
    </xdr:from>
    <xdr:to>
      <xdr:col>7</xdr:col>
      <xdr:colOff>1828799</xdr:colOff>
      <xdr:row>3</xdr:row>
      <xdr:rowOff>9524</xdr:rowOff>
    </xdr:to>
    <xdr:pic>
      <xdr:nvPicPr>
        <xdr:cNvPr id="4" name="Picture 3">
          <a:extLst>
            <a:ext uri="{FF2B5EF4-FFF2-40B4-BE49-F238E27FC236}">
              <a16:creationId xmlns:a16="http://schemas.microsoft.com/office/drawing/2014/main" xmlns="" id="{3285E103-D0EA-4735-B69D-737E25A052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57426" y="28575"/>
          <a:ext cx="828674" cy="828674"/>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7</xdr:col>
      <xdr:colOff>523875</xdr:colOff>
      <xdr:row>0</xdr:row>
      <xdr:rowOff>38100</xdr:rowOff>
    </xdr:from>
    <xdr:to>
      <xdr:col>7</xdr:col>
      <xdr:colOff>1352549</xdr:colOff>
      <xdr:row>3</xdr:row>
      <xdr:rowOff>190499</xdr:rowOff>
    </xdr:to>
    <xdr:pic>
      <xdr:nvPicPr>
        <xdr:cNvPr id="4" name="Picture 3">
          <a:extLst>
            <a:ext uri="{FF2B5EF4-FFF2-40B4-BE49-F238E27FC236}">
              <a16:creationId xmlns:a16="http://schemas.microsoft.com/office/drawing/2014/main" xmlns="" id="{B285A1F5-3A41-4963-824C-218A03AFEC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67076" y="38100"/>
          <a:ext cx="828674" cy="828674"/>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10</xdr:col>
      <xdr:colOff>619125</xdr:colOff>
      <xdr:row>0</xdr:row>
      <xdr:rowOff>38100</xdr:rowOff>
    </xdr:from>
    <xdr:to>
      <xdr:col>10</xdr:col>
      <xdr:colOff>1447799</xdr:colOff>
      <xdr:row>3</xdr:row>
      <xdr:rowOff>57149</xdr:rowOff>
    </xdr:to>
    <xdr:pic>
      <xdr:nvPicPr>
        <xdr:cNvPr id="4" name="Picture 3">
          <a:extLst>
            <a:ext uri="{FF2B5EF4-FFF2-40B4-BE49-F238E27FC236}">
              <a16:creationId xmlns:a16="http://schemas.microsoft.com/office/drawing/2014/main" xmlns="" id="{FBC546AD-7380-4CBA-BBE7-15352A1550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28426" y="38100"/>
          <a:ext cx="828674" cy="828674"/>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10</xdr:col>
      <xdr:colOff>695325</xdr:colOff>
      <xdr:row>0</xdr:row>
      <xdr:rowOff>38100</xdr:rowOff>
    </xdr:from>
    <xdr:to>
      <xdr:col>10</xdr:col>
      <xdr:colOff>1523999</xdr:colOff>
      <xdr:row>2</xdr:row>
      <xdr:rowOff>361949</xdr:rowOff>
    </xdr:to>
    <xdr:pic>
      <xdr:nvPicPr>
        <xdr:cNvPr id="4" name="Picture 3">
          <a:extLst>
            <a:ext uri="{FF2B5EF4-FFF2-40B4-BE49-F238E27FC236}">
              <a16:creationId xmlns:a16="http://schemas.microsoft.com/office/drawing/2014/main" xmlns="" id="{E1C75247-18BE-4267-B702-AA583DC416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752326" y="38100"/>
          <a:ext cx="828674" cy="828674"/>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10</xdr:col>
      <xdr:colOff>723900</xdr:colOff>
      <xdr:row>0</xdr:row>
      <xdr:rowOff>38100</xdr:rowOff>
    </xdr:from>
    <xdr:to>
      <xdr:col>10</xdr:col>
      <xdr:colOff>1552574</xdr:colOff>
      <xdr:row>3</xdr:row>
      <xdr:rowOff>57149</xdr:rowOff>
    </xdr:to>
    <xdr:pic>
      <xdr:nvPicPr>
        <xdr:cNvPr id="3" name="Picture 2">
          <a:extLst>
            <a:ext uri="{FF2B5EF4-FFF2-40B4-BE49-F238E27FC236}">
              <a16:creationId xmlns:a16="http://schemas.microsoft.com/office/drawing/2014/main" xmlns="" id="{7014E021-BC7F-40E6-8A0D-27D1F467C8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28426" y="38100"/>
          <a:ext cx="828674" cy="828674"/>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10</xdr:col>
      <xdr:colOff>514350</xdr:colOff>
      <xdr:row>0</xdr:row>
      <xdr:rowOff>38100</xdr:rowOff>
    </xdr:from>
    <xdr:to>
      <xdr:col>10</xdr:col>
      <xdr:colOff>1343024</xdr:colOff>
      <xdr:row>2</xdr:row>
      <xdr:rowOff>361949</xdr:rowOff>
    </xdr:to>
    <xdr:pic>
      <xdr:nvPicPr>
        <xdr:cNvPr id="4" name="Picture 3">
          <a:extLst>
            <a:ext uri="{FF2B5EF4-FFF2-40B4-BE49-F238E27FC236}">
              <a16:creationId xmlns:a16="http://schemas.microsoft.com/office/drawing/2014/main" xmlns="" id="{74952A15-93D4-421B-81C0-B59B8E1AEF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752326" y="38100"/>
          <a:ext cx="828674" cy="828674"/>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7</xdr:col>
      <xdr:colOff>714375</xdr:colOff>
      <xdr:row>0</xdr:row>
      <xdr:rowOff>38100</xdr:rowOff>
    </xdr:from>
    <xdr:to>
      <xdr:col>7</xdr:col>
      <xdr:colOff>1543049</xdr:colOff>
      <xdr:row>2</xdr:row>
      <xdr:rowOff>409574</xdr:rowOff>
    </xdr:to>
    <xdr:pic>
      <xdr:nvPicPr>
        <xdr:cNvPr id="4" name="Picture 3">
          <a:extLst>
            <a:ext uri="{FF2B5EF4-FFF2-40B4-BE49-F238E27FC236}">
              <a16:creationId xmlns:a16="http://schemas.microsoft.com/office/drawing/2014/main" xmlns="" id="{8145C94C-50F6-45A2-9012-C20E47443D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3885926" y="38100"/>
          <a:ext cx="828674" cy="828674"/>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7</xdr:col>
      <xdr:colOff>523875</xdr:colOff>
      <xdr:row>0</xdr:row>
      <xdr:rowOff>38100</xdr:rowOff>
    </xdr:from>
    <xdr:to>
      <xdr:col>7</xdr:col>
      <xdr:colOff>1352549</xdr:colOff>
      <xdr:row>3</xdr:row>
      <xdr:rowOff>190499</xdr:rowOff>
    </xdr:to>
    <xdr:pic>
      <xdr:nvPicPr>
        <xdr:cNvPr id="4" name="Picture 3">
          <a:extLst>
            <a:ext uri="{FF2B5EF4-FFF2-40B4-BE49-F238E27FC236}">
              <a16:creationId xmlns:a16="http://schemas.microsoft.com/office/drawing/2014/main" xmlns="" id="{E76963F3-286D-40C1-B1C0-7C367E6439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467076" y="38100"/>
          <a:ext cx="828674" cy="828674"/>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12</xdr:col>
      <xdr:colOff>771525</xdr:colOff>
      <xdr:row>0</xdr:row>
      <xdr:rowOff>28575</xdr:rowOff>
    </xdr:from>
    <xdr:to>
      <xdr:col>12</xdr:col>
      <xdr:colOff>1600199</xdr:colOff>
      <xdr:row>3</xdr:row>
      <xdr:rowOff>76199</xdr:rowOff>
    </xdr:to>
    <xdr:pic>
      <xdr:nvPicPr>
        <xdr:cNvPr id="4" name="Picture 3">
          <a:extLst>
            <a:ext uri="{FF2B5EF4-FFF2-40B4-BE49-F238E27FC236}">
              <a16:creationId xmlns:a16="http://schemas.microsoft.com/office/drawing/2014/main" xmlns="" id="{6512E6F4-30A4-4BC2-9851-B65B98721C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9809226" y="28575"/>
          <a:ext cx="828674" cy="828674"/>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12</xdr:col>
      <xdr:colOff>657225</xdr:colOff>
      <xdr:row>0</xdr:row>
      <xdr:rowOff>38100</xdr:rowOff>
    </xdr:from>
    <xdr:to>
      <xdr:col>12</xdr:col>
      <xdr:colOff>1485899</xdr:colOff>
      <xdr:row>3</xdr:row>
      <xdr:rowOff>180974</xdr:rowOff>
    </xdr:to>
    <xdr:pic>
      <xdr:nvPicPr>
        <xdr:cNvPr id="4" name="Picture 3">
          <a:extLst>
            <a:ext uri="{FF2B5EF4-FFF2-40B4-BE49-F238E27FC236}">
              <a16:creationId xmlns:a16="http://schemas.microsoft.com/office/drawing/2014/main" xmlns="" id="{092D6353-72F2-468D-8F40-F6E5D195ED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9818751" y="38100"/>
          <a:ext cx="828674" cy="8286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1219200</xdr:colOff>
      <xdr:row>0</xdr:row>
      <xdr:rowOff>38100</xdr:rowOff>
    </xdr:from>
    <xdr:to>
      <xdr:col>4</xdr:col>
      <xdr:colOff>2047874</xdr:colOff>
      <xdr:row>4</xdr:row>
      <xdr:rowOff>9524</xdr:rowOff>
    </xdr:to>
    <xdr:pic>
      <xdr:nvPicPr>
        <xdr:cNvPr id="3" name="Picture 2">
          <a:extLst>
            <a:ext uri="{FF2B5EF4-FFF2-40B4-BE49-F238E27FC236}">
              <a16:creationId xmlns:a16="http://schemas.microsoft.com/office/drawing/2014/main" xmlns="" id="{A133F29C-AE0F-43A1-85CD-2E0D74E3AA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076676" y="38100"/>
          <a:ext cx="828674" cy="828674"/>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7</xdr:col>
      <xdr:colOff>781050</xdr:colOff>
      <xdr:row>0</xdr:row>
      <xdr:rowOff>28575</xdr:rowOff>
    </xdr:from>
    <xdr:to>
      <xdr:col>7</xdr:col>
      <xdr:colOff>1609724</xdr:colOff>
      <xdr:row>3</xdr:row>
      <xdr:rowOff>9524</xdr:rowOff>
    </xdr:to>
    <xdr:pic>
      <xdr:nvPicPr>
        <xdr:cNvPr id="4" name="Picture 3">
          <a:extLst>
            <a:ext uri="{FF2B5EF4-FFF2-40B4-BE49-F238E27FC236}">
              <a16:creationId xmlns:a16="http://schemas.microsoft.com/office/drawing/2014/main" xmlns="" id="{BEE71CA2-A485-498E-8EC2-EB2865800B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3885926" y="28575"/>
          <a:ext cx="828674" cy="828674"/>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7</xdr:col>
      <xdr:colOff>447675</xdr:colOff>
      <xdr:row>0</xdr:row>
      <xdr:rowOff>38100</xdr:rowOff>
    </xdr:from>
    <xdr:to>
      <xdr:col>7</xdr:col>
      <xdr:colOff>1276349</xdr:colOff>
      <xdr:row>3</xdr:row>
      <xdr:rowOff>180974</xdr:rowOff>
    </xdr:to>
    <xdr:pic>
      <xdr:nvPicPr>
        <xdr:cNvPr id="4" name="Picture 3">
          <a:extLst>
            <a:ext uri="{FF2B5EF4-FFF2-40B4-BE49-F238E27FC236}">
              <a16:creationId xmlns:a16="http://schemas.microsoft.com/office/drawing/2014/main" xmlns="" id="{50DC7C4F-FBE3-4786-AFE8-0455268E0F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609826" y="38100"/>
          <a:ext cx="828674" cy="828674"/>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14</xdr:col>
      <xdr:colOff>638175</xdr:colOff>
      <xdr:row>0</xdr:row>
      <xdr:rowOff>38100</xdr:rowOff>
    </xdr:from>
    <xdr:to>
      <xdr:col>14</xdr:col>
      <xdr:colOff>1466849</xdr:colOff>
      <xdr:row>3</xdr:row>
      <xdr:rowOff>28574</xdr:rowOff>
    </xdr:to>
    <xdr:pic>
      <xdr:nvPicPr>
        <xdr:cNvPr id="3" name="Picture 2">
          <a:extLst>
            <a:ext uri="{FF2B5EF4-FFF2-40B4-BE49-F238E27FC236}">
              <a16:creationId xmlns:a16="http://schemas.microsoft.com/office/drawing/2014/main" xmlns="" id="{54B32BFC-9D05-40B0-875B-77F1D8D076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9618726" y="38100"/>
          <a:ext cx="828674" cy="828674"/>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a16="http://schemas.microsoft.com/office/drawing/2014/main" xmlns="" id="{00000000-0008-0000-4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4.xml><?xml version="1.0" encoding="utf-8"?>
<c:userShapes xmlns:c="http://schemas.openxmlformats.org/drawingml/2006/chart">
  <cdr:relSizeAnchor xmlns:cdr="http://schemas.openxmlformats.org/drawingml/2006/chartDrawing">
    <cdr:from>
      <cdr:x>0.00546</cdr:x>
      <cdr:y>0.00833</cdr:y>
    </cdr:from>
    <cdr:to>
      <cdr:x>0.08916</cdr:x>
      <cdr:y>0.13603</cdr:y>
    </cdr:to>
    <cdr:pic>
      <cdr:nvPicPr>
        <cdr:cNvPr id="3" name="Picture 2">
          <a:extLst xmlns:a="http://schemas.openxmlformats.org/drawingml/2006/main">
            <a:ext uri="{FF2B5EF4-FFF2-40B4-BE49-F238E27FC236}">
              <a16:creationId xmlns:a16="http://schemas.microsoft.com/office/drawing/2014/main" xmlns=""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78435" cy="778435"/>
        </a:xfrm>
        <a:prstGeom xmlns:a="http://schemas.openxmlformats.org/drawingml/2006/main" prst="rect">
          <a:avLst/>
        </a:prstGeom>
      </cdr:spPr>
    </cdr:pic>
  </cdr:relSizeAnchor>
</c:userShapes>
</file>

<file path=xl/drawings/drawing75.xml><?xml version="1.0" encoding="utf-8"?>
<xdr:wsDr xmlns:xdr="http://schemas.openxmlformats.org/drawingml/2006/spreadsheetDrawing" xmlns:a="http://schemas.openxmlformats.org/drawingml/2006/main">
  <xdr:twoCellAnchor editAs="oneCell">
    <xdr:from>
      <xdr:col>14</xdr:col>
      <xdr:colOff>638175</xdr:colOff>
      <xdr:row>0</xdr:row>
      <xdr:rowOff>28575</xdr:rowOff>
    </xdr:from>
    <xdr:to>
      <xdr:col>14</xdr:col>
      <xdr:colOff>1466849</xdr:colOff>
      <xdr:row>3</xdr:row>
      <xdr:rowOff>200024</xdr:rowOff>
    </xdr:to>
    <xdr:pic>
      <xdr:nvPicPr>
        <xdr:cNvPr id="4" name="Picture 3">
          <a:extLst>
            <a:ext uri="{FF2B5EF4-FFF2-40B4-BE49-F238E27FC236}">
              <a16:creationId xmlns:a16="http://schemas.microsoft.com/office/drawing/2014/main" xmlns="" id="{8A9D653C-A2AB-4A49-8810-67924BF909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9618726" y="28575"/>
          <a:ext cx="828674" cy="828674"/>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10</xdr:col>
      <xdr:colOff>542925</xdr:colOff>
      <xdr:row>0</xdr:row>
      <xdr:rowOff>38100</xdr:rowOff>
    </xdr:from>
    <xdr:to>
      <xdr:col>10</xdr:col>
      <xdr:colOff>1371599</xdr:colOff>
      <xdr:row>3</xdr:row>
      <xdr:rowOff>95249</xdr:rowOff>
    </xdr:to>
    <xdr:pic>
      <xdr:nvPicPr>
        <xdr:cNvPr id="3" name="Picture 2">
          <a:extLst>
            <a:ext uri="{FF2B5EF4-FFF2-40B4-BE49-F238E27FC236}">
              <a16:creationId xmlns:a16="http://schemas.microsoft.com/office/drawing/2014/main" xmlns="" id="{4AD685C8-358C-47E9-BD74-C5E8A3D2C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38100"/>
          <a:ext cx="828674" cy="828674"/>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10</xdr:col>
      <xdr:colOff>419100</xdr:colOff>
      <xdr:row>0</xdr:row>
      <xdr:rowOff>28575</xdr:rowOff>
    </xdr:from>
    <xdr:to>
      <xdr:col>10</xdr:col>
      <xdr:colOff>1247774</xdr:colOff>
      <xdr:row>3</xdr:row>
      <xdr:rowOff>104774</xdr:rowOff>
    </xdr:to>
    <xdr:pic>
      <xdr:nvPicPr>
        <xdr:cNvPr id="4" name="Picture 3">
          <a:extLst>
            <a:ext uri="{FF2B5EF4-FFF2-40B4-BE49-F238E27FC236}">
              <a16:creationId xmlns:a16="http://schemas.microsoft.com/office/drawing/2014/main" xmlns="" id="{C8CEA639-6E3A-4A47-B9E9-B70512CC33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28575"/>
          <a:ext cx="828674" cy="828674"/>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10</xdr:col>
      <xdr:colOff>428625</xdr:colOff>
      <xdr:row>0</xdr:row>
      <xdr:rowOff>38100</xdr:rowOff>
    </xdr:from>
    <xdr:to>
      <xdr:col>10</xdr:col>
      <xdr:colOff>1257299</xdr:colOff>
      <xdr:row>3</xdr:row>
      <xdr:rowOff>114299</xdr:rowOff>
    </xdr:to>
    <xdr:pic>
      <xdr:nvPicPr>
        <xdr:cNvPr id="3" name="Picture 2">
          <a:extLst>
            <a:ext uri="{FF2B5EF4-FFF2-40B4-BE49-F238E27FC236}">
              <a16:creationId xmlns:a16="http://schemas.microsoft.com/office/drawing/2014/main" xmlns="" id="{B80B5F86-93E8-4B39-875F-15D4E5F32C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38100"/>
          <a:ext cx="828674" cy="828674"/>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10</xdr:col>
      <xdr:colOff>771525</xdr:colOff>
      <xdr:row>0</xdr:row>
      <xdr:rowOff>38100</xdr:rowOff>
    </xdr:from>
    <xdr:to>
      <xdr:col>10</xdr:col>
      <xdr:colOff>1600199</xdr:colOff>
      <xdr:row>4</xdr:row>
      <xdr:rowOff>19049</xdr:rowOff>
    </xdr:to>
    <xdr:pic>
      <xdr:nvPicPr>
        <xdr:cNvPr id="5" name="Picture 4">
          <a:extLst>
            <a:ext uri="{FF2B5EF4-FFF2-40B4-BE49-F238E27FC236}">
              <a16:creationId xmlns:a16="http://schemas.microsoft.com/office/drawing/2014/main" xmlns="" id="{C4ACCE59-EB12-48EF-B5B4-0896E293B0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38100"/>
          <a:ext cx="828674" cy="8286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1038225</xdr:colOff>
      <xdr:row>0</xdr:row>
      <xdr:rowOff>47625</xdr:rowOff>
    </xdr:from>
    <xdr:to>
      <xdr:col>4</xdr:col>
      <xdr:colOff>1866899</xdr:colOff>
      <xdr:row>3</xdr:row>
      <xdr:rowOff>9524</xdr:rowOff>
    </xdr:to>
    <xdr:pic>
      <xdr:nvPicPr>
        <xdr:cNvPr id="4" name="Picture 3">
          <a:extLst>
            <a:ext uri="{FF2B5EF4-FFF2-40B4-BE49-F238E27FC236}">
              <a16:creationId xmlns:a16="http://schemas.microsoft.com/office/drawing/2014/main" xmlns="" id="{B064B2F2-88C8-473D-8367-8804445849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295751" y="47625"/>
          <a:ext cx="828674" cy="828674"/>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10</xdr:col>
      <xdr:colOff>771525</xdr:colOff>
      <xdr:row>0</xdr:row>
      <xdr:rowOff>38100</xdr:rowOff>
    </xdr:from>
    <xdr:to>
      <xdr:col>10</xdr:col>
      <xdr:colOff>1600199</xdr:colOff>
      <xdr:row>4</xdr:row>
      <xdr:rowOff>19049</xdr:rowOff>
    </xdr:to>
    <xdr:pic>
      <xdr:nvPicPr>
        <xdr:cNvPr id="2" name="Picture 1">
          <a:extLst>
            <a:ext uri="{FF2B5EF4-FFF2-40B4-BE49-F238E27FC236}">
              <a16:creationId xmlns:a16="http://schemas.microsoft.com/office/drawing/2014/main" xmlns="" id="{A25C6700-7304-48EE-BFC7-DE2127B4FC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38100"/>
          <a:ext cx="828674" cy="828674"/>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10</xdr:col>
      <xdr:colOff>828675</xdr:colOff>
      <xdr:row>0</xdr:row>
      <xdr:rowOff>38100</xdr:rowOff>
    </xdr:from>
    <xdr:to>
      <xdr:col>11</xdr:col>
      <xdr:colOff>704849</xdr:colOff>
      <xdr:row>3</xdr:row>
      <xdr:rowOff>171449</xdr:rowOff>
    </xdr:to>
    <xdr:pic>
      <xdr:nvPicPr>
        <xdr:cNvPr id="2" name="Picture 1">
          <a:extLst>
            <a:ext uri="{FF2B5EF4-FFF2-40B4-BE49-F238E27FC236}">
              <a16:creationId xmlns:a16="http://schemas.microsoft.com/office/drawing/2014/main" xmlns="" id="{3A912DD8-AD58-419A-A3B9-A4BF92B1CD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457051" y="38100"/>
          <a:ext cx="828674" cy="828674"/>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10</xdr:col>
      <xdr:colOff>771525</xdr:colOff>
      <xdr:row>0</xdr:row>
      <xdr:rowOff>38100</xdr:rowOff>
    </xdr:from>
    <xdr:to>
      <xdr:col>10</xdr:col>
      <xdr:colOff>1600199</xdr:colOff>
      <xdr:row>4</xdr:row>
      <xdr:rowOff>19049</xdr:rowOff>
    </xdr:to>
    <xdr:pic>
      <xdr:nvPicPr>
        <xdr:cNvPr id="2" name="Picture 1">
          <a:extLst>
            <a:ext uri="{FF2B5EF4-FFF2-40B4-BE49-F238E27FC236}">
              <a16:creationId xmlns:a16="http://schemas.microsoft.com/office/drawing/2014/main" xmlns="" id="{15E4D1D7-4C2A-4468-9489-D165B6D4B0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38100"/>
          <a:ext cx="828674" cy="828674"/>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6</xdr:col>
      <xdr:colOff>1114425</xdr:colOff>
      <xdr:row>0</xdr:row>
      <xdr:rowOff>28575</xdr:rowOff>
    </xdr:from>
    <xdr:to>
      <xdr:col>6</xdr:col>
      <xdr:colOff>1943099</xdr:colOff>
      <xdr:row>3</xdr:row>
      <xdr:rowOff>200024</xdr:rowOff>
    </xdr:to>
    <xdr:pic>
      <xdr:nvPicPr>
        <xdr:cNvPr id="3" name="Picture 2">
          <a:extLst>
            <a:ext uri="{FF2B5EF4-FFF2-40B4-BE49-F238E27FC236}">
              <a16:creationId xmlns:a16="http://schemas.microsoft.com/office/drawing/2014/main" xmlns="" id="{6694C7CC-BB9E-4BDA-934E-98673AF93D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3466826" y="28575"/>
          <a:ext cx="828674" cy="8286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21</xdr:col>
      <xdr:colOff>504825</xdr:colOff>
      <xdr:row>0</xdr:row>
      <xdr:rowOff>38100</xdr:rowOff>
    </xdr:from>
    <xdr:to>
      <xdr:col>21</xdr:col>
      <xdr:colOff>1333499</xdr:colOff>
      <xdr:row>3</xdr:row>
      <xdr:rowOff>19049</xdr:rowOff>
    </xdr:to>
    <xdr:pic>
      <xdr:nvPicPr>
        <xdr:cNvPr id="4" name="Picture 3">
          <a:extLst>
            <a:ext uri="{FF2B5EF4-FFF2-40B4-BE49-F238E27FC236}">
              <a16:creationId xmlns:a16="http://schemas.microsoft.com/office/drawing/2014/main" xmlns="" id="{278BD789-A273-44AA-9B1A-E9321269BD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4322826" y="38100"/>
          <a:ext cx="828674" cy="8286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Users\nalneama\AppData\Local\Microsoft\Windows\Temporary%20Internet%20Files\Content.Outlook\HDVG4J67\&#1575;&#1604;&#1578;&#1593;&#1604;&#1610;&#1605;%20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Users\nalneama\AppData\Local\Microsoft\Windows\Temporary%20Internet%20Files\Content.Outlook\HDVG4J67\&#1575;&#1604;&#1578;&#1593;&#1604;&#1610;&#1605;%202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showGridLines="0" rightToLeft="1" view="pageBreakPreview" zoomScaleNormal="100" zoomScaleSheetLayoutView="100" workbookViewId="0">
      <selection activeCell="A29" sqref="A29"/>
    </sheetView>
  </sheetViews>
  <sheetFormatPr defaultRowHeight="12.75"/>
  <cols>
    <col min="1" max="1" width="71.42578125" style="40" customWidth="1"/>
    <col min="2" max="7" width="9.140625" style="40"/>
    <col min="8" max="8" width="4" style="40" customWidth="1"/>
    <col min="9" max="263" width="9.140625" style="40"/>
    <col min="264" max="264" width="4" style="40" customWidth="1"/>
    <col min="265" max="519" width="9.140625" style="40"/>
    <col min="520" max="520" width="4" style="40" customWidth="1"/>
    <col min="521" max="775" width="9.140625" style="40"/>
    <col min="776" max="776" width="4" style="40" customWidth="1"/>
    <col min="777" max="1031" width="9.140625" style="40"/>
    <col min="1032" max="1032" width="4" style="40" customWidth="1"/>
    <col min="1033" max="1287" width="9.140625" style="40"/>
    <col min="1288" max="1288" width="4" style="40" customWidth="1"/>
    <col min="1289" max="1543" width="9.140625" style="40"/>
    <col min="1544" max="1544" width="4" style="40" customWidth="1"/>
    <col min="1545" max="1799" width="9.140625" style="40"/>
    <col min="1800" max="1800" width="4" style="40" customWidth="1"/>
    <col min="1801" max="2055" width="9.140625" style="40"/>
    <col min="2056" max="2056" width="4" style="40" customWidth="1"/>
    <col min="2057" max="2311" width="9.140625" style="40"/>
    <col min="2312" max="2312" width="4" style="40" customWidth="1"/>
    <col min="2313" max="2567" width="9.140625" style="40"/>
    <col min="2568" max="2568" width="4" style="40" customWidth="1"/>
    <col min="2569" max="2823" width="9.140625" style="40"/>
    <col min="2824" max="2824" width="4" style="40" customWidth="1"/>
    <col min="2825" max="3079" width="9.140625" style="40"/>
    <col min="3080" max="3080" width="4" style="40" customWidth="1"/>
    <col min="3081" max="3335" width="9.140625" style="40"/>
    <col min="3336" max="3336" width="4" style="40" customWidth="1"/>
    <col min="3337" max="3591" width="9.140625" style="40"/>
    <col min="3592" max="3592" width="4" style="40" customWidth="1"/>
    <col min="3593" max="3847" width="9.140625" style="40"/>
    <col min="3848" max="3848" width="4" style="40" customWidth="1"/>
    <col min="3849" max="4103" width="9.140625" style="40"/>
    <col min="4104" max="4104" width="4" style="40" customWidth="1"/>
    <col min="4105" max="4359" width="9.140625" style="40"/>
    <col min="4360" max="4360" width="4" style="40" customWidth="1"/>
    <col min="4361" max="4615" width="9.140625" style="40"/>
    <col min="4616" max="4616" width="4" style="40" customWidth="1"/>
    <col min="4617" max="4871" width="9.140625" style="40"/>
    <col min="4872" max="4872" width="4" style="40" customWidth="1"/>
    <col min="4873" max="5127" width="9.140625" style="40"/>
    <col min="5128" max="5128" width="4" style="40" customWidth="1"/>
    <col min="5129" max="5383" width="9.140625" style="40"/>
    <col min="5384" max="5384" width="4" style="40" customWidth="1"/>
    <col min="5385" max="5639" width="9.140625" style="40"/>
    <col min="5640" max="5640" width="4" style="40" customWidth="1"/>
    <col min="5641" max="5895" width="9.140625" style="40"/>
    <col min="5896" max="5896" width="4" style="40" customWidth="1"/>
    <col min="5897" max="6151" width="9.140625" style="40"/>
    <col min="6152" max="6152" width="4" style="40" customWidth="1"/>
    <col min="6153" max="6407" width="9.140625" style="40"/>
    <col min="6408" max="6408" width="4" style="40" customWidth="1"/>
    <col min="6409" max="6663" width="9.140625" style="40"/>
    <col min="6664" max="6664" width="4" style="40" customWidth="1"/>
    <col min="6665" max="6919" width="9.140625" style="40"/>
    <col min="6920" max="6920" width="4" style="40" customWidth="1"/>
    <col min="6921" max="7175" width="9.140625" style="40"/>
    <col min="7176" max="7176" width="4" style="40" customWidth="1"/>
    <col min="7177" max="7431" width="9.140625" style="40"/>
    <col min="7432" max="7432" width="4" style="40" customWidth="1"/>
    <col min="7433" max="7687" width="9.140625" style="40"/>
    <col min="7688" max="7688" width="4" style="40" customWidth="1"/>
    <col min="7689" max="7943" width="9.140625" style="40"/>
    <col min="7944" max="7944" width="4" style="40" customWidth="1"/>
    <col min="7945" max="8199" width="9.140625" style="40"/>
    <col min="8200" max="8200" width="4" style="40" customWidth="1"/>
    <col min="8201" max="8455" width="9.140625" style="40"/>
    <col min="8456" max="8456" width="4" style="40" customWidth="1"/>
    <col min="8457" max="8711" width="9.140625" style="40"/>
    <col min="8712" max="8712" width="4" style="40" customWidth="1"/>
    <col min="8713" max="8967" width="9.140625" style="40"/>
    <col min="8968" max="8968" width="4" style="40" customWidth="1"/>
    <col min="8969" max="9223" width="9.140625" style="40"/>
    <col min="9224" max="9224" width="4" style="40" customWidth="1"/>
    <col min="9225" max="9479" width="9.140625" style="40"/>
    <col min="9480" max="9480" width="4" style="40" customWidth="1"/>
    <col min="9481" max="9735" width="9.140625" style="40"/>
    <col min="9736" max="9736" width="4" style="40" customWidth="1"/>
    <col min="9737" max="9991" width="9.140625" style="40"/>
    <col min="9992" max="9992" width="4" style="40" customWidth="1"/>
    <col min="9993" max="10247" width="9.140625" style="40"/>
    <col min="10248" max="10248" width="4" style="40" customWidth="1"/>
    <col min="10249" max="10503" width="9.140625" style="40"/>
    <col min="10504" max="10504" width="4" style="40" customWidth="1"/>
    <col min="10505" max="10759" width="9.140625" style="40"/>
    <col min="10760" max="10760" width="4" style="40" customWidth="1"/>
    <col min="10761" max="11015" width="9.140625" style="40"/>
    <col min="11016" max="11016" width="4" style="40" customWidth="1"/>
    <col min="11017" max="11271" width="9.140625" style="40"/>
    <col min="11272" max="11272" width="4" style="40" customWidth="1"/>
    <col min="11273" max="11527" width="9.140625" style="40"/>
    <col min="11528" max="11528" width="4" style="40" customWidth="1"/>
    <col min="11529" max="11783" width="9.140625" style="40"/>
    <col min="11784" max="11784" width="4" style="40" customWidth="1"/>
    <col min="11785" max="12039" width="9.140625" style="40"/>
    <col min="12040" max="12040" width="4" style="40" customWidth="1"/>
    <col min="12041" max="12295" width="9.140625" style="40"/>
    <col min="12296" max="12296" width="4" style="40" customWidth="1"/>
    <col min="12297" max="12551" width="9.140625" style="40"/>
    <col min="12552" max="12552" width="4" style="40" customWidth="1"/>
    <col min="12553" max="12807" width="9.140625" style="40"/>
    <col min="12808" max="12808" width="4" style="40" customWidth="1"/>
    <col min="12809" max="13063" width="9.140625" style="40"/>
    <col min="13064" max="13064" width="4" style="40" customWidth="1"/>
    <col min="13065" max="13319" width="9.140625" style="40"/>
    <col min="13320" max="13320" width="4" style="40" customWidth="1"/>
    <col min="13321" max="13575" width="9.140625" style="40"/>
    <col min="13576" max="13576" width="4" style="40" customWidth="1"/>
    <col min="13577" max="13831" width="9.140625" style="40"/>
    <col min="13832" max="13832" width="4" style="40" customWidth="1"/>
    <col min="13833" max="14087" width="9.140625" style="40"/>
    <col min="14088" max="14088" width="4" style="40" customWidth="1"/>
    <col min="14089" max="14343" width="9.140625" style="40"/>
    <col min="14344" max="14344" width="4" style="40" customWidth="1"/>
    <col min="14345" max="14599" width="9.140625" style="40"/>
    <col min="14600" max="14600" width="4" style="40" customWidth="1"/>
    <col min="14601" max="14855" width="9.140625" style="40"/>
    <col min="14856" max="14856" width="4" style="40" customWidth="1"/>
    <col min="14857" max="15111" width="9.140625" style="40"/>
    <col min="15112" max="15112" width="4" style="40" customWidth="1"/>
    <col min="15113" max="15367" width="9.140625" style="40"/>
    <col min="15368" max="15368" width="4" style="40" customWidth="1"/>
    <col min="15369" max="15623" width="9.140625" style="40"/>
    <col min="15624" max="15624" width="4" style="40" customWidth="1"/>
    <col min="15625" max="15879" width="9.140625" style="40"/>
    <col min="15880" max="15880" width="4" style="40" customWidth="1"/>
    <col min="15881" max="16135" width="9.140625" style="40"/>
    <col min="16136" max="16136" width="4" style="40" customWidth="1"/>
    <col min="16137" max="16384" width="9.140625" style="40"/>
  </cols>
  <sheetData>
    <row r="1" spans="1:1">
      <c r="A1" s="453"/>
    </row>
    <row r="2" spans="1:1">
      <c r="A2" s="453"/>
    </row>
    <row r="3" spans="1:1">
      <c r="A3" s="453"/>
    </row>
    <row r="4" spans="1:1">
      <c r="A4" s="453"/>
    </row>
    <row r="5" spans="1:1">
      <c r="A5" s="453"/>
    </row>
    <row r="6" spans="1:1">
      <c r="A6" s="453"/>
    </row>
    <row r="7" spans="1:1">
      <c r="A7" s="453"/>
    </row>
    <row r="8" spans="1:1">
      <c r="A8" s="453"/>
    </row>
    <row r="9" spans="1:1">
      <c r="A9" s="453"/>
    </row>
    <row r="10" spans="1:1">
      <c r="A10" s="453"/>
    </row>
    <row r="11" spans="1:1">
      <c r="A11" s="453"/>
    </row>
    <row r="12" spans="1:1">
      <c r="A12" s="453"/>
    </row>
    <row r="13" spans="1:1">
      <c r="A13" s="453"/>
    </row>
    <row r="14" spans="1:1">
      <c r="A14" s="453"/>
    </row>
    <row r="15" spans="1:1">
      <c r="A15" s="453"/>
    </row>
    <row r="16" spans="1:1">
      <c r="A16" s="453"/>
    </row>
    <row r="17" spans="1:1">
      <c r="A17" s="453"/>
    </row>
    <row r="18" spans="1:1">
      <c r="A18" s="453"/>
    </row>
    <row r="19" spans="1:1" ht="15" customHeight="1">
      <c r="A19" s="453"/>
    </row>
    <row r="20" spans="1:1" ht="20.25">
      <c r="A20" s="454"/>
    </row>
    <row r="21" spans="1:1">
      <c r="A21" s="453"/>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rightToLeft="1" view="pageBreakPreview" zoomScaleNormal="100" zoomScaleSheetLayoutView="100" workbookViewId="0">
      <selection activeCell="C79" sqref="C79"/>
    </sheetView>
  </sheetViews>
  <sheetFormatPr defaultColWidth="9.140625" defaultRowHeight="12.75"/>
  <cols>
    <col min="1" max="1" width="31.42578125" style="72" customWidth="1"/>
    <col min="2" max="2" width="12.140625" style="633" customWidth="1"/>
    <col min="3" max="3" width="12.140625" style="765" customWidth="1"/>
    <col min="4" max="4" width="12.140625" style="72" customWidth="1"/>
    <col min="5" max="5" width="31.42578125" style="72" customWidth="1"/>
    <col min="6" max="6" width="9.140625" style="72"/>
    <col min="7" max="7" width="5.85546875" style="72" customWidth="1"/>
    <col min="8" max="9" width="9.140625" style="72" customWidth="1"/>
    <col min="10" max="14" width="9.140625" style="72"/>
    <col min="15" max="15" width="37.42578125" style="72" customWidth="1"/>
    <col min="16" max="16" width="5" style="73" customWidth="1"/>
    <col min="17" max="16384" width="9.140625" style="72"/>
  </cols>
  <sheetData>
    <row r="1" spans="1:16" ht="18">
      <c r="A1" s="1068" t="s">
        <v>294</v>
      </c>
      <c r="B1" s="1068"/>
      <c r="C1" s="1068"/>
      <c r="D1" s="1068"/>
      <c r="E1" s="1068"/>
    </row>
    <row r="2" spans="1:16" s="76" customFormat="1" ht="18">
      <c r="A2" s="1069" t="s">
        <v>1247</v>
      </c>
      <c r="B2" s="1069"/>
      <c r="C2" s="1069"/>
      <c r="D2" s="1069"/>
      <c r="E2" s="1069"/>
      <c r="P2" s="77"/>
    </row>
    <row r="3" spans="1:16" s="76" customFormat="1" ht="15.75" customHeight="1">
      <c r="A3" s="1070" t="s">
        <v>295</v>
      </c>
      <c r="B3" s="1070"/>
      <c r="C3" s="1070"/>
      <c r="D3" s="1070"/>
      <c r="E3" s="1070"/>
      <c r="P3" s="77"/>
    </row>
    <row r="4" spans="1:16" s="76" customFormat="1" ht="15.75" customHeight="1">
      <c r="A4" s="1071" t="s">
        <v>1248</v>
      </c>
      <c r="B4" s="1071"/>
      <c r="C4" s="1071"/>
      <c r="D4" s="1071"/>
      <c r="E4" s="1071"/>
      <c r="P4" s="77"/>
    </row>
    <row r="5" spans="1:16" ht="15.75" customHeight="1">
      <c r="A5" s="1072" t="s">
        <v>562</v>
      </c>
      <c r="B5" s="1072"/>
      <c r="C5" s="1072"/>
      <c r="D5" s="1072"/>
      <c r="E5" s="131" t="s">
        <v>563</v>
      </c>
    </row>
    <row r="6" spans="1:16" ht="43.5" customHeight="1">
      <c r="A6" s="640" t="s">
        <v>296</v>
      </c>
      <c r="B6" s="641">
        <v>2017</v>
      </c>
      <c r="C6" s="641">
        <v>2018</v>
      </c>
      <c r="D6" s="641">
        <v>2019</v>
      </c>
      <c r="E6" s="1001" t="s">
        <v>797</v>
      </c>
      <c r="M6" s="73"/>
      <c r="P6" s="72"/>
    </row>
    <row r="7" spans="1:16" ht="32.25" customHeight="1">
      <c r="A7" s="636" t="s">
        <v>297</v>
      </c>
      <c r="B7" s="639">
        <v>13</v>
      </c>
      <c r="C7" s="639">
        <v>16</v>
      </c>
      <c r="D7" s="639">
        <v>16</v>
      </c>
      <c r="E7" s="480" t="s">
        <v>798</v>
      </c>
      <c r="I7" s="78"/>
      <c r="J7" s="78"/>
      <c r="K7" s="78"/>
      <c r="L7" s="78"/>
      <c r="M7" s="79"/>
      <c r="P7" s="72"/>
    </row>
    <row r="8" spans="1:16" s="78" customFormat="1" ht="32.25" customHeight="1">
      <c r="A8" s="637" t="s">
        <v>298</v>
      </c>
      <c r="B8" s="333">
        <v>14</v>
      </c>
      <c r="C8" s="333">
        <v>10</v>
      </c>
      <c r="D8" s="333">
        <v>9</v>
      </c>
      <c r="E8" s="481" t="s">
        <v>799</v>
      </c>
      <c r="I8" s="72"/>
      <c r="J8" s="72"/>
      <c r="K8" s="72"/>
      <c r="L8" s="72"/>
      <c r="M8" s="73"/>
    </row>
    <row r="9" spans="1:16" ht="32.25" customHeight="1">
      <c r="A9" s="636" t="s">
        <v>299</v>
      </c>
      <c r="B9" s="334">
        <v>2</v>
      </c>
      <c r="C9" s="334">
        <v>0</v>
      </c>
      <c r="D9" s="334">
        <v>0</v>
      </c>
      <c r="E9" s="480" t="s">
        <v>800</v>
      </c>
      <c r="I9" s="78"/>
      <c r="J9" s="78"/>
      <c r="K9" s="78"/>
      <c r="L9" s="78"/>
      <c r="M9" s="78"/>
      <c r="P9" s="72"/>
    </row>
    <row r="10" spans="1:16" s="633" customFormat="1" ht="32.25" customHeight="1">
      <c r="A10" s="637" t="s">
        <v>1028</v>
      </c>
      <c r="B10" s="647" t="s">
        <v>1032</v>
      </c>
      <c r="C10" s="647">
        <v>8</v>
      </c>
      <c r="D10" s="647" t="s">
        <v>1275</v>
      </c>
      <c r="E10" s="481" t="s">
        <v>1025</v>
      </c>
      <c r="I10" s="78"/>
      <c r="J10" s="78"/>
      <c r="K10" s="78"/>
      <c r="L10" s="78"/>
      <c r="M10" s="78"/>
    </row>
    <row r="11" spans="1:16" s="78" customFormat="1" ht="24" customHeight="1">
      <c r="A11" s="638" t="s">
        <v>1</v>
      </c>
      <c r="B11" s="634">
        <f>SUM(B7:B9)</f>
        <v>29</v>
      </c>
      <c r="C11" s="634">
        <f>SUM(C7:C10)</f>
        <v>34</v>
      </c>
      <c r="D11" s="634">
        <f>D7+D8+D9+D10</f>
        <v>34</v>
      </c>
      <c r="E11" s="635" t="s">
        <v>2</v>
      </c>
      <c r="I11" s="72"/>
      <c r="J11" s="72"/>
      <c r="K11" s="72"/>
      <c r="L11" s="72"/>
      <c r="M11" s="72"/>
      <c r="P11" s="79"/>
    </row>
    <row r="12" spans="1:16" ht="25.5" customHeight="1">
      <c r="A12" s="1066" t="s">
        <v>1026</v>
      </c>
      <c r="B12" s="1066"/>
      <c r="C12" s="764"/>
      <c r="D12" s="1067" t="s">
        <v>1027</v>
      </c>
      <c r="E12" s="1067"/>
    </row>
  </sheetData>
  <mergeCells count="7">
    <mergeCell ref="A12:B12"/>
    <mergeCell ref="D12:E12"/>
    <mergeCell ref="A1:E1"/>
    <mergeCell ref="A2:E2"/>
    <mergeCell ref="A3:E3"/>
    <mergeCell ref="A4:E4"/>
    <mergeCell ref="A5:D5"/>
  </mergeCells>
  <printOptions horizontalCentered="1" verticalCentered="1"/>
  <pageMargins left="0" right="0" top="0" bottom="0" header="0" footer="0"/>
  <pageSetup paperSize="9" scale="95"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rightToLeft="1" view="pageBreakPreview" zoomScaleNormal="100" zoomScaleSheetLayoutView="100" workbookViewId="0">
      <selection activeCell="C79" sqref="C79"/>
    </sheetView>
  </sheetViews>
  <sheetFormatPr defaultColWidth="9.140625" defaultRowHeight="12.75"/>
  <cols>
    <col min="1" max="1" width="24.140625" style="72" customWidth="1"/>
    <col min="2" max="2" width="13.42578125" style="728" customWidth="1"/>
    <col min="3" max="3" width="13.42578125" style="765" customWidth="1"/>
    <col min="4" max="4" width="13.42578125" style="72" customWidth="1"/>
    <col min="5" max="5" width="28.7109375" style="72" customWidth="1"/>
    <col min="6" max="6" width="9.140625" style="72" customWidth="1"/>
    <col min="7" max="11" width="9.140625" style="72"/>
    <col min="12" max="12" width="37.42578125" style="72" customWidth="1"/>
    <col min="13" max="13" width="5" style="73" customWidth="1"/>
    <col min="14" max="16384" width="9.140625" style="72"/>
  </cols>
  <sheetData>
    <row r="1" spans="1:13" ht="20.25" customHeight="1">
      <c r="A1" s="1068" t="s">
        <v>724</v>
      </c>
      <c r="B1" s="1068"/>
      <c r="C1" s="1068"/>
      <c r="D1" s="1068"/>
      <c r="E1" s="1068"/>
    </row>
    <row r="2" spans="1:13" s="76" customFormat="1" ht="15.6" customHeight="1">
      <c r="A2" s="1069" t="s">
        <v>1248</v>
      </c>
      <c r="B2" s="1069"/>
      <c r="C2" s="1069"/>
      <c r="D2" s="1069"/>
      <c r="E2" s="1069"/>
      <c r="M2" s="77"/>
    </row>
    <row r="3" spans="1:13" s="76" customFormat="1" ht="33" customHeight="1">
      <c r="A3" s="1073" t="s">
        <v>746</v>
      </c>
      <c r="B3" s="1073"/>
      <c r="C3" s="1073"/>
      <c r="D3" s="1073"/>
      <c r="E3" s="1073"/>
      <c r="M3" s="77"/>
    </row>
    <row r="4" spans="1:13" s="76" customFormat="1" ht="15.75" customHeight="1">
      <c r="A4" s="1071" t="s">
        <v>1248</v>
      </c>
      <c r="B4" s="1071"/>
      <c r="C4" s="1071"/>
      <c r="D4" s="1071"/>
      <c r="E4" s="1071"/>
      <c r="M4" s="77"/>
    </row>
    <row r="5" spans="1:13" ht="15.75" customHeight="1">
      <c r="A5" s="1074" t="s">
        <v>564</v>
      </c>
      <c r="B5" s="1074"/>
      <c r="C5" s="1074"/>
      <c r="D5" s="1072"/>
      <c r="E5" s="285" t="s">
        <v>565</v>
      </c>
    </row>
    <row r="6" spans="1:13" ht="34.5" customHeight="1">
      <c r="A6" s="325" t="s">
        <v>300</v>
      </c>
      <c r="B6" s="641">
        <v>2017</v>
      </c>
      <c r="C6" s="641">
        <v>2018</v>
      </c>
      <c r="D6" s="641">
        <v>2019</v>
      </c>
      <c r="E6" s="326" t="s">
        <v>263</v>
      </c>
      <c r="J6" s="73"/>
      <c r="M6" s="72"/>
    </row>
    <row r="7" spans="1:13" ht="24" customHeight="1" thickBot="1">
      <c r="A7" s="499" t="s">
        <v>301</v>
      </c>
      <c r="B7" s="752">
        <v>15</v>
      </c>
      <c r="C7" s="327">
        <v>18</v>
      </c>
      <c r="D7" s="327">
        <v>17</v>
      </c>
      <c r="E7" s="302" t="s">
        <v>265</v>
      </c>
      <c r="J7" s="73"/>
      <c r="M7" s="72"/>
    </row>
    <row r="8" spans="1:13" ht="24.75" customHeight="1" thickBot="1">
      <c r="A8" s="500" t="s">
        <v>302</v>
      </c>
      <c r="B8" s="753">
        <v>3</v>
      </c>
      <c r="C8" s="328">
        <v>2</v>
      </c>
      <c r="D8" s="328">
        <v>2</v>
      </c>
      <c r="E8" s="503" t="s">
        <v>757</v>
      </c>
      <c r="J8" s="73"/>
      <c r="M8" s="72"/>
    </row>
    <row r="9" spans="1:13" ht="24" customHeight="1" thickBot="1">
      <c r="A9" s="501" t="s">
        <v>303</v>
      </c>
      <c r="B9" s="754">
        <v>2</v>
      </c>
      <c r="C9" s="329">
        <v>3</v>
      </c>
      <c r="D9" s="329">
        <v>3</v>
      </c>
      <c r="E9" s="504" t="s">
        <v>756</v>
      </c>
      <c r="J9" s="73"/>
      <c r="M9" s="72"/>
    </row>
    <row r="10" spans="1:13" s="78" customFormat="1" ht="24.75" customHeight="1" thickBot="1">
      <c r="A10" s="500" t="s">
        <v>304</v>
      </c>
      <c r="B10" s="753">
        <v>3</v>
      </c>
      <c r="C10" s="328">
        <v>1</v>
      </c>
      <c r="D10" s="328">
        <v>1</v>
      </c>
      <c r="E10" s="503" t="s">
        <v>755</v>
      </c>
      <c r="I10" s="72"/>
      <c r="J10" s="79"/>
    </row>
    <row r="11" spans="1:13" ht="24" customHeight="1" thickBot="1">
      <c r="A11" s="501" t="s">
        <v>305</v>
      </c>
      <c r="B11" s="754">
        <v>3</v>
      </c>
      <c r="C11" s="330">
        <v>4</v>
      </c>
      <c r="D11" s="330">
        <v>4</v>
      </c>
      <c r="E11" s="504" t="s">
        <v>273</v>
      </c>
      <c r="J11" s="73"/>
      <c r="M11" s="72"/>
    </row>
    <row r="12" spans="1:13" s="78" customFormat="1" ht="24" customHeight="1" thickBot="1">
      <c r="A12" s="500" t="s">
        <v>306</v>
      </c>
      <c r="B12" s="753">
        <v>0</v>
      </c>
      <c r="C12" s="328">
        <v>2</v>
      </c>
      <c r="D12" s="328">
        <v>3</v>
      </c>
      <c r="E12" s="503" t="s">
        <v>758</v>
      </c>
      <c r="I12" s="72"/>
      <c r="M12" s="79"/>
    </row>
    <row r="13" spans="1:13" s="78" customFormat="1" ht="24" customHeight="1" thickBot="1">
      <c r="A13" s="501" t="s">
        <v>307</v>
      </c>
      <c r="B13" s="754">
        <v>2</v>
      </c>
      <c r="C13" s="331">
        <v>3</v>
      </c>
      <c r="D13" s="331">
        <v>3</v>
      </c>
      <c r="E13" s="504" t="s">
        <v>759</v>
      </c>
      <c r="I13" s="72"/>
      <c r="K13" s="79"/>
    </row>
    <row r="14" spans="1:13" ht="24" customHeight="1">
      <c r="A14" s="502" t="s">
        <v>308</v>
      </c>
      <c r="B14" s="755">
        <v>1</v>
      </c>
      <c r="C14" s="332">
        <v>1</v>
      </c>
      <c r="D14" s="332">
        <v>1</v>
      </c>
      <c r="E14" s="489" t="s">
        <v>309</v>
      </c>
      <c r="K14" s="73"/>
      <c r="M14" s="72"/>
    </row>
    <row r="15" spans="1:13" ht="24" customHeight="1">
      <c r="A15" s="554" t="s">
        <v>64</v>
      </c>
      <c r="B15" s="555">
        <f>SUM(B7:B14)</f>
        <v>29</v>
      </c>
      <c r="C15" s="555">
        <f>SUM(C7:C14)</f>
        <v>34</v>
      </c>
      <c r="D15" s="555">
        <f>SUM(D7:D14)</f>
        <v>34</v>
      </c>
      <c r="E15" s="556" t="s">
        <v>2</v>
      </c>
      <c r="K15" s="73"/>
      <c r="M15" s="72"/>
    </row>
  </sheetData>
  <mergeCells count="5">
    <mergeCell ref="A1:E1"/>
    <mergeCell ref="A2:E2"/>
    <mergeCell ref="A3:E3"/>
    <mergeCell ref="A4:E4"/>
    <mergeCell ref="A5:D5"/>
  </mergeCells>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rightToLeft="1" view="pageBreakPreview" topLeftCell="A7" zoomScaleNormal="100" zoomScaleSheetLayoutView="100" workbookViewId="0">
      <selection activeCell="C79" sqref="C79"/>
    </sheetView>
  </sheetViews>
  <sheetFormatPr defaultColWidth="9.140625" defaultRowHeight="14.25"/>
  <cols>
    <col min="1" max="1" width="20.7109375" style="54" customWidth="1"/>
    <col min="2" max="2" width="6.140625" style="54" customWidth="1"/>
    <col min="3" max="3" width="6.42578125" style="54" customWidth="1"/>
    <col min="4" max="4" width="6.140625" style="54" customWidth="1"/>
    <col min="5" max="5" width="6.42578125" style="54" customWidth="1"/>
    <col min="6" max="6" width="6.140625" style="54" customWidth="1"/>
    <col min="7" max="7" width="6.42578125" style="54" customWidth="1"/>
    <col min="8" max="8" width="6.140625" style="54" customWidth="1"/>
    <col min="9" max="9" width="6.42578125" style="106" customWidth="1"/>
    <col min="10" max="10" width="6.140625" style="106" customWidth="1"/>
    <col min="11" max="11" width="6.42578125" style="106" customWidth="1"/>
    <col min="12" max="12" width="6.140625" style="106" customWidth="1"/>
    <col min="13" max="13" width="6.42578125" style="54" customWidth="1"/>
    <col min="14" max="14" width="6.140625" style="54" customWidth="1"/>
    <col min="15" max="15" width="6.42578125" style="54" customWidth="1"/>
    <col min="16" max="16" width="6.140625" style="54" customWidth="1"/>
    <col min="17" max="17" width="6.42578125" style="54" customWidth="1"/>
    <col min="18" max="21" width="7.140625" style="54" customWidth="1"/>
    <col min="22" max="22" width="20.7109375" style="54" customWidth="1"/>
    <col min="23" max="16384" width="9.140625" style="54"/>
  </cols>
  <sheetData>
    <row r="1" spans="1:32" s="52" customFormat="1" ht="21" customHeight="1">
      <c r="A1" s="1087" t="s">
        <v>812</v>
      </c>
      <c r="B1" s="1087"/>
      <c r="C1" s="1087"/>
      <c r="D1" s="1087"/>
      <c r="E1" s="1087"/>
      <c r="F1" s="1087"/>
      <c r="G1" s="1087"/>
      <c r="H1" s="1087"/>
      <c r="I1" s="1087"/>
      <c r="J1" s="1087"/>
      <c r="K1" s="1087"/>
      <c r="L1" s="1087"/>
      <c r="M1" s="1087"/>
      <c r="N1" s="1087"/>
      <c r="O1" s="1087"/>
      <c r="P1" s="1087"/>
      <c r="Q1" s="1087"/>
      <c r="R1" s="1087"/>
      <c r="S1" s="1087"/>
      <c r="T1" s="1087"/>
      <c r="U1" s="1087"/>
      <c r="V1" s="1087"/>
      <c r="W1" s="30"/>
      <c r="X1" s="30"/>
      <c r="Y1" s="30"/>
      <c r="Z1" s="30"/>
      <c r="AA1" s="30"/>
      <c r="AB1" s="30"/>
      <c r="AC1" s="30"/>
      <c r="AD1" s="30"/>
      <c r="AE1" s="30"/>
      <c r="AF1" s="51"/>
    </row>
    <row r="2" spans="1:32" s="52" customFormat="1" ht="13.5" customHeight="1">
      <c r="A2" s="1088">
        <v>2019</v>
      </c>
      <c r="B2" s="1088"/>
      <c r="C2" s="1088"/>
      <c r="D2" s="1088"/>
      <c r="E2" s="1088"/>
      <c r="F2" s="1088"/>
      <c r="G2" s="1088"/>
      <c r="H2" s="1088"/>
      <c r="I2" s="1088"/>
      <c r="J2" s="1088"/>
      <c r="K2" s="1088"/>
      <c r="L2" s="1088"/>
      <c r="M2" s="1088"/>
      <c r="N2" s="1088"/>
      <c r="O2" s="1088"/>
      <c r="P2" s="1088"/>
      <c r="Q2" s="1088"/>
      <c r="R2" s="1088"/>
      <c r="S2" s="1088"/>
      <c r="T2" s="1088"/>
      <c r="U2" s="1088"/>
      <c r="V2" s="1088"/>
      <c r="W2" s="30"/>
      <c r="X2" s="30"/>
      <c r="Y2" s="30"/>
      <c r="Z2" s="30"/>
      <c r="AA2" s="30"/>
      <c r="AB2" s="30"/>
      <c r="AC2" s="30"/>
      <c r="AD2" s="30"/>
      <c r="AE2" s="30"/>
      <c r="AF2" s="51"/>
    </row>
    <row r="3" spans="1:32" s="52" customFormat="1" ht="32.25" customHeight="1">
      <c r="A3" s="1089" t="s">
        <v>1031</v>
      </c>
      <c r="B3" s="1090"/>
      <c r="C3" s="1090"/>
      <c r="D3" s="1090"/>
      <c r="E3" s="1090"/>
      <c r="F3" s="1090"/>
      <c r="G3" s="1090"/>
      <c r="H3" s="1090"/>
      <c r="I3" s="1090"/>
      <c r="J3" s="1090"/>
      <c r="K3" s="1090"/>
      <c r="L3" s="1090"/>
      <c r="M3" s="1090"/>
      <c r="N3" s="1090"/>
      <c r="O3" s="1090"/>
      <c r="P3" s="1090"/>
      <c r="Q3" s="1090"/>
      <c r="R3" s="1090"/>
      <c r="S3" s="1090"/>
      <c r="T3" s="1090"/>
      <c r="U3" s="1090"/>
      <c r="V3" s="1090"/>
      <c r="W3" s="30"/>
      <c r="X3" s="30"/>
      <c r="Y3" s="30"/>
      <c r="Z3" s="30"/>
      <c r="AA3" s="30"/>
      <c r="AB3" s="30"/>
      <c r="AC3" s="30"/>
      <c r="AD3" s="30"/>
      <c r="AE3" s="30"/>
      <c r="AF3" s="51"/>
    </row>
    <row r="4" spans="1:32" s="52" customFormat="1" ht="15.75" customHeight="1">
      <c r="A4" s="1090">
        <v>2019</v>
      </c>
      <c r="B4" s="1090"/>
      <c r="C4" s="1090"/>
      <c r="D4" s="1090"/>
      <c r="E4" s="1090"/>
      <c r="F4" s="1090"/>
      <c r="G4" s="1090"/>
      <c r="H4" s="1090"/>
      <c r="I4" s="1090"/>
      <c r="J4" s="1090"/>
      <c r="K4" s="1090"/>
      <c r="L4" s="1090"/>
      <c r="M4" s="1090"/>
      <c r="N4" s="1090"/>
      <c r="O4" s="1090"/>
      <c r="P4" s="1090"/>
      <c r="Q4" s="1090"/>
      <c r="R4" s="1090"/>
      <c r="S4" s="1090"/>
      <c r="T4" s="1090"/>
      <c r="U4" s="1090"/>
      <c r="V4" s="1090"/>
      <c r="W4" s="30"/>
      <c r="X4" s="30"/>
      <c r="Y4" s="30"/>
      <c r="Z4" s="30"/>
      <c r="AA4" s="30"/>
      <c r="AB4" s="30"/>
      <c r="AC4" s="30"/>
      <c r="AD4" s="30"/>
      <c r="AE4" s="30"/>
      <c r="AF4" s="51"/>
    </row>
    <row r="5" spans="1:32" ht="15" customHeight="1">
      <c r="A5" s="94" t="s">
        <v>566</v>
      </c>
      <c r="B5" s="95"/>
      <c r="C5" s="95"/>
      <c r="D5" s="95"/>
      <c r="E5" s="95"/>
      <c r="F5" s="95"/>
      <c r="G5" s="95"/>
      <c r="H5" s="95"/>
      <c r="I5" s="132"/>
      <c r="J5" s="132"/>
      <c r="K5" s="132"/>
      <c r="L5" s="133"/>
      <c r="M5" s="133"/>
      <c r="N5" s="133"/>
      <c r="O5" s="133"/>
      <c r="P5" s="133"/>
      <c r="Q5" s="133"/>
      <c r="R5" s="133"/>
      <c r="S5" s="133"/>
      <c r="T5" s="301"/>
      <c r="U5" s="301"/>
      <c r="V5" s="301" t="s">
        <v>567</v>
      </c>
      <c r="W5" s="2"/>
      <c r="X5" s="2"/>
      <c r="Y5" s="2"/>
      <c r="Z5" s="2"/>
      <c r="AA5" s="2"/>
      <c r="AB5" s="2"/>
      <c r="AC5" s="2"/>
      <c r="AD5" s="2"/>
      <c r="AE5" s="2"/>
      <c r="AF5" s="53"/>
    </row>
    <row r="6" spans="1:32" ht="15">
      <c r="A6" s="1085" t="s">
        <v>1408</v>
      </c>
      <c r="B6" s="1099" t="s">
        <v>801</v>
      </c>
      <c r="C6" s="1100"/>
      <c r="D6" s="1100"/>
      <c r="E6" s="1101"/>
      <c r="F6" s="1077" t="s">
        <v>310</v>
      </c>
      <c r="G6" s="1078"/>
      <c r="H6" s="1078"/>
      <c r="I6" s="1079"/>
      <c r="J6" s="1077" t="s">
        <v>311</v>
      </c>
      <c r="K6" s="1078"/>
      <c r="L6" s="1078"/>
      <c r="M6" s="1079"/>
      <c r="N6" s="1077" t="s">
        <v>312</v>
      </c>
      <c r="O6" s="1078"/>
      <c r="P6" s="1078"/>
      <c r="Q6" s="1079"/>
      <c r="R6" s="1080" t="s">
        <v>1</v>
      </c>
      <c r="S6" s="1081"/>
      <c r="T6" s="1081"/>
      <c r="U6" s="1082"/>
      <c r="V6" s="1091" t="s">
        <v>1565</v>
      </c>
      <c r="W6" s="2"/>
      <c r="X6" s="2"/>
      <c r="Y6" s="2"/>
      <c r="Z6" s="2"/>
      <c r="AA6" s="2"/>
      <c r="AB6" s="2"/>
      <c r="AC6" s="2"/>
      <c r="AD6" s="2"/>
      <c r="AE6" s="2"/>
    </row>
    <row r="7" spans="1:32">
      <c r="A7" s="1085"/>
      <c r="B7" s="1092" t="s">
        <v>313</v>
      </c>
      <c r="C7" s="1093"/>
      <c r="D7" s="1093"/>
      <c r="E7" s="1094"/>
      <c r="F7" s="1077"/>
      <c r="G7" s="1078"/>
      <c r="H7" s="1078"/>
      <c r="I7" s="1079"/>
      <c r="J7" s="1077"/>
      <c r="K7" s="1078"/>
      <c r="L7" s="1078"/>
      <c r="M7" s="1079"/>
      <c r="N7" s="1077"/>
      <c r="O7" s="1078"/>
      <c r="P7" s="1078"/>
      <c r="Q7" s="1079"/>
      <c r="R7" s="1095" t="s">
        <v>2</v>
      </c>
      <c r="S7" s="1096"/>
      <c r="T7" s="1096"/>
      <c r="U7" s="1097"/>
      <c r="V7" s="1091"/>
      <c r="W7" s="2"/>
      <c r="X7" s="2"/>
      <c r="Y7" s="2"/>
      <c r="Z7" s="2"/>
      <c r="AA7" s="2"/>
      <c r="AB7" s="2"/>
      <c r="AC7" s="2"/>
      <c r="AD7" s="2"/>
      <c r="AE7" s="2"/>
    </row>
    <row r="8" spans="1:32" ht="15">
      <c r="A8" s="1086"/>
      <c r="B8" s="1098" t="s">
        <v>314</v>
      </c>
      <c r="C8" s="1098"/>
      <c r="D8" s="1083" t="s">
        <v>315</v>
      </c>
      <c r="E8" s="1083"/>
      <c r="F8" s="1083" t="s">
        <v>314</v>
      </c>
      <c r="G8" s="1083"/>
      <c r="H8" s="1083" t="s">
        <v>315</v>
      </c>
      <c r="I8" s="1083"/>
      <c r="J8" s="1083" t="s">
        <v>314</v>
      </c>
      <c r="K8" s="1083"/>
      <c r="L8" s="1083" t="s">
        <v>315</v>
      </c>
      <c r="M8" s="1083"/>
      <c r="N8" s="1083" t="s">
        <v>314</v>
      </c>
      <c r="O8" s="1083"/>
      <c r="P8" s="1083" t="s">
        <v>315</v>
      </c>
      <c r="Q8" s="1083"/>
      <c r="R8" s="1083" t="s">
        <v>314</v>
      </c>
      <c r="S8" s="1083"/>
      <c r="T8" s="1083" t="s">
        <v>315</v>
      </c>
      <c r="U8" s="1083"/>
      <c r="V8" s="1091"/>
      <c r="W8" s="2"/>
      <c r="X8" s="2"/>
      <c r="Y8" s="2"/>
      <c r="Z8" s="2"/>
      <c r="AA8" s="2"/>
      <c r="AB8" s="2"/>
      <c r="AC8" s="2"/>
      <c r="AD8" s="2"/>
      <c r="AE8" s="2"/>
    </row>
    <row r="9" spans="1:32">
      <c r="A9" s="1086"/>
      <c r="B9" s="1075" t="s">
        <v>67</v>
      </c>
      <c r="C9" s="1075"/>
      <c r="D9" s="1076" t="s">
        <v>316</v>
      </c>
      <c r="E9" s="1076"/>
      <c r="F9" s="1075" t="s">
        <v>67</v>
      </c>
      <c r="G9" s="1075"/>
      <c r="H9" s="1076" t="s">
        <v>316</v>
      </c>
      <c r="I9" s="1076"/>
      <c r="J9" s="1075" t="s">
        <v>67</v>
      </c>
      <c r="K9" s="1075"/>
      <c r="L9" s="1076" t="s">
        <v>316</v>
      </c>
      <c r="M9" s="1076"/>
      <c r="N9" s="1075" t="s">
        <v>67</v>
      </c>
      <c r="O9" s="1075"/>
      <c r="P9" s="1076" t="s">
        <v>316</v>
      </c>
      <c r="Q9" s="1076"/>
      <c r="R9" s="1075" t="s">
        <v>67</v>
      </c>
      <c r="S9" s="1075"/>
      <c r="T9" s="1076" t="s">
        <v>316</v>
      </c>
      <c r="U9" s="1076"/>
      <c r="V9" s="1091"/>
      <c r="W9" s="2"/>
      <c r="X9" s="2"/>
      <c r="Y9" s="2"/>
      <c r="Z9" s="2"/>
      <c r="AA9" s="2"/>
      <c r="AB9" s="2"/>
      <c r="AC9" s="2"/>
      <c r="AD9" s="2"/>
      <c r="AE9" s="2"/>
    </row>
    <row r="10" spans="1:32">
      <c r="A10" s="1086"/>
      <c r="B10" s="543" t="s">
        <v>317</v>
      </c>
      <c r="C10" s="543" t="s">
        <v>51</v>
      </c>
      <c r="D10" s="543" t="s">
        <v>317</v>
      </c>
      <c r="E10" s="543" t="s">
        <v>51</v>
      </c>
      <c r="F10" s="543" t="s">
        <v>317</v>
      </c>
      <c r="G10" s="543" t="s">
        <v>51</v>
      </c>
      <c r="H10" s="543" t="s">
        <v>317</v>
      </c>
      <c r="I10" s="543" t="s">
        <v>51</v>
      </c>
      <c r="J10" s="543" t="s">
        <v>317</v>
      </c>
      <c r="K10" s="543" t="s">
        <v>51</v>
      </c>
      <c r="L10" s="543" t="s">
        <v>317</v>
      </c>
      <c r="M10" s="543" t="s">
        <v>51</v>
      </c>
      <c r="N10" s="543" t="s">
        <v>317</v>
      </c>
      <c r="O10" s="543" t="s">
        <v>51</v>
      </c>
      <c r="P10" s="543" t="s">
        <v>317</v>
      </c>
      <c r="Q10" s="543" t="s">
        <v>51</v>
      </c>
      <c r="R10" s="543" t="s">
        <v>317</v>
      </c>
      <c r="S10" s="543" t="s">
        <v>51</v>
      </c>
      <c r="T10" s="543" t="s">
        <v>317</v>
      </c>
      <c r="U10" s="543" t="s">
        <v>51</v>
      </c>
      <c r="V10" s="1091"/>
    </row>
    <row r="11" spans="1:32" s="55" customFormat="1" ht="14.25" customHeight="1">
      <c r="A11" s="1086"/>
      <c r="B11" s="548" t="s">
        <v>115</v>
      </c>
      <c r="C11" s="548" t="s">
        <v>116</v>
      </c>
      <c r="D11" s="548" t="s">
        <v>115</v>
      </c>
      <c r="E11" s="548" t="s">
        <v>116</v>
      </c>
      <c r="F11" s="548" t="s">
        <v>115</v>
      </c>
      <c r="G11" s="548" t="s">
        <v>116</v>
      </c>
      <c r="H11" s="548" t="s">
        <v>115</v>
      </c>
      <c r="I11" s="548" t="s">
        <v>116</v>
      </c>
      <c r="J11" s="548" t="s">
        <v>115</v>
      </c>
      <c r="K11" s="548" t="s">
        <v>116</v>
      </c>
      <c r="L11" s="548" t="s">
        <v>115</v>
      </c>
      <c r="M11" s="548" t="s">
        <v>116</v>
      </c>
      <c r="N11" s="548" t="s">
        <v>115</v>
      </c>
      <c r="O11" s="548" t="s">
        <v>116</v>
      </c>
      <c r="P11" s="548" t="s">
        <v>115</v>
      </c>
      <c r="Q11" s="548" t="s">
        <v>116</v>
      </c>
      <c r="R11" s="548" t="s">
        <v>115</v>
      </c>
      <c r="S11" s="548" t="s">
        <v>116</v>
      </c>
      <c r="T11" s="548" t="s">
        <v>115</v>
      </c>
      <c r="U11" s="548" t="s">
        <v>116</v>
      </c>
      <c r="V11" s="1091"/>
    </row>
    <row r="12" spans="1:32" s="55" customFormat="1" ht="12.75">
      <c r="A12" s="493" t="s">
        <v>318</v>
      </c>
      <c r="B12" s="486">
        <v>205</v>
      </c>
      <c r="C12" s="486">
        <v>447</v>
      </c>
      <c r="D12" s="486">
        <v>353</v>
      </c>
      <c r="E12" s="486">
        <v>268</v>
      </c>
      <c r="F12" s="486">
        <v>55</v>
      </c>
      <c r="G12" s="486">
        <v>138</v>
      </c>
      <c r="H12" s="486">
        <v>55</v>
      </c>
      <c r="I12" s="486">
        <v>120</v>
      </c>
      <c r="J12" s="486">
        <v>21</v>
      </c>
      <c r="K12" s="486">
        <v>95</v>
      </c>
      <c r="L12" s="486">
        <v>25</v>
      </c>
      <c r="M12" s="486">
        <v>135</v>
      </c>
      <c r="N12" s="486">
        <v>9</v>
      </c>
      <c r="O12" s="486">
        <v>158</v>
      </c>
      <c r="P12" s="486">
        <v>8</v>
      </c>
      <c r="Q12" s="486">
        <v>227</v>
      </c>
      <c r="R12" s="487">
        <f t="shared" ref="R12:R34" si="0">B12+F12+J12+N12</f>
        <v>290</v>
      </c>
      <c r="S12" s="487">
        <f t="shared" ref="S12:U27" si="1">C12+G12+K12+O12</f>
        <v>838</v>
      </c>
      <c r="T12" s="487">
        <f t="shared" si="1"/>
        <v>441</v>
      </c>
      <c r="U12" s="487">
        <f t="shared" si="1"/>
        <v>750</v>
      </c>
      <c r="V12" s="512" t="s">
        <v>319</v>
      </c>
    </row>
    <row r="13" spans="1:32" s="56" customFormat="1" ht="15" thickBot="1">
      <c r="A13" s="492" t="s">
        <v>320</v>
      </c>
      <c r="B13" s="134">
        <v>448</v>
      </c>
      <c r="C13" s="134">
        <v>688</v>
      </c>
      <c r="D13" s="134">
        <v>1351</v>
      </c>
      <c r="E13" s="134">
        <v>360</v>
      </c>
      <c r="F13" s="134">
        <v>283</v>
      </c>
      <c r="G13" s="134">
        <v>364</v>
      </c>
      <c r="H13" s="134">
        <v>425</v>
      </c>
      <c r="I13" s="134">
        <v>393</v>
      </c>
      <c r="J13" s="134">
        <v>49</v>
      </c>
      <c r="K13" s="134">
        <v>313</v>
      </c>
      <c r="L13" s="134">
        <v>84</v>
      </c>
      <c r="M13" s="134">
        <v>235</v>
      </c>
      <c r="N13" s="134">
        <v>45</v>
      </c>
      <c r="O13" s="134">
        <v>370</v>
      </c>
      <c r="P13" s="134">
        <v>25</v>
      </c>
      <c r="Q13" s="134">
        <v>427</v>
      </c>
      <c r="R13" s="135">
        <f t="shared" si="0"/>
        <v>825</v>
      </c>
      <c r="S13" s="135">
        <f t="shared" si="1"/>
        <v>1735</v>
      </c>
      <c r="T13" s="135">
        <f t="shared" si="1"/>
        <v>1885</v>
      </c>
      <c r="U13" s="135">
        <f t="shared" si="1"/>
        <v>1415</v>
      </c>
      <c r="V13" s="510" t="s">
        <v>321</v>
      </c>
    </row>
    <row r="14" spans="1:32" s="58" customFormat="1" ht="15" thickBot="1">
      <c r="A14" s="115" t="s">
        <v>322</v>
      </c>
      <c r="B14" s="136">
        <v>290</v>
      </c>
      <c r="C14" s="136">
        <v>297</v>
      </c>
      <c r="D14" s="136">
        <v>262</v>
      </c>
      <c r="E14" s="136">
        <v>271</v>
      </c>
      <c r="F14" s="136">
        <v>82</v>
      </c>
      <c r="G14" s="136">
        <v>85</v>
      </c>
      <c r="H14" s="136">
        <v>79</v>
      </c>
      <c r="I14" s="136">
        <v>62</v>
      </c>
      <c r="J14" s="136">
        <v>22</v>
      </c>
      <c r="K14" s="136">
        <v>75</v>
      </c>
      <c r="L14" s="136">
        <v>29</v>
      </c>
      <c r="M14" s="136">
        <v>64</v>
      </c>
      <c r="N14" s="136">
        <v>36</v>
      </c>
      <c r="O14" s="136">
        <v>84</v>
      </c>
      <c r="P14" s="136">
        <v>25</v>
      </c>
      <c r="Q14" s="136">
        <v>83</v>
      </c>
      <c r="R14" s="137">
        <f t="shared" si="0"/>
        <v>430</v>
      </c>
      <c r="S14" s="137">
        <f t="shared" si="1"/>
        <v>541</v>
      </c>
      <c r="T14" s="137">
        <f t="shared" si="1"/>
        <v>395</v>
      </c>
      <c r="U14" s="137">
        <f t="shared" si="1"/>
        <v>480</v>
      </c>
      <c r="V14" s="509" t="s">
        <v>323</v>
      </c>
    </row>
    <row r="15" spans="1:32" s="56" customFormat="1" ht="26.25" thickBot="1">
      <c r="A15" s="114" t="s">
        <v>324</v>
      </c>
      <c r="B15" s="134">
        <v>68</v>
      </c>
      <c r="C15" s="134">
        <v>188</v>
      </c>
      <c r="D15" s="134">
        <v>125</v>
      </c>
      <c r="E15" s="134">
        <v>109</v>
      </c>
      <c r="F15" s="134">
        <v>28</v>
      </c>
      <c r="G15" s="134">
        <v>137</v>
      </c>
      <c r="H15" s="134">
        <v>43</v>
      </c>
      <c r="I15" s="134">
        <v>116</v>
      </c>
      <c r="J15" s="134">
        <v>4</v>
      </c>
      <c r="K15" s="134">
        <v>113</v>
      </c>
      <c r="L15" s="134">
        <v>5</v>
      </c>
      <c r="M15" s="134">
        <v>119</v>
      </c>
      <c r="N15" s="134">
        <v>21</v>
      </c>
      <c r="O15" s="134">
        <v>92</v>
      </c>
      <c r="P15" s="134">
        <v>36</v>
      </c>
      <c r="Q15" s="134">
        <v>79</v>
      </c>
      <c r="R15" s="135">
        <f t="shared" si="0"/>
        <v>121</v>
      </c>
      <c r="S15" s="135">
        <f t="shared" si="1"/>
        <v>530</v>
      </c>
      <c r="T15" s="135">
        <f>D15+H15+L15+P15</f>
        <v>209</v>
      </c>
      <c r="U15" s="135">
        <f t="shared" si="1"/>
        <v>423</v>
      </c>
      <c r="V15" s="510" t="s">
        <v>325</v>
      </c>
    </row>
    <row r="16" spans="1:32" s="58" customFormat="1" ht="26.25" thickBot="1">
      <c r="A16" s="115" t="s">
        <v>326</v>
      </c>
      <c r="B16" s="136">
        <v>50</v>
      </c>
      <c r="C16" s="136">
        <v>923</v>
      </c>
      <c r="D16" s="136">
        <v>100</v>
      </c>
      <c r="E16" s="136">
        <v>569</v>
      </c>
      <c r="F16" s="136">
        <v>100</v>
      </c>
      <c r="G16" s="136">
        <v>479</v>
      </c>
      <c r="H16" s="136">
        <v>108</v>
      </c>
      <c r="I16" s="136">
        <v>342</v>
      </c>
      <c r="J16" s="136">
        <v>55</v>
      </c>
      <c r="K16" s="136">
        <v>166</v>
      </c>
      <c r="L16" s="136">
        <v>106</v>
      </c>
      <c r="M16" s="136">
        <v>215</v>
      </c>
      <c r="N16" s="136">
        <v>35</v>
      </c>
      <c r="O16" s="136">
        <v>133</v>
      </c>
      <c r="P16" s="136">
        <v>45</v>
      </c>
      <c r="Q16" s="136">
        <v>141</v>
      </c>
      <c r="R16" s="137">
        <f t="shared" si="0"/>
        <v>240</v>
      </c>
      <c r="S16" s="137">
        <f t="shared" si="1"/>
        <v>1701</v>
      </c>
      <c r="T16" s="137">
        <f t="shared" si="1"/>
        <v>359</v>
      </c>
      <c r="U16" s="137">
        <f t="shared" si="1"/>
        <v>1267</v>
      </c>
      <c r="V16" s="509" t="s">
        <v>975</v>
      </c>
    </row>
    <row r="17" spans="1:22" s="56" customFormat="1" ht="26.25" thickBot="1">
      <c r="A17" s="114" t="s">
        <v>327</v>
      </c>
      <c r="B17" s="134">
        <v>76</v>
      </c>
      <c r="C17" s="134">
        <v>79</v>
      </c>
      <c r="D17" s="134">
        <v>102</v>
      </c>
      <c r="E17" s="134">
        <v>85</v>
      </c>
      <c r="F17" s="134">
        <v>239</v>
      </c>
      <c r="G17" s="134">
        <v>343</v>
      </c>
      <c r="H17" s="134">
        <v>316</v>
      </c>
      <c r="I17" s="134">
        <v>320</v>
      </c>
      <c r="J17" s="134">
        <v>381</v>
      </c>
      <c r="K17" s="134">
        <v>515</v>
      </c>
      <c r="L17" s="134">
        <v>273</v>
      </c>
      <c r="M17" s="134">
        <v>269</v>
      </c>
      <c r="N17" s="134">
        <v>361</v>
      </c>
      <c r="O17" s="134">
        <v>460</v>
      </c>
      <c r="P17" s="134">
        <v>295</v>
      </c>
      <c r="Q17" s="134">
        <v>328</v>
      </c>
      <c r="R17" s="135">
        <f t="shared" si="0"/>
        <v>1057</v>
      </c>
      <c r="S17" s="135">
        <f t="shared" si="1"/>
        <v>1397</v>
      </c>
      <c r="T17" s="135">
        <f t="shared" si="1"/>
        <v>986</v>
      </c>
      <c r="U17" s="135">
        <f t="shared" si="1"/>
        <v>1002</v>
      </c>
      <c r="V17" s="510" t="s">
        <v>802</v>
      </c>
    </row>
    <row r="18" spans="1:22" s="58" customFormat="1" ht="15" thickBot="1">
      <c r="A18" s="115" t="s">
        <v>328</v>
      </c>
      <c r="B18" s="136">
        <v>5</v>
      </c>
      <c r="C18" s="136">
        <v>0</v>
      </c>
      <c r="D18" s="136">
        <v>7</v>
      </c>
      <c r="E18" s="136">
        <v>0</v>
      </c>
      <c r="F18" s="136">
        <v>11</v>
      </c>
      <c r="G18" s="136">
        <v>0</v>
      </c>
      <c r="H18" s="136">
        <v>12</v>
      </c>
      <c r="I18" s="136">
        <v>0</v>
      </c>
      <c r="J18" s="136">
        <v>19</v>
      </c>
      <c r="K18" s="136">
        <v>0</v>
      </c>
      <c r="L18" s="136">
        <v>11</v>
      </c>
      <c r="M18" s="136">
        <v>0</v>
      </c>
      <c r="N18" s="136">
        <v>8</v>
      </c>
      <c r="O18" s="136">
        <v>0</v>
      </c>
      <c r="P18" s="136">
        <v>3</v>
      </c>
      <c r="Q18" s="136">
        <v>0</v>
      </c>
      <c r="R18" s="137">
        <f t="shared" si="0"/>
        <v>43</v>
      </c>
      <c r="S18" s="137">
        <f t="shared" si="1"/>
        <v>0</v>
      </c>
      <c r="T18" s="137">
        <f t="shared" si="1"/>
        <v>33</v>
      </c>
      <c r="U18" s="137">
        <f t="shared" si="1"/>
        <v>0</v>
      </c>
      <c r="V18" s="509" t="s">
        <v>329</v>
      </c>
    </row>
    <row r="19" spans="1:22" s="56" customFormat="1" ht="15" thickBot="1">
      <c r="A19" s="114" t="s">
        <v>330</v>
      </c>
      <c r="B19" s="134">
        <v>0</v>
      </c>
      <c r="C19" s="134">
        <v>0</v>
      </c>
      <c r="D19" s="134">
        <v>0</v>
      </c>
      <c r="E19" s="134">
        <v>0</v>
      </c>
      <c r="F19" s="134">
        <v>0</v>
      </c>
      <c r="G19" s="134">
        <v>0</v>
      </c>
      <c r="H19" s="134">
        <v>4</v>
      </c>
      <c r="I19" s="134">
        <v>0</v>
      </c>
      <c r="J19" s="134">
        <v>2</v>
      </c>
      <c r="K19" s="134">
        <v>0</v>
      </c>
      <c r="L19" s="134">
        <v>4</v>
      </c>
      <c r="M19" s="134">
        <v>0</v>
      </c>
      <c r="N19" s="134">
        <v>0</v>
      </c>
      <c r="O19" s="134">
        <v>0</v>
      </c>
      <c r="P19" s="134">
        <v>0</v>
      </c>
      <c r="Q19" s="134">
        <v>0</v>
      </c>
      <c r="R19" s="135">
        <f t="shared" si="0"/>
        <v>2</v>
      </c>
      <c r="S19" s="135">
        <f t="shared" si="1"/>
        <v>0</v>
      </c>
      <c r="T19" s="135">
        <f t="shared" si="1"/>
        <v>8</v>
      </c>
      <c r="U19" s="135">
        <f t="shared" si="1"/>
        <v>0</v>
      </c>
      <c r="V19" s="510" t="s">
        <v>331</v>
      </c>
    </row>
    <row r="20" spans="1:22" s="58" customFormat="1" ht="15" thickBot="1">
      <c r="A20" s="115" t="s">
        <v>332</v>
      </c>
      <c r="B20" s="136">
        <v>320</v>
      </c>
      <c r="C20" s="136">
        <v>136</v>
      </c>
      <c r="D20" s="136">
        <v>664</v>
      </c>
      <c r="E20" s="136">
        <v>181</v>
      </c>
      <c r="F20" s="136">
        <v>260</v>
      </c>
      <c r="G20" s="136">
        <v>277</v>
      </c>
      <c r="H20" s="136">
        <v>305</v>
      </c>
      <c r="I20" s="136">
        <v>268</v>
      </c>
      <c r="J20" s="136">
        <v>69</v>
      </c>
      <c r="K20" s="136">
        <v>136</v>
      </c>
      <c r="L20" s="136">
        <v>84</v>
      </c>
      <c r="M20" s="136">
        <v>167</v>
      </c>
      <c r="N20" s="136">
        <v>9</v>
      </c>
      <c r="O20" s="136">
        <v>151</v>
      </c>
      <c r="P20" s="136">
        <v>13</v>
      </c>
      <c r="Q20" s="136">
        <v>210</v>
      </c>
      <c r="R20" s="137">
        <f t="shared" si="0"/>
        <v>658</v>
      </c>
      <c r="S20" s="137">
        <f t="shared" si="1"/>
        <v>700</v>
      </c>
      <c r="T20" s="137">
        <f t="shared" si="1"/>
        <v>1066</v>
      </c>
      <c r="U20" s="137">
        <f t="shared" si="1"/>
        <v>826</v>
      </c>
      <c r="V20" s="509" t="s">
        <v>333</v>
      </c>
    </row>
    <row r="21" spans="1:22" s="56" customFormat="1" ht="23.25" thickBot="1">
      <c r="A21" s="114" t="s">
        <v>334</v>
      </c>
      <c r="B21" s="134">
        <v>182</v>
      </c>
      <c r="C21" s="134">
        <v>500</v>
      </c>
      <c r="D21" s="134">
        <v>161</v>
      </c>
      <c r="E21" s="134">
        <v>146</v>
      </c>
      <c r="F21" s="134">
        <v>111</v>
      </c>
      <c r="G21" s="134">
        <v>66</v>
      </c>
      <c r="H21" s="134">
        <v>105</v>
      </c>
      <c r="I21" s="134">
        <v>52</v>
      </c>
      <c r="J21" s="134">
        <v>27</v>
      </c>
      <c r="K21" s="134">
        <v>32</v>
      </c>
      <c r="L21" s="134">
        <v>47</v>
      </c>
      <c r="M21" s="134">
        <v>31</v>
      </c>
      <c r="N21" s="134">
        <v>18</v>
      </c>
      <c r="O21" s="134">
        <v>36</v>
      </c>
      <c r="P21" s="134">
        <v>32</v>
      </c>
      <c r="Q21" s="134">
        <v>17</v>
      </c>
      <c r="R21" s="135">
        <f t="shared" si="0"/>
        <v>338</v>
      </c>
      <c r="S21" s="135">
        <f t="shared" si="1"/>
        <v>634</v>
      </c>
      <c r="T21" s="135">
        <f t="shared" si="1"/>
        <v>345</v>
      </c>
      <c r="U21" s="135">
        <f t="shared" si="1"/>
        <v>246</v>
      </c>
      <c r="V21" s="510" t="s">
        <v>810</v>
      </c>
    </row>
    <row r="22" spans="1:22" s="58" customFormat="1" ht="15" thickBot="1">
      <c r="A22" s="115" t="s">
        <v>335</v>
      </c>
      <c r="B22" s="136">
        <v>169</v>
      </c>
      <c r="C22" s="136">
        <v>141</v>
      </c>
      <c r="D22" s="136">
        <v>290</v>
      </c>
      <c r="E22" s="136">
        <v>71</v>
      </c>
      <c r="F22" s="136">
        <v>240</v>
      </c>
      <c r="G22" s="136">
        <v>314</v>
      </c>
      <c r="H22" s="136">
        <v>161</v>
      </c>
      <c r="I22" s="136">
        <v>199</v>
      </c>
      <c r="J22" s="136">
        <v>69</v>
      </c>
      <c r="K22" s="136">
        <v>49</v>
      </c>
      <c r="L22" s="136">
        <v>88</v>
      </c>
      <c r="M22" s="136">
        <v>120</v>
      </c>
      <c r="N22" s="136">
        <v>12</v>
      </c>
      <c r="O22" s="136">
        <v>21</v>
      </c>
      <c r="P22" s="136">
        <v>23</v>
      </c>
      <c r="Q22" s="136">
        <v>21</v>
      </c>
      <c r="R22" s="137">
        <f t="shared" si="0"/>
        <v>490</v>
      </c>
      <c r="S22" s="137">
        <f t="shared" si="1"/>
        <v>525</v>
      </c>
      <c r="T22" s="137">
        <f t="shared" si="1"/>
        <v>562</v>
      </c>
      <c r="U22" s="137">
        <f t="shared" si="1"/>
        <v>411</v>
      </c>
      <c r="V22" s="509" t="s">
        <v>803</v>
      </c>
    </row>
    <row r="23" spans="1:22" s="56" customFormat="1" ht="26.25" thickBot="1">
      <c r="A23" s="114" t="s">
        <v>927</v>
      </c>
      <c r="B23" s="134">
        <v>70</v>
      </c>
      <c r="C23" s="134">
        <v>25</v>
      </c>
      <c r="D23" s="134">
        <v>167</v>
      </c>
      <c r="E23" s="134">
        <v>13</v>
      </c>
      <c r="F23" s="134">
        <v>94</v>
      </c>
      <c r="G23" s="134">
        <v>46</v>
      </c>
      <c r="H23" s="134">
        <v>100</v>
      </c>
      <c r="I23" s="134">
        <v>27</v>
      </c>
      <c r="J23" s="134">
        <v>11</v>
      </c>
      <c r="K23" s="134">
        <v>16</v>
      </c>
      <c r="L23" s="134">
        <v>21</v>
      </c>
      <c r="M23" s="134">
        <v>10</v>
      </c>
      <c r="N23" s="134">
        <v>5</v>
      </c>
      <c r="O23" s="134">
        <v>27</v>
      </c>
      <c r="P23" s="134">
        <v>5</v>
      </c>
      <c r="Q23" s="134">
        <v>26</v>
      </c>
      <c r="R23" s="135">
        <f t="shared" si="0"/>
        <v>180</v>
      </c>
      <c r="S23" s="135">
        <f t="shared" si="1"/>
        <v>114</v>
      </c>
      <c r="T23" s="135">
        <f t="shared" si="1"/>
        <v>293</v>
      </c>
      <c r="U23" s="135">
        <f t="shared" si="1"/>
        <v>76</v>
      </c>
      <c r="V23" s="510" t="s">
        <v>804</v>
      </c>
    </row>
    <row r="24" spans="1:22" s="58" customFormat="1" ht="15" thickBot="1">
      <c r="A24" s="115" t="s">
        <v>336</v>
      </c>
      <c r="B24" s="136">
        <v>55</v>
      </c>
      <c r="C24" s="136">
        <v>75</v>
      </c>
      <c r="D24" s="136">
        <v>26</v>
      </c>
      <c r="E24" s="136">
        <v>27</v>
      </c>
      <c r="F24" s="136">
        <v>50</v>
      </c>
      <c r="G24" s="136">
        <v>53</v>
      </c>
      <c r="H24" s="136">
        <v>54</v>
      </c>
      <c r="I24" s="136">
        <v>63</v>
      </c>
      <c r="J24" s="136">
        <v>12</v>
      </c>
      <c r="K24" s="136">
        <v>2</v>
      </c>
      <c r="L24" s="136">
        <v>8</v>
      </c>
      <c r="M24" s="136">
        <v>6</v>
      </c>
      <c r="N24" s="136">
        <v>14</v>
      </c>
      <c r="O24" s="136">
        <v>13</v>
      </c>
      <c r="P24" s="136">
        <v>72</v>
      </c>
      <c r="Q24" s="136">
        <v>64</v>
      </c>
      <c r="R24" s="137">
        <f t="shared" si="0"/>
        <v>131</v>
      </c>
      <c r="S24" s="137">
        <f t="shared" si="1"/>
        <v>143</v>
      </c>
      <c r="T24" s="137">
        <f t="shared" si="1"/>
        <v>160</v>
      </c>
      <c r="U24" s="137">
        <f t="shared" si="1"/>
        <v>160</v>
      </c>
      <c r="V24" s="509" t="s">
        <v>337</v>
      </c>
    </row>
    <row r="25" spans="1:22" s="56" customFormat="1" ht="15" thickBot="1">
      <c r="A25" s="114" t="s">
        <v>338</v>
      </c>
      <c r="B25" s="134">
        <v>532</v>
      </c>
      <c r="C25" s="134">
        <v>516</v>
      </c>
      <c r="D25" s="134">
        <v>1122</v>
      </c>
      <c r="E25" s="134">
        <v>593</v>
      </c>
      <c r="F25" s="134">
        <v>218</v>
      </c>
      <c r="G25" s="134">
        <v>305</v>
      </c>
      <c r="H25" s="134">
        <v>395</v>
      </c>
      <c r="I25" s="134">
        <v>209</v>
      </c>
      <c r="J25" s="134">
        <v>87</v>
      </c>
      <c r="K25" s="134">
        <v>104</v>
      </c>
      <c r="L25" s="134">
        <v>105</v>
      </c>
      <c r="M25" s="134">
        <v>238</v>
      </c>
      <c r="N25" s="134">
        <v>189</v>
      </c>
      <c r="O25" s="134">
        <v>233</v>
      </c>
      <c r="P25" s="134">
        <v>57</v>
      </c>
      <c r="Q25" s="134">
        <v>124</v>
      </c>
      <c r="R25" s="135">
        <f t="shared" si="0"/>
        <v>1026</v>
      </c>
      <c r="S25" s="135">
        <f t="shared" si="1"/>
        <v>1158</v>
      </c>
      <c r="T25" s="135">
        <f t="shared" si="1"/>
        <v>1679</v>
      </c>
      <c r="U25" s="135">
        <f t="shared" si="1"/>
        <v>1164</v>
      </c>
      <c r="V25" s="510" t="s">
        <v>235</v>
      </c>
    </row>
    <row r="26" spans="1:22" s="58" customFormat="1" ht="26.25" thickBot="1">
      <c r="A26" s="115" t="s">
        <v>339</v>
      </c>
      <c r="B26" s="136">
        <v>5</v>
      </c>
      <c r="C26" s="136">
        <v>0</v>
      </c>
      <c r="D26" s="136">
        <v>58</v>
      </c>
      <c r="E26" s="136">
        <v>0</v>
      </c>
      <c r="F26" s="136">
        <v>8</v>
      </c>
      <c r="G26" s="136">
        <v>0</v>
      </c>
      <c r="H26" s="136">
        <v>7</v>
      </c>
      <c r="I26" s="136">
        <v>0</v>
      </c>
      <c r="J26" s="136">
        <v>8</v>
      </c>
      <c r="K26" s="136">
        <v>0</v>
      </c>
      <c r="L26" s="136">
        <v>8</v>
      </c>
      <c r="M26" s="136">
        <v>0</v>
      </c>
      <c r="N26" s="136">
        <v>7</v>
      </c>
      <c r="O26" s="136">
        <v>0</v>
      </c>
      <c r="P26" s="136">
        <v>6</v>
      </c>
      <c r="Q26" s="136">
        <v>0</v>
      </c>
      <c r="R26" s="137">
        <f t="shared" si="0"/>
        <v>28</v>
      </c>
      <c r="S26" s="137">
        <f t="shared" si="1"/>
        <v>0</v>
      </c>
      <c r="T26" s="137">
        <f t="shared" si="1"/>
        <v>79</v>
      </c>
      <c r="U26" s="137">
        <f t="shared" si="1"/>
        <v>0</v>
      </c>
      <c r="V26" s="509" t="s">
        <v>340</v>
      </c>
    </row>
    <row r="27" spans="1:22" s="56" customFormat="1" ht="15" thickBot="1">
      <c r="A27" s="114" t="s">
        <v>341</v>
      </c>
      <c r="B27" s="134">
        <v>53</v>
      </c>
      <c r="C27" s="134">
        <v>12</v>
      </c>
      <c r="D27" s="134">
        <v>52</v>
      </c>
      <c r="E27" s="134">
        <v>4</v>
      </c>
      <c r="F27" s="134">
        <v>0</v>
      </c>
      <c r="G27" s="134">
        <v>0</v>
      </c>
      <c r="H27" s="134">
        <v>0</v>
      </c>
      <c r="I27" s="134">
        <v>0</v>
      </c>
      <c r="J27" s="134">
        <v>0</v>
      </c>
      <c r="K27" s="134">
        <v>0</v>
      </c>
      <c r="L27" s="134">
        <v>0</v>
      </c>
      <c r="M27" s="134">
        <v>0</v>
      </c>
      <c r="N27" s="134">
        <v>0</v>
      </c>
      <c r="O27" s="134">
        <v>0</v>
      </c>
      <c r="P27" s="134">
        <v>0</v>
      </c>
      <c r="Q27" s="134">
        <v>0</v>
      </c>
      <c r="R27" s="135">
        <f t="shared" si="0"/>
        <v>53</v>
      </c>
      <c r="S27" s="135">
        <f t="shared" si="1"/>
        <v>12</v>
      </c>
      <c r="T27" s="135">
        <f t="shared" si="1"/>
        <v>52</v>
      </c>
      <c r="U27" s="135">
        <f t="shared" si="1"/>
        <v>4</v>
      </c>
      <c r="V27" s="510" t="s">
        <v>342</v>
      </c>
    </row>
    <row r="28" spans="1:22" s="58" customFormat="1" ht="15" thickBot="1">
      <c r="A28" s="115" t="s">
        <v>343</v>
      </c>
      <c r="B28" s="136">
        <v>30</v>
      </c>
      <c r="C28" s="136">
        <v>15</v>
      </c>
      <c r="D28" s="136">
        <v>20</v>
      </c>
      <c r="E28" s="136">
        <v>15</v>
      </c>
      <c r="F28" s="136">
        <v>35</v>
      </c>
      <c r="G28" s="136">
        <v>20</v>
      </c>
      <c r="H28" s="136">
        <v>30</v>
      </c>
      <c r="I28" s="136">
        <v>20</v>
      </c>
      <c r="J28" s="136">
        <v>190</v>
      </c>
      <c r="K28" s="136">
        <v>40</v>
      </c>
      <c r="L28" s="136">
        <v>200</v>
      </c>
      <c r="M28" s="136">
        <v>35</v>
      </c>
      <c r="N28" s="136">
        <v>351</v>
      </c>
      <c r="O28" s="136">
        <v>30</v>
      </c>
      <c r="P28" s="136">
        <v>315</v>
      </c>
      <c r="Q28" s="136">
        <v>60</v>
      </c>
      <c r="R28" s="137">
        <f t="shared" si="0"/>
        <v>606</v>
      </c>
      <c r="S28" s="137">
        <f t="shared" ref="S28:U34" si="2">C28+G28+K28+O28</f>
        <v>105</v>
      </c>
      <c r="T28" s="137">
        <f t="shared" si="2"/>
        <v>565</v>
      </c>
      <c r="U28" s="137">
        <f t="shared" si="2"/>
        <v>130</v>
      </c>
      <c r="V28" s="509" t="s">
        <v>805</v>
      </c>
    </row>
    <row r="29" spans="1:22" s="56" customFormat="1" ht="26.25" thickBot="1">
      <c r="A29" s="114" t="s">
        <v>344</v>
      </c>
      <c r="B29" s="134">
        <v>167</v>
      </c>
      <c r="C29" s="134">
        <v>11</v>
      </c>
      <c r="D29" s="134">
        <v>137</v>
      </c>
      <c r="E29" s="134">
        <v>7</v>
      </c>
      <c r="F29" s="134">
        <v>226</v>
      </c>
      <c r="G29" s="134">
        <v>117</v>
      </c>
      <c r="H29" s="134">
        <v>151</v>
      </c>
      <c r="I29" s="134">
        <v>66</v>
      </c>
      <c r="J29" s="134">
        <v>252</v>
      </c>
      <c r="K29" s="134">
        <v>75</v>
      </c>
      <c r="L29" s="134">
        <v>146</v>
      </c>
      <c r="M29" s="134">
        <v>55</v>
      </c>
      <c r="N29" s="134">
        <v>243</v>
      </c>
      <c r="O29" s="134">
        <v>27</v>
      </c>
      <c r="P29" s="134">
        <v>118</v>
      </c>
      <c r="Q29" s="134">
        <v>17</v>
      </c>
      <c r="R29" s="135">
        <f t="shared" si="0"/>
        <v>888</v>
      </c>
      <c r="S29" s="135">
        <f t="shared" si="2"/>
        <v>230</v>
      </c>
      <c r="T29" s="135">
        <f t="shared" si="2"/>
        <v>552</v>
      </c>
      <c r="U29" s="135">
        <f t="shared" si="2"/>
        <v>145</v>
      </c>
      <c r="V29" s="510" t="s">
        <v>806</v>
      </c>
    </row>
    <row r="30" spans="1:22" s="58" customFormat="1" ht="23.25" thickBot="1">
      <c r="A30" s="115" t="s">
        <v>345</v>
      </c>
      <c r="B30" s="136">
        <v>100</v>
      </c>
      <c r="C30" s="136">
        <v>5</v>
      </c>
      <c r="D30" s="136">
        <v>80</v>
      </c>
      <c r="E30" s="136">
        <v>0</v>
      </c>
      <c r="F30" s="136">
        <v>170</v>
      </c>
      <c r="G30" s="136">
        <v>6</v>
      </c>
      <c r="H30" s="136">
        <v>250</v>
      </c>
      <c r="I30" s="136">
        <v>8</v>
      </c>
      <c r="J30" s="136">
        <v>290</v>
      </c>
      <c r="K30" s="136">
        <v>0</v>
      </c>
      <c r="L30" s="136">
        <v>200</v>
      </c>
      <c r="M30" s="136">
        <v>0</v>
      </c>
      <c r="N30" s="136">
        <v>515</v>
      </c>
      <c r="O30" s="136">
        <v>0</v>
      </c>
      <c r="P30" s="136">
        <v>290</v>
      </c>
      <c r="Q30" s="136">
        <v>35</v>
      </c>
      <c r="R30" s="137">
        <f t="shared" si="0"/>
        <v>1075</v>
      </c>
      <c r="S30" s="137">
        <f t="shared" si="2"/>
        <v>11</v>
      </c>
      <c r="T30" s="137">
        <f t="shared" si="2"/>
        <v>820</v>
      </c>
      <c r="U30" s="137">
        <f t="shared" si="2"/>
        <v>43</v>
      </c>
      <c r="V30" s="509" t="s">
        <v>807</v>
      </c>
    </row>
    <row r="31" spans="1:22" s="56" customFormat="1" ht="15" thickBot="1">
      <c r="A31" s="114" t="s">
        <v>346</v>
      </c>
      <c r="B31" s="134">
        <v>27</v>
      </c>
      <c r="C31" s="134">
        <v>0</v>
      </c>
      <c r="D31" s="134">
        <v>18</v>
      </c>
      <c r="E31" s="134">
        <v>0</v>
      </c>
      <c r="F31" s="134">
        <v>1</v>
      </c>
      <c r="G31" s="134">
        <v>0</v>
      </c>
      <c r="H31" s="134">
        <v>0</v>
      </c>
      <c r="I31" s="134">
        <v>0</v>
      </c>
      <c r="J31" s="134">
        <v>0</v>
      </c>
      <c r="K31" s="134">
        <v>0</v>
      </c>
      <c r="L31" s="134">
        <v>0</v>
      </c>
      <c r="M31" s="134">
        <v>0</v>
      </c>
      <c r="N31" s="134">
        <v>0</v>
      </c>
      <c r="O31" s="134">
        <v>0</v>
      </c>
      <c r="P31" s="134">
        <v>0</v>
      </c>
      <c r="Q31" s="134">
        <v>0</v>
      </c>
      <c r="R31" s="135">
        <f t="shared" si="0"/>
        <v>28</v>
      </c>
      <c r="S31" s="135">
        <f t="shared" si="2"/>
        <v>0</v>
      </c>
      <c r="T31" s="135">
        <f t="shared" si="2"/>
        <v>18</v>
      </c>
      <c r="U31" s="135">
        <f t="shared" si="2"/>
        <v>0</v>
      </c>
      <c r="V31" s="510" t="s">
        <v>808</v>
      </c>
    </row>
    <row r="32" spans="1:22" s="58" customFormat="1" ht="15" thickBot="1">
      <c r="A32" s="115" t="s">
        <v>347</v>
      </c>
      <c r="B32" s="136">
        <v>0</v>
      </c>
      <c r="C32" s="136">
        <v>0</v>
      </c>
      <c r="D32" s="136">
        <v>0</v>
      </c>
      <c r="E32" s="136">
        <v>0</v>
      </c>
      <c r="F32" s="136">
        <v>0</v>
      </c>
      <c r="G32" s="136">
        <v>0</v>
      </c>
      <c r="H32" s="136">
        <v>0</v>
      </c>
      <c r="I32" s="136">
        <v>0</v>
      </c>
      <c r="J32" s="136">
        <v>0</v>
      </c>
      <c r="K32" s="136">
        <v>0</v>
      </c>
      <c r="L32" s="136">
        <v>0</v>
      </c>
      <c r="M32" s="136">
        <v>9</v>
      </c>
      <c r="N32" s="136">
        <v>0</v>
      </c>
      <c r="O32" s="136">
        <v>30</v>
      </c>
      <c r="P32" s="136">
        <v>0</v>
      </c>
      <c r="Q32" s="136">
        <v>10</v>
      </c>
      <c r="R32" s="137">
        <f t="shared" si="0"/>
        <v>0</v>
      </c>
      <c r="S32" s="137">
        <f t="shared" si="2"/>
        <v>30</v>
      </c>
      <c r="T32" s="137">
        <f t="shared" si="2"/>
        <v>0</v>
      </c>
      <c r="U32" s="137">
        <f t="shared" si="2"/>
        <v>19</v>
      </c>
      <c r="V32" s="509" t="s">
        <v>809</v>
      </c>
    </row>
    <row r="33" spans="1:22" s="56" customFormat="1" ht="23.25" thickBot="1">
      <c r="A33" s="114" t="s">
        <v>348</v>
      </c>
      <c r="B33" s="134">
        <v>227</v>
      </c>
      <c r="C33" s="134">
        <v>593</v>
      </c>
      <c r="D33" s="134">
        <v>336</v>
      </c>
      <c r="E33" s="134">
        <v>1170</v>
      </c>
      <c r="F33" s="134">
        <v>70</v>
      </c>
      <c r="G33" s="134">
        <v>151</v>
      </c>
      <c r="H33" s="134">
        <v>59</v>
      </c>
      <c r="I33" s="134">
        <v>157</v>
      </c>
      <c r="J33" s="134">
        <v>25</v>
      </c>
      <c r="K33" s="134">
        <v>68</v>
      </c>
      <c r="L33" s="134">
        <v>27</v>
      </c>
      <c r="M33" s="134">
        <v>62</v>
      </c>
      <c r="N33" s="134">
        <v>10</v>
      </c>
      <c r="O33" s="134">
        <v>50</v>
      </c>
      <c r="P33" s="134">
        <v>10</v>
      </c>
      <c r="Q33" s="134">
        <v>22</v>
      </c>
      <c r="R33" s="135">
        <f t="shared" si="0"/>
        <v>332</v>
      </c>
      <c r="S33" s="135">
        <f t="shared" si="2"/>
        <v>862</v>
      </c>
      <c r="T33" s="135">
        <f t="shared" si="2"/>
        <v>432</v>
      </c>
      <c r="U33" s="135">
        <f t="shared" si="2"/>
        <v>1411</v>
      </c>
      <c r="V33" s="510" t="s">
        <v>811</v>
      </c>
    </row>
    <row r="34" spans="1:22" s="58" customFormat="1">
      <c r="A34" s="138" t="s">
        <v>349</v>
      </c>
      <c r="B34" s="139">
        <v>221</v>
      </c>
      <c r="C34" s="139">
        <v>612</v>
      </c>
      <c r="D34" s="139">
        <v>176</v>
      </c>
      <c r="E34" s="139">
        <v>392</v>
      </c>
      <c r="F34" s="139">
        <v>260</v>
      </c>
      <c r="G34" s="139">
        <v>232</v>
      </c>
      <c r="H34" s="139">
        <v>195</v>
      </c>
      <c r="I34" s="139">
        <v>70</v>
      </c>
      <c r="J34" s="139">
        <v>21</v>
      </c>
      <c r="K34" s="139">
        <v>52</v>
      </c>
      <c r="L34" s="139">
        <v>26</v>
      </c>
      <c r="M34" s="139">
        <v>336</v>
      </c>
      <c r="N34" s="139">
        <v>321</v>
      </c>
      <c r="O34" s="139">
        <v>927</v>
      </c>
      <c r="P34" s="139">
        <v>166</v>
      </c>
      <c r="Q34" s="139">
        <v>157</v>
      </c>
      <c r="R34" s="137">
        <f t="shared" si="0"/>
        <v>823</v>
      </c>
      <c r="S34" s="137">
        <f t="shared" si="2"/>
        <v>1823</v>
      </c>
      <c r="T34" s="137">
        <f t="shared" si="2"/>
        <v>563</v>
      </c>
      <c r="U34" s="137">
        <f t="shared" si="2"/>
        <v>955</v>
      </c>
      <c r="V34" s="511" t="s">
        <v>350</v>
      </c>
    </row>
    <row r="35" spans="1:22" s="56" customFormat="1" ht="22.5" customHeight="1">
      <c r="A35" s="521" t="s">
        <v>64</v>
      </c>
      <c r="B35" s="140">
        <f>SUM(B12:B34)</f>
        <v>3300</v>
      </c>
      <c r="C35" s="140">
        <f t="shared" ref="C35:U35" si="3">SUM(C12:C34)</f>
        <v>5263</v>
      </c>
      <c r="D35" s="140">
        <f t="shared" si="3"/>
        <v>5607</v>
      </c>
      <c r="E35" s="140">
        <f t="shared" si="3"/>
        <v>4281</v>
      </c>
      <c r="F35" s="140">
        <f t="shared" si="3"/>
        <v>2541</v>
      </c>
      <c r="G35" s="140">
        <f t="shared" si="3"/>
        <v>3133</v>
      </c>
      <c r="H35" s="140">
        <f t="shared" si="3"/>
        <v>2854</v>
      </c>
      <c r="I35" s="140">
        <f t="shared" si="3"/>
        <v>2492</v>
      </c>
      <c r="J35" s="140">
        <f t="shared" si="3"/>
        <v>1614</v>
      </c>
      <c r="K35" s="140">
        <f t="shared" si="3"/>
        <v>1851</v>
      </c>
      <c r="L35" s="140">
        <f t="shared" si="3"/>
        <v>1497</v>
      </c>
      <c r="M35" s="140">
        <f t="shared" si="3"/>
        <v>2106</v>
      </c>
      <c r="N35" s="140">
        <f t="shared" si="3"/>
        <v>2209</v>
      </c>
      <c r="O35" s="140">
        <f t="shared" si="3"/>
        <v>2842</v>
      </c>
      <c r="P35" s="140">
        <f t="shared" si="3"/>
        <v>1544</v>
      </c>
      <c r="Q35" s="140">
        <f t="shared" si="3"/>
        <v>2048</v>
      </c>
      <c r="R35" s="140">
        <f t="shared" si="3"/>
        <v>9664</v>
      </c>
      <c r="S35" s="140">
        <f t="shared" si="3"/>
        <v>13089</v>
      </c>
      <c r="T35" s="140">
        <f t="shared" si="3"/>
        <v>11502</v>
      </c>
      <c r="U35" s="140">
        <f t="shared" si="3"/>
        <v>10927</v>
      </c>
      <c r="V35" s="522" t="s">
        <v>2</v>
      </c>
    </row>
    <row r="36" spans="1:22" ht="25.5" customHeight="1">
      <c r="A36" s="1084"/>
      <c r="B36" s="1084"/>
      <c r="C36" s="1084"/>
      <c r="D36" s="1084"/>
      <c r="E36" s="1084"/>
      <c r="F36" s="141"/>
      <c r="G36" s="141"/>
      <c r="H36" s="141"/>
      <c r="I36" s="142"/>
      <c r="J36" s="142"/>
      <c r="K36" s="142"/>
      <c r="L36" s="142"/>
      <c r="M36" s="143"/>
      <c r="N36" s="143"/>
      <c r="O36" s="143"/>
      <c r="P36" s="143"/>
      <c r="Q36" s="143"/>
      <c r="R36" s="143"/>
      <c r="S36" s="143"/>
      <c r="T36" s="143"/>
      <c r="U36" s="143"/>
    </row>
    <row r="37" spans="1:22" s="143" customFormat="1" ht="29.25" customHeight="1">
      <c r="A37" s="62"/>
      <c r="B37" s="62"/>
      <c r="C37" s="62"/>
      <c r="D37" s="62"/>
      <c r="E37" s="62"/>
      <c r="F37" s="62"/>
      <c r="G37" s="62"/>
      <c r="H37" s="62"/>
      <c r="I37" s="106"/>
      <c r="J37" s="106"/>
      <c r="K37" s="106"/>
      <c r="L37" s="106"/>
      <c r="M37" s="54"/>
      <c r="N37" s="54"/>
      <c r="O37" s="54"/>
      <c r="P37" s="54"/>
      <c r="Q37" s="54"/>
      <c r="R37" s="54"/>
      <c r="S37" s="54"/>
      <c r="T37" s="54"/>
      <c r="U37" s="54"/>
    </row>
  </sheetData>
  <mergeCells count="34">
    <mergeCell ref="A36:E36"/>
    <mergeCell ref="A6:A11"/>
    <mergeCell ref="A1:V1"/>
    <mergeCell ref="A2:V2"/>
    <mergeCell ref="A3:V3"/>
    <mergeCell ref="A4:V4"/>
    <mergeCell ref="V6:V11"/>
    <mergeCell ref="B7:E7"/>
    <mergeCell ref="R7:U7"/>
    <mergeCell ref="B8:C8"/>
    <mergeCell ref="D8:E8"/>
    <mergeCell ref="F8:G8"/>
    <mergeCell ref="H8:I8"/>
    <mergeCell ref="J8:K8"/>
    <mergeCell ref="L8:M8"/>
    <mergeCell ref="B6:E6"/>
    <mergeCell ref="B9:C9"/>
    <mergeCell ref="D9:E9"/>
    <mergeCell ref="F9:G9"/>
    <mergeCell ref="H9:I9"/>
    <mergeCell ref="J9:K9"/>
    <mergeCell ref="N9:O9"/>
    <mergeCell ref="P9:Q9"/>
    <mergeCell ref="R9:S9"/>
    <mergeCell ref="T9:U9"/>
    <mergeCell ref="F6:I7"/>
    <mergeCell ref="J6:M7"/>
    <mergeCell ref="L9:M9"/>
    <mergeCell ref="R6:U6"/>
    <mergeCell ref="R8:S8"/>
    <mergeCell ref="T8:U8"/>
    <mergeCell ref="N6:Q7"/>
    <mergeCell ref="N8:O8"/>
    <mergeCell ref="P8:Q8"/>
  </mergeCells>
  <printOptions horizontalCentered="1" verticalCentered="1"/>
  <pageMargins left="0" right="0" top="0" bottom="0" header="0" footer="0"/>
  <pageSetup paperSize="9" scale="8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rightToLeft="1" view="pageBreakPreview" zoomScaleNormal="100" zoomScaleSheetLayoutView="100" workbookViewId="0">
      <selection activeCell="C79" sqref="C79"/>
    </sheetView>
  </sheetViews>
  <sheetFormatPr defaultColWidth="9.140625" defaultRowHeight="12.75"/>
  <cols>
    <col min="1" max="1" width="26.42578125" style="72" customWidth="1"/>
    <col min="2" max="4" width="14.5703125" style="72" customWidth="1"/>
    <col min="5" max="5" width="26.42578125" style="72" customWidth="1"/>
    <col min="6" max="7" width="9.140625" style="72" customWidth="1"/>
    <col min="8" max="12" width="9.140625" style="72"/>
    <col min="13" max="13" width="37.42578125" style="72" customWidth="1"/>
    <col min="14" max="14" width="5" style="73" customWidth="1"/>
    <col min="15" max="16384" width="9.140625" style="72"/>
  </cols>
  <sheetData>
    <row r="1" spans="1:14" ht="18">
      <c r="A1" s="1068" t="s">
        <v>351</v>
      </c>
      <c r="B1" s="1068"/>
      <c r="C1" s="1068"/>
      <c r="D1" s="1068"/>
      <c r="E1" s="1068"/>
    </row>
    <row r="2" spans="1:14" s="76" customFormat="1" ht="18">
      <c r="A2" s="1069">
        <v>2019</v>
      </c>
      <c r="B2" s="1069"/>
      <c r="C2" s="1069"/>
      <c r="D2" s="1069"/>
      <c r="E2" s="1069"/>
      <c r="N2" s="77"/>
    </row>
    <row r="3" spans="1:14" s="76" customFormat="1" ht="32.25" customHeight="1">
      <c r="A3" s="1106" t="s">
        <v>352</v>
      </c>
      <c r="B3" s="1070"/>
      <c r="C3" s="1070"/>
      <c r="D3" s="1070"/>
      <c r="E3" s="1070"/>
      <c r="N3" s="77"/>
    </row>
    <row r="4" spans="1:14" s="76" customFormat="1" ht="15.75" customHeight="1">
      <c r="A4" s="1071">
        <v>2019</v>
      </c>
      <c r="B4" s="1071"/>
      <c r="C4" s="1071"/>
      <c r="D4" s="1071"/>
      <c r="E4" s="1071"/>
      <c r="N4" s="77"/>
    </row>
    <row r="5" spans="1:14" ht="15.75" customHeight="1">
      <c r="A5" s="1072" t="s">
        <v>568</v>
      </c>
      <c r="B5" s="1072"/>
      <c r="C5" s="1072"/>
      <c r="D5" s="144"/>
      <c r="E5" s="131" t="s">
        <v>569</v>
      </c>
    </row>
    <row r="6" spans="1:14" ht="18" customHeight="1">
      <c r="A6" s="1102" t="s">
        <v>908</v>
      </c>
      <c r="B6" s="545" t="s">
        <v>50</v>
      </c>
      <c r="C6" s="546" t="s">
        <v>51</v>
      </c>
      <c r="D6" s="546" t="s">
        <v>1</v>
      </c>
      <c r="E6" s="1104" t="s">
        <v>909</v>
      </c>
      <c r="K6" s="73"/>
      <c r="N6" s="72"/>
    </row>
    <row r="7" spans="1:14" ht="18" customHeight="1">
      <c r="A7" s="1103"/>
      <c r="B7" s="485" t="s">
        <v>115</v>
      </c>
      <c r="C7" s="485" t="s">
        <v>116</v>
      </c>
      <c r="D7" s="544" t="s">
        <v>2</v>
      </c>
      <c r="E7" s="1105"/>
      <c r="K7" s="73"/>
      <c r="N7" s="72"/>
    </row>
    <row r="8" spans="1:14" ht="24" customHeight="1" thickBot="1">
      <c r="A8" s="507" t="s">
        <v>689</v>
      </c>
      <c r="B8" s="626">
        <v>1362</v>
      </c>
      <c r="C8" s="631">
        <v>2582</v>
      </c>
      <c r="D8" s="627">
        <f>SUM(B8:C8)</f>
        <v>3944</v>
      </c>
      <c r="E8" s="505" t="s">
        <v>981</v>
      </c>
      <c r="G8" s="78"/>
      <c r="H8" s="78"/>
      <c r="I8" s="78"/>
      <c r="J8" s="78"/>
      <c r="K8" s="79"/>
      <c r="N8" s="72"/>
    </row>
    <row r="9" spans="1:14" s="78" customFormat="1" ht="24.75" customHeight="1">
      <c r="A9" s="508" t="s">
        <v>690</v>
      </c>
      <c r="B9" s="628">
        <v>3296</v>
      </c>
      <c r="C9" s="632">
        <v>1171</v>
      </c>
      <c r="D9" s="629">
        <f>SUM(B9:C9)</f>
        <v>4467</v>
      </c>
      <c r="E9" s="506" t="s">
        <v>982</v>
      </c>
      <c r="G9" s="72"/>
      <c r="H9" s="72"/>
      <c r="I9" s="72"/>
      <c r="J9" s="72"/>
      <c r="K9" s="73"/>
    </row>
    <row r="10" spans="1:14" ht="24" customHeight="1">
      <c r="A10" s="519" t="s">
        <v>1</v>
      </c>
      <c r="B10" s="630">
        <f>SUM(B8:B9)</f>
        <v>4658</v>
      </c>
      <c r="C10" s="630">
        <f>SUM(C8:C9)</f>
        <v>3753</v>
      </c>
      <c r="D10" s="630">
        <f>SUM(D8:D9)</f>
        <v>8411</v>
      </c>
      <c r="E10" s="520" t="s">
        <v>2</v>
      </c>
      <c r="G10" s="78"/>
      <c r="H10" s="78"/>
      <c r="I10" s="78"/>
      <c r="J10" s="78"/>
      <c r="K10" s="79"/>
      <c r="N10" s="72"/>
    </row>
    <row r="11" spans="1:14" s="78" customFormat="1" ht="24" customHeight="1">
      <c r="D11" s="72"/>
      <c r="F11" s="79"/>
    </row>
  </sheetData>
  <mergeCells count="7">
    <mergeCell ref="A6:A7"/>
    <mergeCell ref="E6:E7"/>
    <mergeCell ref="A1:E1"/>
    <mergeCell ref="A2:E2"/>
    <mergeCell ref="A3:E3"/>
    <mergeCell ref="A4:E4"/>
    <mergeCell ref="A5:C5"/>
  </mergeCells>
  <printOptions horizontalCentered="1" verticalCentered="1"/>
  <pageMargins left="0" right="0" top="0" bottom="0" header="0" footer="0"/>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rightToLeft="1" view="pageBreakPreview" zoomScaleNormal="100" zoomScaleSheetLayoutView="100" workbookViewId="0">
      <selection activeCell="C79" sqref="C79"/>
    </sheetView>
  </sheetViews>
  <sheetFormatPr defaultColWidth="9.140625" defaultRowHeight="14.25"/>
  <cols>
    <col min="1" max="1" width="30" style="54" customWidth="1"/>
    <col min="2" max="2" width="7.140625" style="54" customWidth="1"/>
    <col min="3" max="3" width="7.7109375" style="54" customWidth="1"/>
    <col min="4" max="4" width="7.140625" style="54" customWidth="1"/>
    <col min="5" max="5" width="7.7109375" style="54" customWidth="1"/>
    <col min="6" max="6" width="7.140625" style="54" customWidth="1"/>
    <col min="7" max="7" width="7.7109375" style="54" customWidth="1"/>
    <col min="8" max="8" width="7.140625" style="54" customWidth="1"/>
    <col min="9" max="9" width="7.7109375" style="106" customWidth="1"/>
    <col min="10" max="10" width="7.140625" style="106" customWidth="1"/>
    <col min="11" max="11" width="7.7109375" style="106" customWidth="1"/>
    <col min="12" max="12" width="7.140625" style="106" customWidth="1"/>
    <col min="13" max="13" width="7.7109375" style="54" customWidth="1"/>
    <col min="14" max="14" width="8.7109375" style="54" customWidth="1"/>
    <col min="15" max="15" width="7.7109375" style="54" customWidth="1"/>
    <col min="16" max="16" width="8.7109375" style="54" customWidth="1"/>
    <col min="17" max="17" width="7.7109375" style="54" customWidth="1"/>
    <col min="18" max="18" width="30" style="54" customWidth="1"/>
    <col min="19" max="16384" width="9.140625" style="54"/>
  </cols>
  <sheetData>
    <row r="1" spans="1:28" s="52" customFormat="1" ht="21" customHeight="1">
      <c r="A1" s="1087" t="s">
        <v>813</v>
      </c>
      <c r="B1" s="1087"/>
      <c r="C1" s="1087"/>
      <c r="D1" s="1087"/>
      <c r="E1" s="1087"/>
      <c r="F1" s="1087"/>
      <c r="G1" s="1087"/>
      <c r="H1" s="1087"/>
      <c r="I1" s="1087"/>
      <c r="J1" s="1087"/>
      <c r="K1" s="1087"/>
      <c r="L1" s="1087"/>
      <c r="M1" s="1087"/>
      <c r="N1" s="1087"/>
      <c r="O1" s="1087"/>
      <c r="P1" s="1087"/>
      <c r="Q1" s="1087"/>
      <c r="R1" s="1087"/>
      <c r="S1" s="30"/>
      <c r="T1" s="30"/>
      <c r="U1" s="30"/>
      <c r="V1" s="30"/>
      <c r="W1" s="30"/>
      <c r="X1" s="30"/>
      <c r="Y1" s="30"/>
      <c r="Z1" s="30"/>
      <c r="AA1" s="30"/>
      <c r="AB1" s="51"/>
    </row>
    <row r="2" spans="1:28" s="52" customFormat="1" ht="15" customHeight="1">
      <c r="A2" s="1088">
        <v>2019</v>
      </c>
      <c r="B2" s="1088"/>
      <c r="C2" s="1088"/>
      <c r="D2" s="1088"/>
      <c r="E2" s="1088"/>
      <c r="F2" s="1088"/>
      <c r="G2" s="1088"/>
      <c r="H2" s="1088"/>
      <c r="I2" s="1088"/>
      <c r="J2" s="1088"/>
      <c r="K2" s="1088"/>
      <c r="L2" s="1088"/>
      <c r="M2" s="1088"/>
      <c r="N2" s="1088"/>
      <c r="O2" s="1088"/>
      <c r="P2" s="1088"/>
      <c r="Q2" s="1088"/>
      <c r="R2" s="1088"/>
      <c r="S2" s="30"/>
      <c r="T2" s="30"/>
      <c r="U2" s="30"/>
      <c r="V2" s="30"/>
      <c r="W2" s="30"/>
      <c r="X2" s="30"/>
      <c r="Y2" s="30"/>
      <c r="Z2" s="30"/>
      <c r="AA2" s="30"/>
      <c r="AB2" s="51"/>
    </row>
    <row r="3" spans="1:28" s="52" customFormat="1" ht="18" customHeight="1">
      <c r="A3" s="1090" t="s">
        <v>928</v>
      </c>
      <c r="B3" s="1090"/>
      <c r="C3" s="1090"/>
      <c r="D3" s="1090"/>
      <c r="E3" s="1090"/>
      <c r="F3" s="1090"/>
      <c r="G3" s="1090"/>
      <c r="H3" s="1090"/>
      <c r="I3" s="1090"/>
      <c r="J3" s="1090"/>
      <c r="K3" s="1090"/>
      <c r="L3" s="1090"/>
      <c r="M3" s="1090"/>
      <c r="N3" s="1090"/>
      <c r="O3" s="1090"/>
      <c r="P3" s="1090"/>
      <c r="Q3" s="1090"/>
      <c r="R3" s="1090"/>
      <c r="S3" s="30"/>
      <c r="T3" s="30"/>
      <c r="U3" s="30"/>
      <c r="V3" s="30"/>
      <c r="W3" s="30"/>
      <c r="X3" s="30"/>
      <c r="Y3" s="30"/>
      <c r="Z3" s="30"/>
      <c r="AA3" s="30"/>
      <c r="AB3" s="51"/>
    </row>
    <row r="4" spans="1:28" s="52" customFormat="1" ht="14.25" customHeight="1">
      <c r="A4" s="1090">
        <v>2019</v>
      </c>
      <c r="B4" s="1090"/>
      <c r="C4" s="1090"/>
      <c r="D4" s="1090"/>
      <c r="E4" s="1090"/>
      <c r="F4" s="1090"/>
      <c r="G4" s="1090"/>
      <c r="H4" s="1090"/>
      <c r="I4" s="1090"/>
      <c r="J4" s="1090"/>
      <c r="K4" s="1090"/>
      <c r="L4" s="1090"/>
      <c r="M4" s="1090"/>
      <c r="N4" s="1090"/>
      <c r="O4" s="1090"/>
      <c r="P4" s="1090"/>
      <c r="Q4" s="1090"/>
      <c r="R4" s="1090"/>
      <c r="S4" s="30"/>
      <c r="T4" s="30"/>
      <c r="U4" s="30"/>
      <c r="V4" s="30"/>
      <c r="W4" s="30"/>
      <c r="X4" s="30"/>
      <c r="Y4" s="30"/>
      <c r="Z4" s="30"/>
      <c r="AA4" s="30"/>
      <c r="AB4" s="51"/>
    </row>
    <row r="5" spans="1:28" ht="18" customHeight="1">
      <c r="A5" s="94" t="s">
        <v>570</v>
      </c>
      <c r="B5" s="95"/>
      <c r="C5" s="95"/>
      <c r="D5" s="95"/>
      <c r="E5" s="95"/>
      <c r="F5" s="95"/>
      <c r="G5" s="95"/>
      <c r="H5" s="95"/>
      <c r="I5" s="132"/>
      <c r="J5" s="132"/>
      <c r="K5" s="132"/>
      <c r="L5" s="133"/>
      <c r="M5" s="133"/>
      <c r="N5" s="133"/>
      <c r="O5" s="133"/>
      <c r="P5" s="133"/>
      <c r="R5" s="97" t="s">
        <v>571</v>
      </c>
      <c r="S5" s="2"/>
      <c r="T5" s="2"/>
      <c r="U5" s="2"/>
      <c r="V5" s="2"/>
      <c r="W5" s="2"/>
      <c r="X5" s="2"/>
      <c r="Y5" s="2"/>
      <c r="Z5" s="2"/>
      <c r="AA5" s="2"/>
      <c r="AB5" s="53"/>
    </row>
    <row r="6" spans="1:28" ht="15.75">
      <c r="A6" s="1111" t="s">
        <v>1161</v>
      </c>
      <c r="B6" s="1114" t="s">
        <v>353</v>
      </c>
      <c r="C6" s="1114"/>
      <c r="D6" s="1114"/>
      <c r="E6" s="1114"/>
      <c r="F6" s="1115" t="s">
        <v>354</v>
      </c>
      <c r="G6" s="1116"/>
      <c r="H6" s="1116"/>
      <c r="I6" s="1117"/>
      <c r="J6" s="1118" t="s">
        <v>355</v>
      </c>
      <c r="K6" s="1116"/>
      <c r="L6" s="1116"/>
      <c r="M6" s="1117"/>
      <c r="N6" s="1118" t="s">
        <v>1</v>
      </c>
      <c r="O6" s="1116"/>
      <c r="P6" s="1116"/>
      <c r="Q6" s="1117"/>
      <c r="R6" s="1119" t="s">
        <v>1030</v>
      </c>
      <c r="S6" s="2"/>
      <c r="T6" s="2"/>
      <c r="U6" s="2"/>
      <c r="V6" s="2"/>
      <c r="W6" s="2"/>
      <c r="X6" s="2"/>
      <c r="Y6" s="2"/>
      <c r="Z6" s="2"/>
      <c r="AA6" s="2"/>
    </row>
    <row r="7" spans="1:28">
      <c r="A7" s="1112"/>
      <c r="B7" s="1122" t="s">
        <v>356</v>
      </c>
      <c r="C7" s="1122"/>
      <c r="D7" s="1122"/>
      <c r="E7" s="1122"/>
      <c r="F7" s="1123" t="s">
        <v>357</v>
      </c>
      <c r="G7" s="1124"/>
      <c r="H7" s="1124"/>
      <c r="I7" s="1125"/>
      <c r="J7" s="1126" t="s">
        <v>358</v>
      </c>
      <c r="K7" s="1124"/>
      <c r="L7" s="1124"/>
      <c r="M7" s="1125"/>
      <c r="N7" s="1126" t="s">
        <v>2</v>
      </c>
      <c r="O7" s="1124"/>
      <c r="P7" s="1124"/>
      <c r="Q7" s="1125"/>
      <c r="R7" s="1120"/>
      <c r="S7" s="553"/>
      <c r="T7" s="2"/>
      <c r="U7" s="2"/>
      <c r="V7" s="2"/>
      <c r="W7" s="2"/>
      <c r="X7" s="2"/>
      <c r="Y7" s="2"/>
      <c r="Z7" s="2"/>
      <c r="AA7" s="2"/>
    </row>
    <row r="8" spans="1:28" ht="15">
      <c r="A8" s="1112"/>
      <c r="B8" s="1098" t="s">
        <v>314</v>
      </c>
      <c r="C8" s="1098"/>
      <c r="D8" s="1083" t="s">
        <v>315</v>
      </c>
      <c r="E8" s="1083"/>
      <c r="F8" s="1080" t="s">
        <v>314</v>
      </c>
      <c r="G8" s="1081"/>
      <c r="H8" s="1080" t="s">
        <v>315</v>
      </c>
      <c r="I8" s="1082"/>
      <c r="J8" s="1080" t="s">
        <v>314</v>
      </c>
      <c r="K8" s="1082"/>
      <c r="L8" s="1081" t="s">
        <v>315</v>
      </c>
      <c r="M8" s="1082"/>
      <c r="N8" s="1080" t="s">
        <v>314</v>
      </c>
      <c r="O8" s="1082"/>
      <c r="P8" s="1081" t="s">
        <v>315</v>
      </c>
      <c r="Q8" s="1082"/>
      <c r="R8" s="1120"/>
      <c r="S8" s="2"/>
      <c r="T8" s="2"/>
      <c r="U8" s="2"/>
      <c r="V8" s="2"/>
      <c r="W8" s="2"/>
      <c r="X8" s="2"/>
      <c r="Y8" s="2"/>
      <c r="Z8" s="2"/>
      <c r="AA8" s="2"/>
    </row>
    <row r="9" spans="1:28">
      <c r="A9" s="1112"/>
      <c r="B9" s="1075" t="s">
        <v>67</v>
      </c>
      <c r="C9" s="1075"/>
      <c r="D9" s="1076" t="s">
        <v>316</v>
      </c>
      <c r="E9" s="1076"/>
      <c r="F9" s="1107" t="s">
        <v>67</v>
      </c>
      <c r="G9" s="1108"/>
      <c r="H9" s="1096" t="s">
        <v>316</v>
      </c>
      <c r="I9" s="1097"/>
      <c r="J9" s="1109" t="s">
        <v>67</v>
      </c>
      <c r="K9" s="1110"/>
      <c r="L9" s="1095" t="s">
        <v>316</v>
      </c>
      <c r="M9" s="1097"/>
      <c r="N9" s="1109" t="s">
        <v>67</v>
      </c>
      <c r="O9" s="1110"/>
      <c r="P9" s="1095" t="s">
        <v>316</v>
      </c>
      <c r="Q9" s="1097"/>
      <c r="R9" s="1120"/>
      <c r="S9" s="2"/>
      <c r="T9" s="2"/>
      <c r="U9" s="2"/>
      <c r="V9" s="2"/>
      <c r="W9" s="2"/>
      <c r="X9" s="2"/>
      <c r="Y9" s="2"/>
      <c r="Z9" s="2"/>
      <c r="AA9" s="2"/>
    </row>
    <row r="10" spans="1:28" ht="15">
      <c r="A10" s="1112"/>
      <c r="B10" s="497" t="s">
        <v>317</v>
      </c>
      <c r="C10" s="497" t="s">
        <v>51</v>
      </c>
      <c r="D10" s="497" t="s">
        <v>317</v>
      </c>
      <c r="E10" s="497" t="s">
        <v>51</v>
      </c>
      <c r="F10" s="298" t="s">
        <v>317</v>
      </c>
      <c r="G10" s="297" t="s">
        <v>51</v>
      </c>
      <c r="H10" s="297" t="s">
        <v>317</v>
      </c>
      <c r="I10" s="297" t="s">
        <v>51</v>
      </c>
      <c r="J10" s="298" t="s">
        <v>317</v>
      </c>
      <c r="K10" s="297" t="s">
        <v>51</v>
      </c>
      <c r="L10" s="297" t="s">
        <v>317</v>
      </c>
      <c r="M10" s="297" t="s">
        <v>51</v>
      </c>
      <c r="N10" s="298" t="s">
        <v>317</v>
      </c>
      <c r="O10" s="297" t="s">
        <v>51</v>
      </c>
      <c r="P10" s="297" t="s">
        <v>317</v>
      </c>
      <c r="Q10" s="297" t="s">
        <v>51</v>
      </c>
      <c r="R10" s="1120"/>
    </row>
    <row r="11" spans="1:28" s="55" customFormat="1" ht="17.25" customHeight="1">
      <c r="A11" s="1113"/>
      <c r="B11" s="547" t="s">
        <v>115</v>
      </c>
      <c r="C11" s="547" t="s">
        <v>116</v>
      </c>
      <c r="D11" s="547" t="s">
        <v>115</v>
      </c>
      <c r="E11" s="547" t="s">
        <v>116</v>
      </c>
      <c r="F11" s="547" t="s">
        <v>115</v>
      </c>
      <c r="G11" s="547" t="s">
        <v>116</v>
      </c>
      <c r="H11" s="547" t="s">
        <v>115</v>
      </c>
      <c r="I11" s="547" t="s">
        <v>116</v>
      </c>
      <c r="J11" s="547" t="s">
        <v>115</v>
      </c>
      <c r="K11" s="547" t="s">
        <v>116</v>
      </c>
      <c r="L11" s="547" t="s">
        <v>115</v>
      </c>
      <c r="M11" s="547" t="s">
        <v>116</v>
      </c>
      <c r="N11" s="547" t="s">
        <v>115</v>
      </c>
      <c r="O11" s="547" t="s">
        <v>116</v>
      </c>
      <c r="P11" s="547" t="s">
        <v>115</v>
      </c>
      <c r="Q11" s="547" t="s">
        <v>116</v>
      </c>
      <c r="R11" s="1121"/>
    </row>
    <row r="12" spans="1:28" s="55" customFormat="1" ht="36.75" thickBot="1">
      <c r="A12" s="190" t="s">
        <v>359</v>
      </c>
      <c r="B12" s="356">
        <v>18</v>
      </c>
      <c r="C12" s="356">
        <v>22</v>
      </c>
      <c r="D12" s="356">
        <v>1</v>
      </c>
      <c r="E12" s="356">
        <v>0</v>
      </c>
      <c r="F12" s="356">
        <v>23</v>
      </c>
      <c r="G12" s="356">
        <v>5</v>
      </c>
      <c r="H12" s="356">
        <v>0</v>
      </c>
      <c r="I12" s="356">
        <v>0</v>
      </c>
      <c r="J12" s="356">
        <v>3</v>
      </c>
      <c r="K12" s="356">
        <v>0</v>
      </c>
      <c r="L12" s="356">
        <v>0</v>
      </c>
      <c r="M12" s="356">
        <v>0</v>
      </c>
      <c r="N12" s="569">
        <f>B12+F12+J12</f>
        <v>44</v>
      </c>
      <c r="O12" s="569">
        <f t="shared" ref="O12:Q27" si="0">C12+G12+K12</f>
        <v>27</v>
      </c>
      <c r="P12" s="569">
        <f t="shared" si="0"/>
        <v>1</v>
      </c>
      <c r="Q12" s="569">
        <f>E12+I12+M12</f>
        <v>0</v>
      </c>
      <c r="R12" s="490" t="s">
        <v>360</v>
      </c>
    </row>
    <row r="13" spans="1:28" s="56" customFormat="1" ht="24.75" thickBot="1">
      <c r="A13" s="188" t="s">
        <v>361</v>
      </c>
      <c r="B13" s="357">
        <v>15</v>
      </c>
      <c r="C13" s="357">
        <v>5</v>
      </c>
      <c r="D13" s="357">
        <v>5</v>
      </c>
      <c r="E13" s="357">
        <v>3</v>
      </c>
      <c r="F13" s="357">
        <v>2</v>
      </c>
      <c r="G13" s="357">
        <v>1</v>
      </c>
      <c r="H13" s="357">
        <v>2</v>
      </c>
      <c r="I13" s="357">
        <v>0</v>
      </c>
      <c r="J13" s="357">
        <v>0</v>
      </c>
      <c r="K13" s="357">
        <v>0</v>
      </c>
      <c r="L13" s="357">
        <v>0</v>
      </c>
      <c r="M13" s="357">
        <v>0</v>
      </c>
      <c r="N13" s="361">
        <f t="shared" ref="N13:Q34" si="1">B13+F13+J13</f>
        <v>17</v>
      </c>
      <c r="O13" s="361">
        <f t="shared" si="0"/>
        <v>6</v>
      </c>
      <c r="P13" s="361">
        <f t="shared" si="0"/>
        <v>7</v>
      </c>
      <c r="Q13" s="361">
        <f t="shared" si="0"/>
        <v>3</v>
      </c>
      <c r="R13" s="476" t="s">
        <v>818</v>
      </c>
    </row>
    <row r="14" spans="1:28" s="58" customFormat="1" ht="24.75" thickBot="1">
      <c r="A14" s="186" t="s">
        <v>362</v>
      </c>
      <c r="B14" s="358">
        <v>2</v>
      </c>
      <c r="C14" s="358">
        <v>6</v>
      </c>
      <c r="D14" s="358">
        <v>14</v>
      </c>
      <c r="E14" s="358">
        <v>6</v>
      </c>
      <c r="F14" s="358">
        <v>0</v>
      </c>
      <c r="G14" s="358">
        <v>1</v>
      </c>
      <c r="H14" s="358">
        <v>9</v>
      </c>
      <c r="I14" s="358">
        <v>0</v>
      </c>
      <c r="J14" s="358">
        <v>0</v>
      </c>
      <c r="K14" s="358">
        <v>0</v>
      </c>
      <c r="L14" s="358">
        <v>0</v>
      </c>
      <c r="M14" s="358">
        <v>0</v>
      </c>
      <c r="N14" s="362">
        <f t="shared" si="1"/>
        <v>2</v>
      </c>
      <c r="O14" s="362">
        <f t="shared" si="0"/>
        <v>7</v>
      </c>
      <c r="P14" s="362">
        <f t="shared" si="0"/>
        <v>23</v>
      </c>
      <c r="Q14" s="362">
        <f t="shared" si="0"/>
        <v>6</v>
      </c>
      <c r="R14" s="490" t="s">
        <v>819</v>
      </c>
    </row>
    <row r="15" spans="1:28" s="56" customFormat="1" ht="15.75" thickBot="1">
      <c r="A15" s="188" t="s">
        <v>363</v>
      </c>
      <c r="B15" s="357">
        <v>8</v>
      </c>
      <c r="C15" s="357">
        <v>14</v>
      </c>
      <c r="D15" s="357">
        <v>20</v>
      </c>
      <c r="E15" s="357">
        <v>16</v>
      </c>
      <c r="F15" s="357">
        <v>0</v>
      </c>
      <c r="G15" s="357">
        <v>2</v>
      </c>
      <c r="H15" s="357">
        <v>4</v>
      </c>
      <c r="I15" s="357">
        <v>4</v>
      </c>
      <c r="J15" s="357">
        <v>0</v>
      </c>
      <c r="K15" s="357">
        <v>1</v>
      </c>
      <c r="L15" s="357">
        <v>0</v>
      </c>
      <c r="M15" s="357">
        <v>5</v>
      </c>
      <c r="N15" s="361">
        <f t="shared" si="1"/>
        <v>8</v>
      </c>
      <c r="O15" s="361">
        <f t="shared" si="0"/>
        <v>17</v>
      </c>
      <c r="P15" s="361">
        <f t="shared" si="0"/>
        <v>24</v>
      </c>
      <c r="Q15" s="361">
        <f t="shared" si="0"/>
        <v>25</v>
      </c>
      <c r="R15" s="476" t="s">
        <v>820</v>
      </c>
    </row>
    <row r="16" spans="1:28" s="58" customFormat="1" ht="15" customHeight="1" thickBot="1">
      <c r="A16" s="186" t="s">
        <v>364</v>
      </c>
      <c r="B16" s="358">
        <v>0</v>
      </c>
      <c r="C16" s="358">
        <v>0</v>
      </c>
      <c r="D16" s="358">
        <v>1</v>
      </c>
      <c r="E16" s="358">
        <v>0</v>
      </c>
      <c r="F16" s="358">
        <v>1</v>
      </c>
      <c r="G16" s="358">
        <v>0</v>
      </c>
      <c r="H16" s="358">
        <v>0</v>
      </c>
      <c r="I16" s="358">
        <v>1</v>
      </c>
      <c r="J16" s="358">
        <v>0</v>
      </c>
      <c r="K16" s="358">
        <v>0</v>
      </c>
      <c r="L16" s="358">
        <v>0</v>
      </c>
      <c r="M16" s="358">
        <v>1</v>
      </c>
      <c r="N16" s="362">
        <f t="shared" si="1"/>
        <v>1</v>
      </c>
      <c r="O16" s="362">
        <f t="shared" si="0"/>
        <v>0</v>
      </c>
      <c r="P16" s="362">
        <f t="shared" si="0"/>
        <v>1</v>
      </c>
      <c r="Q16" s="362">
        <f t="shared" si="0"/>
        <v>2</v>
      </c>
      <c r="R16" s="490" t="s">
        <v>821</v>
      </c>
    </row>
    <row r="17" spans="1:18" s="56" customFormat="1" ht="15.75" thickBot="1">
      <c r="A17" s="188" t="s">
        <v>365</v>
      </c>
      <c r="B17" s="357">
        <v>4</v>
      </c>
      <c r="C17" s="357">
        <v>6</v>
      </c>
      <c r="D17" s="357">
        <v>2</v>
      </c>
      <c r="E17" s="357">
        <v>3</v>
      </c>
      <c r="F17" s="357">
        <v>4</v>
      </c>
      <c r="G17" s="357">
        <v>0</v>
      </c>
      <c r="H17" s="357">
        <v>5</v>
      </c>
      <c r="I17" s="357">
        <v>5</v>
      </c>
      <c r="J17" s="357">
        <v>0</v>
      </c>
      <c r="K17" s="357">
        <v>0</v>
      </c>
      <c r="L17" s="357">
        <v>0</v>
      </c>
      <c r="M17" s="357">
        <v>1</v>
      </c>
      <c r="N17" s="361">
        <f t="shared" si="1"/>
        <v>8</v>
      </c>
      <c r="O17" s="361">
        <f t="shared" si="0"/>
        <v>6</v>
      </c>
      <c r="P17" s="361">
        <f t="shared" si="0"/>
        <v>7</v>
      </c>
      <c r="Q17" s="361">
        <f t="shared" si="0"/>
        <v>9</v>
      </c>
      <c r="R17" s="476" t="s">
        <v>822</v>
      </c>
    </row>
    <row r="18" spans="1:18" s="58" customFormat="1" ht="24.75" thickBot="1">
      <c r="A18" s="186" t="s">
        <v>366</v>
      </c>
      <c r="B18" s="358">
        <v>0</v>
      </c>
      <c r="C18" s="358">
        <v>0</v>
      </c>
      <c r="D18" s="358">
        <v>3</v>
      </c>
      <c r="E18" s="358">
        <v>0</v>
      </c>
      <c r="F18" s="358">
        <v>0</v>
      </c>
      <c r="G18" s="358">
        <v>0</v>
      </c>
      <c r="H18" s="358">
        <v>4</v>
      </c>
      <c r="I18" s="358">
        <v>1</v>
      </c>
      <c r="J18" s="358">
        <v>0</v>
      </c>
      <c r="K18" s="358">
        <v>0</v>
      </c>
      <c r="L18" s="358">
        <v>0</v>
      </c>
      <c r="M18" s="358">
        <v>1</v>
      </c>
      <c r="N18" s="362">
        <f t="shared" si="1"/>
        <v>0</v>
      </c>
      <c r="O18" s="362">
        <f t="shared" si="0"/>
        <v>0</v>
      </c>
      <c r="P18" s="362">
        <f t="shared" si="0"/>
        <v>7</v>
      </c>
      <c r="Q18" s="362">
        <f t="shared" si="0"/>
        <v>2</v>
      </c>
      <c r="R18" s="490" t="s">
        <v>823</v>
      </c>
    </row>
    <row r="19" spans="1:18" s="56" customFormat="1" ht="24.75" thickBot="1">
      <c r="A19" s="188" t="s">
        <v>367</v>
      </c>
      <c r="B19" s="357">
        <v>0</v>
      </c>
      <c r="C19" s="357">
        <v>0</v>
      </c>
      <c r="D19" s="357">
        <v>3</v>
      </c>
      <c r="E19" s="357">
        <v>1</v>
      </c>
      <c r="F19" s="357">
        <v>1</v>
      </c>
      <c r="G19" s="357">
        <v>0</v>
      </c>
      <c r="H19" s="357">
        <v>0</v>
      </c>
      <c r="I19" s="357">
        <v>0</v>
      </c>
      <c r="J19" s="357">
        <v>0</v>
      </c>
      <c r="K19" s="357">
        <v>0</v>
      </c>
      <c r="L19" s="357">
        <v>0</v>
      </c>
      <c r="M19" s="357">
        <v>1</v>
      </c>
      <c r="N19" s="361">
        <f t="shared" si="1"/>
        <v>1</v>
      </c>
      <c r="O19" s="361">
        <f t="shared" si="0"/>
        <v>0</v>
      </c>
      <c r="P19" s="361">
        <f t="shared" si="0"/>
        <v>3</v>
      </c>
      <c r="Q19" s="361">
        <f t="shared" si="0"/>
        <v>2</v>
      </c>
      <c r="R19" s="476" t="s">
        <v>824</v>
      </c>
    </row>
    <row r="20" spans="1:18" s="58" customFormat="1" ht="30.75" thickBot="1">
      <c r="A20" s="186" t="s">
        <v>368</v>
      </c>
      <c r="B20" s="358">
        <v>0</v>
      </c>
      <c r="C20" s="358">
        <v>0</v>
      </c>
      <c r="D20" s="358">
        <v>1</v>
      </c>
      <c r="E20" s="358">
        <v>1</v>
      </c>
      <c r="F20" s="358">
        <v>0</v>
      </c>
      <c r="G20" s="358">
        <v>0</v>
      </c>
      <c r="H20" s="358">
        <v>1</v>
      </c>
      <c r="I20" s="358">
        <v>1</v>
      </c>
      <c r="J20" s="358">
        <v>0</v>
      </c>
      <c r="K20" s="358">
        <v>0</v>
      </c>
      <c r="L20" s="358">
        <v>0</v>
      </c>
      <c r="M20" s="358">
        <v>0</v>
      </c>
      <c r="N20" s="362">
        <f t="shared" si="1"/>
        <v>0</v>
      </c>
      <c r="O20" s="362">
        <f t="shared" si="0"/>
        <v>0</v>
      </c>
      <c r="P20" s="362">
        <f t="shared" si="0"/>
        <v>2</v>
      </c>
      <c r="Q20" s="362">
        <f t="shared" si="0"/>
        <v>2</v>
      </c>
      <c r="R20" s="490" t="s">
        <v>369</v>
      </c>
    </row>
    <row r="21" spans="1:18" s="56" customFormat="1" ht="15.75" thickBot="1">
      <c r="A21" s="188" t="s">
        <v>370</v>
      </c>
      <c r="B21" s="357">
        <v>0</v>
      </c>
      <c r="C21" s="357">
        <v>2</v>
      </c>
      <c r="D21" s="357">
        <v>11</v>
      </c>
      <c r="E21" s="357">
        <v>6</v>
      </c>
      <c r="F21" s="357">
        <v>2</v>
      </c>
      <c r="G21" s="357">
        <v>0</v>
      </c>
      <c r="H21" s="357">
        <v>7</v>
      </c>
      <c r="I21" s="357">
        <v>3</v>
      </c>
      <c r="J21" s="357">
        <v>0</v>
      </c>
      <c r="K21" s="357">
        <v>0</v>
      </c>
      <c r="L21" s="357">
        <v>0</v>
      </c>
      <c r="M21" s="357">
        <v>0</v>
      </c>
      <c r="N21" s="361">
        <f t="shared" si="1"/>
        <v>2</v>
      </c>
      <c r="O21" s="361">
        <f t="shared" si="0"/>
        <v>2</v>
      </c>
      <c r="P21" s="361">
        <f t="shared" si="0"/>
        <v>18</v>
      </c>
      <c r="Q21" s="361">
        <f t="shared" si="0"/>
        <v>9</v>
      </c>
      <c r="R21" s="476" t="s">
        <v>825</v>
      </c>
    </row>
    <row r="22" spans="1:18" s="58" customFormat="1" ht="23.25" customHeight="1" thickBot="1">
      <c r="A22" s="186" t="s">
        <v>371</v>
      </c>
      <c r="B22" s="358">
        <v>0</v>
      </c>
      <c r="C22" s="358">
        <v>1</v>
      </c>
      <c r="D22" s="358">
        <v>0</v>
      </c>
      <c r="E22" s="358">
        <v>1</v>
      </c>
      <c r="F22" s="358">
        <v>0</v>
      </c>
      <c r="G22" s="358">
        <v>0</v>
      </c>
      <c r="H22" s="358">
        <v>0</v>
      </c>
      <c r="I22" s="358">
        <v>0</v>
      </c>
      <c r="J22" s="358">
        <v>0</v>
      </c>
      <c r="K22" s="358">
        <v>0</v>
      </c>
      <c r="L22" s="358">
        <v>0</v>
      </c>
      <c r="M22" s="358">
        <v>1</v>
      </c>
      <c r="N22" s="362">
        <f t="shared" si="1"/>
        <v>0</v>
      </c>
      <c r="O22" s="362">
        <f t="shared" si="0"/>
        <v>1</v>
      </c>
      <c r="P22" s="362">
        <f t="shared" si="0"/>
        <v>0</v>
      </c>
      <c r="Q22" s="362">
        <f t="shared" si="0"/>
        <v>2</v>
      </c>
      <c r="R22" s="490" t="s">
        <v>372</v>
      </c>
    </row>
    <row r="23" spans="1:18" s="56" customFormat="1" ht="24.75" thickBot="1">
      <c r="A23" s="188" t="s">
        <v>373</v>
      </c>
      <c r="B23" s="357">
        <v>0</v>
      </c>
      <c r="C23" s="357">
        <v>0</v>
      </c>
      <c r="D23" s="357">
        <v>0</v>
      </c>
      <c r="E23" s="357">
        <v>5</v>
      </c>
      <c r="F23" s="357">
        <v>0</v>
      </c>
      <c r="G23" s="357">
        <v>1</v>
      </c>
      <c r="H23" s="357">
        <v>0</v>
      </c>
      <c r="I23" s="357">
        <v>2</v>
      </c>
      <c r="J23" s="357">
        <v>0</v>
      </c>
      <c r="K23" s="357">
        <v>30</v>
      </c>
      <c r="L23" s="357">
        <v>0</v>
      </c>
      <c r="M23" s="357">
        <v>30</v>
      </c>
      <c r="N23" s="361">
        <f t="shared" si="1"/>
        <v>0</v>
      </c>
      <c r="O23" s="361">
        <f t="shared" si="0"/>
        <v>31</v>
      </c>
      <c r="P23" s="361">
        <f t="shared" si="0"/>
        <v>0</v>
      </c>
      <c r="Q23" s="361">
        <f t="shared" si="0"/>
        <v>37</v>
      </c>
      <c r="R23" s="476" t="s">
        <v>826</v>
      </c>
    </row>
    <row r="24" spans="1:18" s="58" customFormat="1" ht="24.75" thickBot="1">
      <c r="A24" s="186" t="s">
        <v>374</v>
      </c>
      <c r="B24" s="358">
        <v>0</v>
      </c>
      <c r="C24" s="358">
        <v>0</v>
      </c>
      <c r="D24" s="358">
        <v>0</v>
      </c>
      <c r="E24" s="358">
        <v>0</v>
      </c>
      <c r="F24" s="358">
        <v>0</v>
      </c>
      <c r="G24" s="358">
        <v>0</v>
      </c>
      <c r="H24" s="358">
        <v>0</v>
      </c>
      <c r="I24" s="358">
        <v>0</v>
      </c>
      <c r="J24" s="358">
        <v>0</v>
      </c>
      <c r="K24" s="358">
        <v>0</v>
      </c>
      <c r="L24" s="358">
        <v>0</v>
      </c>
      <c r="M24" s="358">
        <v>1</v>
      </c>
      <c r="N24" s="362">
        <f t="shared" si="1"/>
        <v>0</v>
      </c>
      <c r="O24" s="362">
        <f t="shared" si="0"/>
        <v>0</v>
      </c>
      <c r="P24" s="362">
        <f t="shared" si="0"/>
        <v>0</v>
      </c>
      <c r="Q24" s="362">
        <f t="shared" si="0"/>
        <v>1</v>
      </c>
      <c r="R24" s="490" t="s">
        <v>827</v>
      </c>
    </row>
    <row r="25" spans="1:18" s="56" customFormat="1" ht="15.75" thickBot="1">
      <c r="A25" s="188" t="s">
        <v>375</v>
      </c>
      <c r="B25" s="357">
        <v>0</v>
      </c>
      <c r="C25" s="357">
        <v>0</v>
      </c>
      <c r="D25" s="357">
        <v>0</v>
      </c>
      <c r="E25" s="357">
        <v>0</v>
      </c>
      <c r="F25" s="357">
        <v>0</v>
      </c>
      <c r="G25" s="357">
        <v>0</v>
      </c>
      <c r="H25" s="357">
        <v>0</v>
      </c>
      <c r="I25" s="357">
        <v>0</v>
      </c>
      <c r="J25" s="357">
        <v>0</v>
      </c>
      <c r="K25" s="357">
        <v>0</v>
      </c>
      <c r="L25" s="357">
        <v>0</v>
      </c>
      <c r="M25" s="357">
        <v>0</v>
      </c>
      <c r="N25" s="361">
        <f t="shared" si="1"/>
        <v>0</v>
      </c>
      <c r="O25" s="361">
        <f t="shared" si="0"/>
        <v>0</v>
      </c>
      <c r="P25" s="361">
        <f t="shared" si="0"/>
        <v>0</v>
      </c>
      <c r="Q25" s="361">
        <f t="shared" si="0"/>
        <v>0</v>
      </c>
      <c r="R25" s="476" t="s">
        <v>828</v>
      </c>
    </row>
    <row r="26" spans="1:18" s="58" customFormat="1" ht="15.75" thickBot="1">
      <c r="A26" s="186" t="s">
        <v>376</v>
      </c>
      <c r="B26" s="358">
        <v>0</v>
      </c>
      <c r="C26" s="358">
        <v>2</v>
      </c>
      <c r="D26" s="358">
        <v>0</v>
      </c>
      <c r="E26" s="358">
        <v>6</v>
      </c>
      <c r="F26" s="358">
        <v>3</v>
      </c>
      <c r="G26" s="358">
        <v>2</v>
      </c>
      <c r="H26" s="358">
        <v>5</v>
      </c>
      <c r="I26" s="358">
        <v>3</v>
      </c>
      <c r="J26" s="358">
        <v>0</v>
      </c>
      <c r="K26" s="358">
        <v>1</v>
      </c>
      <c r="L26" s="358">
        <v>0</v>
      </c>
      <c r="M26" s="358">
        <v>1</v>
      </c>
      <c r="N26" s="362">
        <f t="shared" si="1"/>
        <v>3</v>
      </c>
      <c r="O26" s="362">
        <f t="shared" si="0"/>
        <v>5</v>
      </c>
      <c r="P26" s="362">
        <f t="shared" si="0"/>
        <v>5</v>
      </c>
      <c r="Q26" s="362">
        <f t="shared" si="0"/>
        <v>10</v>
      </c>
      <c r="R26" s="490" t="s">
        <v>829</v>
      </c>
    </row>
    <row r="27" spans="1:18" s="56" customFormat="1" ht="24.75" thickBot="1">
      <c r="A27" s="188" t="s">
        <v>377</v>
      </c>
      <c r="B27" s="357">
        <v>2</v>
      </c>
      <c r="C27" s="357">
        <v>0</v>
      </c>
      <c r="D27" s="357">
        <v>0</v>
      </c>
      <c r="E27" s="357">
        <v>0</v>
      </c>
      <c r="F27" s="357">
        <v>4</v>
      </c>
      <c r="G27" s="357">
        <v>0</v>
      </c>
      <c r="H27" s="357">
        <v>3</v>
      </c>
      <c r="I27" s="357">
        <v>0</v>
      </c>
      <c r="J27" s="357">
        <v>2</v>
      </c>
      <c r="K27" s="357">
        <v>0</v>
      </c>
      <c r="L27" s="357">
        <v>0</v>
      </c>
      <c r="M27" s="357">
        <v>1</v>
      </c>
      <c r="N27" s="361">
        <f t="shared" si="1"/>
        <v>8</v>
      </c>
      <c r="O27" s="361">
        <f t="shared" si="0"/>
        <v>0</v>
      </c>
      <c r="P27" s="361">
        <f t="shared" si="0"/>
        <v>3</v>
      </c>
      <c r="Q27" s="361">
        <f t="shared" si="0"/>
        <v>1</v>
      </c>
      <c r="R27" s="476" t="s">
        <v>830</v>
      </c>
    </row>
    <row r="28" spans="1:18" s="58" customFormat="1" ht="24.75" thickBot="1">
      <c r="A28" s="186" t="s">
        <v>378</v>
      </c>
      <c r="B28" s="358">
        <v>0</v>
      </c>
      <c r="C28" s="358">
        <v>0</v>
      </c>
      <c r="D28" s="358">
        <v>0</v>
      </c>
      <c r="E28" s="358">
        <v>0</v>
      </c>
      <c r="F28" s="358">
        <v>1</v>
      </c>
      <c r="G28" s="358">
        <v>0</v>
      </c>
      <c r="H28" s="358">
        <v>0</v>
      </c>
      <c r="I28" s="358">
        <v>0</v>
      </c>
      <c r="J28" s="358">
        <v>0</v>
      </c>
      <c r="K28" s="358">
        <v>0</v>
      </c>
      <c r="L28" s="358">
        <v>0</v>
      </c>
      <c r="M28" s="358">
        <v>0</v>
      </c>
      <c r="N28" s="362">
        <f t="shared" si="1"/>
        <v>1</v>
      </c>
      <c r="O28" s="362">
        <f t="shared" si="1"/>
        <v>0</v>
      </c>
      <c r="P28" s="362">
        <f t="shared" si="1"/>
        <v>0</v>
      </c>
      <c r="Q28" s="362">
        <f t="shared" si="1"/>
        <v>0</v>
      </c>
      <c r="R28" s="490" t="s">
        <v>831</v>
      </c>
    </row>
    <row r="29" spans="1:18" s="56" customFormat="1" ht="24.75" thickBot="1">
      <c r="A29" s="188" t="s">
        <v>379</v>
      </c>
      <c r="B29" s="357">
        <v>0</v>
      </c>
      <c r="C29" s="357">
        <v>0</v>
      </c>
      <c r="D29" s="357">
        <v>0</v>
      </c>
      <c r="E29" s="357">
        <v>0</v>
      </c>
      <c r="F29" s="357">
        <v>0</v>
      </c>
      <c r="G29" s="357">
        <v>1</v>
      </c>
      <c r="H29" s="357">
        <v>0</v>
      </c>
      <c r="I29" s="357">
        <v>1</v>
      </c>
      <c r="J29" s="357">
        <v>13</v>
      </c>
      <c r="K29" s="357">
        <v>6</v>
      </c>
      <c r="L29" s="357">
        <v>10</v>
      </c>
      <c r="M29" s="357">
        <v>0</v>
      </c>
      <c r="N29" s="361">
        <f t="shared" si="1"/>
        <v>13</v>
      </c>
      <c r="O29" s="361">
        <f t="shared" si="1"/>
        <v>7</v>
      </c>
      <c r="P29" s="361">
        <f t="shared" si="1"/>
        <v>10</v>
      </c>
      <c r="Q29" s="361">
        <f t="shared" si="1"/>
        <v>1</v>
      </c>
      <c r="R29" s="476" t="s">
        <v>832</v>
      </c>
    </row>
    <row r="30" spans="1:18" s="58" customFormat="1" ht="15.75" thickBot="1">
      <c r="A30" s="186" t="s">
        <v>380</v>
      </c>
      <c r="B30" s="358">
        <v>0</v>
      </c>
      <c r="C30" s="358">
        <v>1</v>
      </c>
      <c r="D30" s="358">
        <v>9</v>
      </c>
      <c r="E30" s="358">
        <v>2</v>
      </c>
      <c r="F30" s="358">
        <v>4</v>
      </c>
      <c r="G30" s="358">
        <v>0</v>
      </c>
      <c r="H30" s="358">
        <v>7</v>
      </c>
      <c r="I30" s="358">
        <v>1</v>
      </c>
      <c r="J30" s="358">
        <v>1</v>
      </c>
      <c r="K30" s="358">
        <v>0</v>
      </c>
      <c r="L30" s="358">
        <v>0</v>
      </c>
      <c r="M30" s="358">
        <v>0</v>
      </c>
      <c r="N30" s="362">
        <f t="shared" si="1"/>
        <v>5</v>
      </c>
      <c r="O30" s="362">
        <f t="shared" si="1"/>
        <v>1</v>
      </c>
      <c r="P30" s="362">
        <f t="shared" si="1"/>
        <v>16</v>
      </c>
      <c r="Q30" s="362">
        <f t="shared" si="1"/>
        <v>3</v>
      </c>
      <c r="R30" s="490" t="s">
        <v>833</v>
      </c>
    </row>
    <row r="31" spans="1:18" s="56" customFormat="1" ht="15.75" thickBot="1">
      <c r="A31" s="188" t="s">
        <v>381</v>
      </c>
      <c r="B31" s="357">
        <v>2</v>
      </c>
      <c r="C31" s="357">
        <v>0</v>
      </c>
      <c r="D31" s="357">
        <v>27</v>
      </c>
      <c r="E31" s="357">
        <v>2</v>
      </c>
      <c r="F31" s="357">
        <v>0</v>
      </c>
      <c r="G31" s="357">
        <v>0</v>
      </c>
      <c r="H31" s="357">
        <v>6</v>
      </c>
      <c r="I31" s="357">
        <v>1</v>
      </c>
      <c r="J31" s="357">
        <v>0</v>
      </c>
      <c r="K31" s="357">
        <v>0</v>
      </c>
      <c r="L31" s="357">
        <v>0</v>
      </c>
      <c r="M31" s="357">
        <v>0</v>
      </c>
      <c r="N31" s="361">
        <f t="shared" si="1"/>
        <v>2</v>
      </c>
      <c r="O31" s="361">
        <f t="shared" si="1"/>
        <v>0</v>
      </c>
      <c r="P31" s="361">
        <f t="shared" si="1"/>
        <v>33</v>
      </c>
      <c r="Q31" s="361">
        <f t="shared" si="1"/>
        <v>3</v>
      </c>
      <c r="R31" s="476" t="s">
        <v>834</v>
      </c>
    </row>
    <row r="32" spans="1:18" s="58" customFormat="1" ht="15.75" thickBot="1">
      <c r="A32" s="186" t="s">
        <v>382</v>
      </c>
      <c r="B32" s="358">
        <v>0</v>
      </c>
      <c r="C32" s="358">
        <v>0</v>
      </c>
      <c r="D32" s="358">
        <v>5</v>
      </c>
      <c r="E32" s="358">
        <v>0</v>
      </c>
      <c r="F32" s="358">
        <v>0</v>
      </c>
      <c r="G32" s="358">
        <v>0</v>
      </c>
      <c r="H32" s="358">
        <v>0</v>
      </c>
      <c r="I32" s="358">
        <v>0</v>
      </c>
      <c r="J32" s="358">
        <v>0</v>
      </c>
      <c r="K32" s="358">
        <v>0</v>
      </c>
      <c r="L32" s="358">
        <v>0</v>
      </c>
      <c r="M32" s="358">
        <v>0</v>
      </c>
      <c r="N32" s="362">
        <f t="shared" si="1"/>
        <v>0</v>
      </c>
      <c r="O32" s="362">
        <f t="shared" si="1"/>
        <v>0</v>
      </c>
      <c r="P32" s="362">
        <f t="shared" si="1"/>
        <v>5</v>
      </c>
      <c r="Q32" s="362">
        <f t="shared" si="1"/>
        <v>0</v>
      </c>
      <c r="R32" s="490" t="s">
        <v>816</v>
      </c>
    </row>
    <row r="33" spans="1:18" s="56" customFormat="1" ht="15.75" thickBot="1">
      <c r="A33" s="188" t="s">
        <v>383</v>
      </c>
      <c r="B33" s="333">
        <v>0</v>
      </c>
      <c r="C33" s="333">
        <v>0</v>
      </c>
      <c r="D33" s="333">
        <v>27</v>
      </c>
      <c r="E33" s="333">
        <v>11</v>
      </c>
      <c r="F33" s="333">
        <v>0</v>
      </c>
      <c r="G33" s="333">
        <v>0</v>
      </c>
      <c r="H33" s="333">
        <v>1</v>
      </c>
      <c r="I33" s="333">
        <v>4</v>
      </c>
      <c r="J33" s="333">
        <v>0</v>
      </c>
      <c r="K33" s="333">
        <v>0</v>
      </c>
      <c r="L33" s="333">
        <v>0</v>
      </c>
      <c r="M33" s="333">
        <v>0</v>
      </c>
      <c r="N33" s="361">
        <f t="shared" si="1"/>
        <v>0</v>
      </c>
      <c r="O33" s="361">
        <f t="shared" si="1"/>
        <v>0</v>
      </c>
      <c r="P33" s="361">
        <f t="shared" si="1"/>
        <v>28</v>
      </c>
      <c r="Q33" s="361">
        <f t="shared" si="1"/>
        <v>15</v>
      </c>
      <c r="R33" s="476" t="s">
        <v>817</v>
      </c>
    </row>
    <row r="34" spans="1:18" s="58" customFormat="1" ht="15" customHeight="1">
      <c r="A34" s="513" t="s">
        <v>349</v>
      </c>
      <c r="B34" s="359">
        <v>1</v>
      </c>
      <c r="C34" s="359">
        <v>1</v>
      </c>
      <c r="D34" s="359">
        <v>17</v>
      </c>
      <c r="E34" s="359">
        <v>3</v>
      </c>
      <c r="F34" s="359">
        <v>1</v>
      </c>
      <c r="G34" s="359">
        <v>0</v>
      </c>
      <c r="H34" s="359">
        <v>1</v>
      </c>
      <c r="I34" s="359">
        <v>3</v>
      </c>
      <c r="J34" s="359">
        <v>0</v>
      </c>
      <c r="K34" s="359">
        <v>0</v>
      </c>
      <c r="L34" s="359">
        <v>0</v>
      </c>
      <c r="M34" s="359">
        <v>0</v>
      </c>
      <c r="N34" s="363">
        <f t="shared" si="1"/>
        <v>2</v>
      </c>
      <c r="O34" s="363">
        <f t="shared" si="1"/>
        <v>1</v>
      </c>
      <c r="P34" s="363">
        <f t="shared" si="1"/>
        <v>18</v>
      </c>
      <c r="Q34" s="363">
        <f t="shared" si="1"/>
        <v>6</v>
      </c>
      <c r="R34" s="491" t="s">
        <v>350</v>
      </c>
    </row>
    <row r="35" spans="1:18" s="56" customFormat="1" ht="19.5" customHeight="1">
      <c r="A35" s="145" t="s">
        <v>1</v>
      </c>
      <c r="B35" s="570">
        <f t="shared" ref="B35:Q35" si="2">SUM(B12:B34)</f>
        <v>52</v>
      </c>
      <c r="C35" s="570">
        <f t="shared" si="2"/>
        <v>60</v>
      </c>
      <c r="D35" s="570">
        <f t="shared" si="2"/>
        <v>146</v>
      </c>
      <c r="E35" s="570">
        <f t="shared" si="2"/>
        <v>66</v>
      </c>
      <c r="F35" s="570">
        <f t="shared" si="2"/>
        <v>46</v>
      </c>
      <c r="G35" s="570">
        <f t="shared" si="2"/>
        <v>13</v>
      </c>
      <c r="H35" s="570">
        <f t="shared" si="2"/>
        <v>55</v>
      </c>
      <c r="I35" s="570">
        <f t="shared" si="2"/>
        <v>30</v>
      </c>
      <c r="J35" s="570">
        <f t="shared" si="2"/>
        <v>19</v>
      </c>
      <c r="K35" s="570">
        <f t="shared" si="2"/>
        <v>38</v>
      </c>
      <c r="L35" s="570">
        <f t="shared" si="2"/>
        <v>10</v>
      </c>
      <c r="M35" s="570">
        <f t="shared" si="2"/>
        <v>43</v>
      </c>
      <c r="N35" s="570">
        <f t="shared" si="2"/>
        <v>117</v>
      </c>
      <c r="O35" s="570">
        <f t="shared" si="2"/>
        <v>111</v>
      </c>
      <c r="P35" s="570">
        <f t="shared" si="2"/>
        <v>211</v>
      </c>
      <c r="Q35" s="570">
        <f t="shared" si="2"/>
        <v>139</v>
      </c>
      <c r="R35" s="360" t="s">
        <v>2</v>
      </c>
    </row>
    <row r="36" spans="1:18">
      <c r="A36" s="1084"/>
      <c r="B36" s="1084"/>
      <c r="C36" s="1084"/>
      <c r="D36" s="1084"/>
      <c r="E36" s="1084"/>
      <c r="F36" s="141"/>
      <c r="G36" s="141"/>
      <c r="H36" s="141"/>
      <c r="I36" s="142"/>
      <c r="J36" s="142"/>
      <c r="K36" s="142"/>
      <c r="L36" s="142"/>
      <c r="M36" s="143"/>
      <c r="N36" s="143"/>
      <c r="O36" s="143"/>
      <c r="P36" s="143"/>
      <c r="Q36" s="143"/>
    </row>
    <row r="37" spans="1:18" s="143" customFormat="1" ht="15.75">
      <c r="A37" s="62"/>
      <c r="B37" s="62"/>
      <c r="C37" s="62"/>
      <c r="D37" s="62"/>
      <c r="E37" s="62"/>
      <c r="F37" s="62"/>
      <c r="G37" s="62"/>
      <c r="H37" s="62"/>
      <c r="I37" s="106"/>
      <c r="J37" s="106"/>
      <c r="K37" s="106"/>
      <c r="L37" s="106"/>
      <c r="M37" s="54"/>
      <c r="N37" s="54"/>
      <c r="O37" s="54"/>
      <c r="P37" s="54"/>
      <c r="Q37" s="54"/>
    </row>
  </sheetData>
  <mergeCells count="31">
    <mergeCell ref="A36:E36"/>
    <mergeCell ref="A1:R1"/>
    <mergeCell ref="A2:R2"/>
    <mergeCell ref="A3:R3"/>
    <mergeCell ref="A4:R4"/>
    <mergeCell ref="A6:A11"/>
    <mergeCell ref="B6:E6"/>
    <mergeCell ref="F6:I6"/>
    <mergeCell ref="J6:M6"/>
    <mergeCell ref="N6:Q6"/>
    <mergeCell ref="R6:R11"/>
    <mergeCell ref="B7:E7"/>
    <mergeCell ref="F7:I7"/>
    <mergeCell ref="J7:M7"/>
    <mergeCell ref="N7:Q7"/>
    <mergeCell ref="B8:C8"/>
    <mergeCell ref="N8:O8"/>
    <mergeCell ref="P8:Q8"/>
    <mergeCell ref="B9:C9"/>
    <mergeCell ref="D9:E9"/>
    <mergeCell ref="F9:G9"/>
    <mergeCell ref="H9:I9"/>
    <mergeCell ref="J9:K9"/>
    <mergeCell ref="L9:M9"/>
    <mergeCell ref="N9:O9"/>
    <mergeCell ref="P9:Q9"/>
    <mergeCell ref="F8:G8"/>
    <mergeCell ref="H8:I8"/>
    <mergeCell ref="J8:K8"/>
    <mergeCell ref="L8:M8"/>
    <mergeCell ref="D8:E8"/>
  </mergeCells>
  <printOptions horizontalCentered="1" verticalCentered="1"/>
  <pageMargins left="0" right="0" top="0" bottom="0" header="0" footer="0"/>
  <pageSetup paperSize="9" scale="8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rightToLeft="1" view="pageBreakPreview" zoomScaleNormal="100" zoomScaleSheetLayoutView="100" workbookViewId="0">
      <selection activeCell="C79" sqref="C79"/>
    </sheetView>
  </sheetViews>
  <sheetFormatPr defaultColWidth="9.140625" defaultRowHeight="14.25"/>
  <cols>
    <col min="1" max="1" width="28.7109375" style="54" customWidth="1"/>
    <col min="2" max="10" width="10.28515625" style="54" customWidth="1"/>
    <col min="11" max="11" width="28.7109375" style="54" customWidth="1"/>
    <col min="12" max="16384" width="9.140625" style="54"/>
  </cols>
  <sheetData>
    <row r="1" spans="1:21" s="52" customFormat="1" ht="18" customHeight="1">
      <c r="A1" s="1087" t="s">
        <v>814</v>
      </c>
      <c r="B1" s="1087"/>
      <c r="C1" s="1087"/>
      <c r="D1" s="1087"/>
      <c r="E1" s="1087"/>
      <c r="F1" s="1087"/>
      <c r="G1" s="1087"/>
      <c r="H1" s="1087"/>
      <c r="I1" s="1087"/>
      <c r="J1" s="1087"/>
      <c r="K1" s="1087"/>
      <c r="L1" s="30"/>
      <c r="M1" s="30"/>
      <c r="N1" s="30"/>
      <c r="O1" s="30"/>
      <c r="P1" s="30"/>
      <c r="Q1" s="30"/>
      <c r="R1" s="30"/>
      <c r="S1" s="30"/>
      <c r="T1" s="30"/>
      <c r="U1" s="51"/>
    </row>
    <row r="2" spans="1:21" s="52" customFormat="1" ht="13.5" customHeight="1">
      <c r="A2" s="1088">
        <v>2019</v>
      </c>
      <c r="B2" s="1088"/>
      <c r="C2" s="1088"/>
      <c r="D2" s="1088"/>
      <c r="E2" s="1088"/>
      <c r="F2" s="1088"/>
      <c r="G2" s="1088"/>
      <c r="H2" s="1088"/>
      <c r="I2" s="1088"/>
      <c r="J2" s="1088"/>
      <c r="K2" s="1088"/>
      <c r="L2" s="30"/>
      <c r="M2" s="30"/>
      <c r="N2" s="30"/>
      <c r="O2" s="30"/>
      <c r="P2" s="30"/>
      <c r="Q2" s="30"/>
      <c r="R2" s="30"/>
      <c r="S2" s="30"/>
      <c r="T2" s="30"/>
      <c r="U2" s="51"/>
    </row>
    <row r="3" spans="1:21" s="52" customFormat="1" ht="32.25" customHeight="1">
      <c r="A3" s="1130" t="s">
        <v>874</v>
      </c>
      <c r="B3" s="1131"/>
      <c r="C3" s="1131"/>
      <c r="D3" s="1131"/>
      <c r="E3" s="1131"/>
      <c r="F3" s="1131"/>
      <c r="G3" s="1131"/>
      <c r="H3" s="1131"/>
      <c r="I3" s="1131"/>
      <c r="J3" s="1131"/>
      <c r="K3" s="1131"/>
      <c r="L3" s="30"/>
      <c r="M3" s="30"/>
      <c r="N3" s="30"/>
      <c r="O3" s="30"/>
      <c r="P3" s="30"/>
      <c r="Q3" s="30"/>
      <c r="R3" s="30"/>
      <c r="S3" s="30"/>
      <c r="T3" s="30"/>
      <c r="U3" s="51"/>
    </row>
    <row r="4" spans="1:21" s="52" customFormat="1" ht="15.75" customHeight="1">
      <c r="A4" s="1090">
        <v>2019</v>
      </c>
      <c r="B4" s="1090"/>
      <c r="C4" s="1090"/>
      <c r="D4" s="1090"/>
      <c r="E4" s="1090"/>
      <c r="F4" s="1090"/>
      <c r="G4" s="1090"/>
      <c r="H4" s="1090"/>
      <c r="I4" s="1090"/>
      <c r="J4" s="1090"/>
      <c r="K4" s="1090"/>
      <c r="L4" s="30"/>
      <c r="M4" s="30"/>
      <c r="N4" s="30"/>
      <c r="O4" s="30"/>
      <c r="P4" s="30"/>
      <c r="Q4" s="30"/>
      <c r="R4" s="30"/>
      <c r="S4" s="30"/>
      <c r="T4" s="30"/>
      <c r="U4" s="51"/>
    </row>
    <row r="5" spans="1:21" ht="15" customHeight="1">
      <c r="A5" s="94" t="s">
        <v>572</v>
      </c>
      <c r="B5" s="95"/>
      <c r="C5" s="95"/>
      <c r="D5" s="95"/>
      <c r="E5" s="95"/>
      <c r="F5" s="95"/>
      <c r="G5" s="95"/>
      <c r="H5" s="95"/>
      <c r="I5" s="133"/>
      <c r="J5" s="1132" t="s">
        <v>573</v>
      </c>
      <c r="K5" s="1132"/>
      <c r="L5" s="2"/>
      <c r="M5" s="2"/>
      <c r="N5" s="2"/>
      <c r="O5" s="2"/>
      <c r="P5" s="2"/>
      <c r="Q5" s="2"/>
      <c r="R5" s="2"/>
      <c r="S5" s="2"/>
      <c r="T5" s="2"/>
      <c r="U5" s="53"/>
    </row>
    <row r="6" spans="1:21" ht="16.5" customHeight="1">
      <c r="A6" s="1102" t="s">
        <v>911</v>
      </c>
      <c r="B6" s="1135" t="s">
        <v>314</v>
      </c>
      <c r="C6" s="1135"/>
      <c r="D6" s="1135"/>
      <c r="E6" s="1136" t="s">
        <v>315</v>
      </c>
      <c r="F6" s="1136"/>
      <c r="G6" s="1136"/>
      <c r="H6" s="1136" t="s">
        <v>64</v>
      </c>
      <c r="I6" s="1136"/>
      <c r="J6" s="1136"/>
      <c r="K6" s="1137" t="s">
        <v>912</v>
      </c>
      <c r="L6" s="2"/>
      <c r="M6" s="2"/>
      <c r="N6" s="2"/>
      <c r="O6" s="2"/>
      <c r="P6" s="2"/>
      <c r="Q6" s="2"/>
      <c r="R6" s="2"/>
      <c r="S6" s="2"/>
      <c r="T6" s="2"/>
    </row>
    <row r="7" spans="1:21" ht="16.5" customHeight="1">
      <c r="A7" s="1133"/>
      <c r="B7" s="1128" t="s">
        <v>67</v>
      </c>
      <c r="C7" s="1128"/>
      <c r="D7" s="1128"/>
      <c r="E7" s="1129" t="s">
        <v>316</v>
      </c>
      <c r="F7" s="1129"/>
      <c r="G7" s="1129"/>
      <c r="H7" s="1129" t="s">
        <v>2</v>
      </c>
      <c r="I7" s="1129"/>
      <c r="J7" s="1129"/>
      <c r="K7" s="1138"/>
      <c r="L7" s="2"/>
      <c r="M7" s="2"/>
      <c r="N7" s="2"/>
      <c r="O7" s="2"/>
      <c r="P7" s="2"/>
      <c r="Q7" s="2"/>
      <c r="R7" s="2"/>
      <c r="S7" s="2"/>
      <c r="T7" s="2"/>
    </row>
    <row r="8" spans="1:21" ht="15.75" customHeight="1">
      <c r="A8" s="1133"/>
      <c r="B8" s="299" t="s">
        <v>317</v>
      </c>
      <c r="C8" s="299" t="s">
        <v>51</v>
      </c>
      <c r="D8" s="299" t="s">
        <v>64</v>
      </c>
      <c r="E8" s="299" t="s">
        <v>317</v>
      </c>
      <c r="F8" s="299" t="s">
        <v>51</v>
      </c>
      <c r="G8" s="299" t="s">
        <v>64</v>
      </c>
      <c r="H8" s="299" t="s">
        <v>317</v>
      </c>
      <c r="I8" s="299" t="s">
        <v>51</v>
      </c>
      <c r="J8" s="299" t="s">
        <v>64</v>
      </c>
      <c r="K8" s="1138"/>
      <c r="L8" s="2"/>
      <c r="M8" s="2"/>
      <c r="N8" s="2"/>
      <c r="O8" s="2"/>
      <c r="P8" s="2"/>
      <c r="Q8" s="2"/>
      <c r="R8" s="2"/>
      <c r="S8" s="2"/>
      <c r="T8" s="2"/>
    </row>
    <row r="9" spans="1:21" ht="14.25" customHeight="1">
      <c r="A9" s="1134"/>
      <c r="B9" s="485" t="s">
        <v>115</v>
      </c>
      <c r="C9" s="485" t="s">
        <v>116</v>
      </c>
      <c r="D9" s="485" t="s">
        <v>2</v>
      </c>
      <c r="E9" s="485" t="s">
        <v>115</v>
      </c>
      <c r="F9" s="485" t="s">
        <v>116</v>
      </c>
      <c r="G9" s="485" t="s">
        <v>2</v>
      </c>
      <c r="H9" s="485" t="s">
        <v>115</v>
      </c>
      <c r="I9" s="485" t="s">
        <v>116</v>
      </c>
      <c r="J9" s="485" t="s">
        <v>2</v>
      </c>
      <c r="K9" s="1139"/>
    </row>
    <row r="10" spans="1:21" s="55" customFormat="1" ht="23.25" customHeight="1" thickBot="1">
      <c r="A10" s="720" t="s">
        <v>384</v>
      </c>
      <c r="B10" s="847">
        <v>1970</v>
      </c>
      <c r="C10" s="847">
        <v>5664</v>
      </c>
      <c r="D10" s="557">
        <f>B10+C10</f>
        <v>7634</v>
      </c>
      <c r="E10" s="847">
        <v>1831</v>
      </c>
      <c r="F10" s="847">
        <v>4344</v>
      </c>
      <c r="G10" s="557">
        <f>E10+F10</f>
        <v>6175</v>
      </c>
      <c r="H10" s="557">
        <f>B10+E10</f>
        <v>3801</v>
      </c>
      <c r="I10" s="557">
        <f>C10+F10</f>
        <v>10008</v>
      </c>
      <c r="J10" s="557">
        <f>D10+G10</f>
        <v>13809</v>
      </c>
      <c r="K10" s="721" t="s">
        <v>910</v>
      </c>
    </row>
    <row r="11" spans="1:21" s="56" customFormat="1" ht="23.25" customHeight="1" thickBot="1">
      <c r="A11" s="354" t="s">
        <v>385</v>
      </c>
      <c r="B11" s="848">
        <v>3187</v>
      </c>
      <c r="C11" s="848">
        <v>1940</v>
      </c>
      <c r="D11" s="558">
        <f t="shared" ref="D11:D19" si="0">B11+C11</f>
        <v>5127</v>
      </c>
      <c r="E11" s="848">
        <v>2686</v>
      </c>
      <c r="F11" s="848">
        <v>1364</v>
      </c>
      <c r="G11" s="558">
        <f t="shared" ref="G11:G19" si="1">E11+F11</f>
        <v>4050</v>
      </c>
      <c r="H11" s="558">
        <f t="shared" ref="H11:J20" si="2">B11+E11</f>
        <v>5873</v>
      </c>
      <c r="I11" s="558">
        <f t="shared" si="2"/>
        <v>3304</v>
      </c>
      <c r="J11" s="558">
        <f t="shared" si="2"/>
        <v>9177</v>
      </c>
      <c r="K11" s="722" t="s">
        <v>386</v>
      </c>
    </row>
    <row r="12" spans="1:21" s="58" customFormat="1" ht="23.25" customHeight="1" thickBot="1">
      <c r="A12" s="355" t="s">
        <v>387</v>
      </c>
      <c r="B12" s="849">
        <v>1450</v>
      </c>
      <c r="C12" s="849">
        <v>1911</v>
      </c>
      <c r="D12" s="559">
        <f t="shared" si="0"/>
        <v>3361</v>
      </c>
      <c r="E12" s="849">
        <v>923</v>
      </c>
      <c r="F12" s="849">
        <v>2204</v>
      </c>
      <c r="G12" s="559">
        <f t="shared" si="1"/>
        <v>3127</v>
      </c>
      <c r="H12" s="559">
        <f t="shared" si="2"/>
        <v>2373</v>
      </c>
      <c r="I12" s="559">
        <f t="shared" si="2"/>
        <v>4115</v>
      </c>
      <c r="J12" s="559">
        <f t="shared" si="2"/>
        <v>6488</v>
      </c>
      <c r="K12" s="723" t="s">
        <v>388</v>
      </c>
    </row>
    <row r="13" spans="1:21" s="56" customFormat="1" ht="23.25" customHeight="1" thickBot="1">
      <c r="A13" s="354" t="s">
        <v>1049</v>
      </c>
      <c r="B13" s="848">
        <v>6078</v>
      </c>
      <c r="C13" s="848">
        <v>8135</v>
      </c>
      <c r="D13" s="558">
        <f t="shared" si="0"/>
        <v>14213</v>
      </c>
      <c r="E13" s="848">
        <v>5503</v>
      </c>
      <c r="F13" s="848">
        <v>4895</v>
      </c>
      <c r="G13" s="558">
        <f t="shared" si="1"/>
        <v>10398</v>
      </c>
      <c r="H13" s="558">
        <f t="shared" si="2"/>
        <v>11581</v>
      </c>
      <c r="I13" s="558">
        <f t="shared" si="2"/>
        <v>13030</v>
      </c>
      <c r="J13" s="558">
        <f t="shared" si="2"/>
        <v>24611</v>
      </c>
      <c r="K13" s="722" t="s">
        <v>1050</v>
      </c>
    </row>
    <row r="14" spans="1:21" s="58" customFormat="1" ht="23.25" customHeight="1" thickBot="1">
      <c r="A14" s="355" t="s">
        <v>389</v>
      </c>
      <c r="B14" s="849">
        <v>257</v>
      </c>
      <c r="C14" s="849">
        <v>620</v>
      </c>
      <c r="D14" s="559">
        <f t="shared" si="0"/>
        <v>877</v>
      </c>
      <c r="E14" s="849">
        <v>307</v>
      </c>
      <c r="F14" s="849">
        <v>420</v>
      </c>
      <c r="G14" s="559">
        <f t="shared" si="1"/>
        <v>727</v>
      </c>
      <c r="H14" s="559">
        <f t="shared" si="2"/>
        <v>564</v>
      </c>
      <c r="I14" s="559">
        <f t="shared" si="2"/>
        <v>1040</v>
      </c>
      <c r="J14" s="559">
        <f t="shared" si="2"/>
        <v>1604</v>
      </c>
      <c r="K14" s="723" t="s">
        <v>390</v>
      </c>
    </row>
    <row r="15" spans="1:21" s="56" customFormat="1" ht="23.25" customHeight="1" thickBot="1">
      <c r="A15" s="354" t="s">
        <v>391</v>
      </c>
      <c r="B15" s="848">
        <v>489</v>
      </c>
      <c r="C15" s="848">
        <v>852</v>
      </c>
      <c r="D15" s="558">
        <f t="shared" si="0"/>
        <v>1341</v>
      </c>
      <c r="E15" s="848">
        <v>530</v>
      </c>
      <c r="F15" s="848">
        <v>780</v>
      </c>
      <c r="G15" s="558">
        <f t="shared" si="1"/>
        <v>1310</v>
      </c>
      <c r="H15" s="558">
        <f t="shared" si="2"/>
        <v>1019</v>
      </c>
      <c r="I15" s="558">
        <f t="shared" si="2"/>
        <v>1632</v>
      </c>
      <c r="J15" s="558">
        <f t="shared" si="2"/>
        <v>2651</v>
      </c>
      <c r="K15" s="722" t="s">
        <v>392</v>
      </c>
    </row>
    <row r="16" spans="1:21" s="58" customFormat="1" ht="23.25" customHeight="1" thickBot="1">
      <c r="A16" s="355" t="s">
        <v>393</v>
      </c>
      <c r="B16" s="849">
        <v>3828</v>
      </c>
      <c r="C16" s="849">
        <v>243</v>
      </c>
      <c r="D16" s="559">
        <f t="shared" si="0"/>
        <v>4071</v>
      </c>
      <c r="E16" s="849">
        <v>1275</v>
      </c>
      <c r="F16" s="849">
        <v>237</v>
      </c>
      <c r="G16" s="559">
        <f t="shared" si="1"/>
        <v>1512</v>
      </c>
      <c r="H16" s="559">
        <f t="shared" si="2"/>
        <v>5103</v>
      </c>
      <c r="I16" s="559">
        <f t="shared" si="2"/>
        <v>480</v>
      </c>
      <c r="J16" s="559">
        <f t="shared" si="2"/>
        <v>5583</v>
      </c>
      <c r="K16" s="723" t="s">
        <v>815</v>
      </c>
    </row>
    <row r="17" spans="1:11" s="56" customFormat="1" ht="23.25" customHeight="1" thickBot="1">
      <c r="A17" s="354" t="s">
        <v>394</v>
      </c>
      <c r="B17" s="848">
        <v>1167</v>
      </c>
      <c r="C17" s="848">
        <v>600</v>
      </c>
      <c r="D17" s="558">
        <f t="shared" si="0"/>
        <v>1767</v>
      </c>
      <c r="E17" s="848">
        <v>980</v>
      </c>
      <c r="F17" s="848">
        <v>294</v>
      </c>
      <c r="G17" s="558">
        <f t="shared" si="1"/>
        <v>1274</v>
      </c>
      <c r="H17" s="558">
        <f t="shared" si="2"/>
        <v>2147</v>
      </c>
      <c r="I17" s="558">
        <f t="shared" si="2"/>
        <v>894</v>
      </c>
      <c r="J17" s="558">
        <f t="shared" si="2"/>
        <v>3041</v>
      </c>
      <c r="K17" s="722" t="s">
        <v>395</v>
      </c>
    </row>
    <row r="18" spans="1:11" s="58" customFormat="1" ht="30.75" customHeight="1" thickBot="1">
      <c r="A18" s="364" t="s">
        <v>986</v>
      </c>
      <c r="B18" s="849">
        <v>3</v>
      </c>
      <c r="C18" s="849">
        <v>20</v>
      </c>
      <c r="D18" s="559">
        <f t="shared" si="0"/>
        <v>23</v>
      </c>
      <c r="E18" s="851">
        <v>0</v>
      </c>
      <c r="F18" s="849">
        <v>40</v>
      </c>
      <c r="G18" s="559">
        <f t="shared" si="1"/>
        <v>40</v>
      </c>
      <c r="H18" s="559">
        <f t="shared" si="2"/>
        <v>3</v>
      </c>
      <c r="I18" s="559">
        <f t="shared" si="2"/>
        <v>60</v>
      </c>
      <c r="J18" s="559">
        <f t="shared" si="2"/>
        <v>63</v>
      </c>
      <c r="K18" s="724" t="s">
        <v>396</v>
      </c>
    </row>
    <row r="19" spans="1:11" s="56" customFormat="1" ht="23.25" customHeight="1">
      <c r="A19" s="365" t="s">
        <v>397</v>
      </c>
      <c r="B19" s="850">
        <v>2738</v>
      </c>
      <c r="C19" s="850">
        <v>2258</v>
      </c>
      <c r="D19" s="560">
        <f t="shared" si="0"/>
        <v>4996</v>
      </c>
      <c r="E19" s="850">
        <v>3388</v>
      </c>
      <c r="F19" s="850">
        <v>1405</v>
      </c>
      <c r="G19" s="560">
        <f t="shared" si="1"/>
        <v>4793</v>
      </c>
      <c r="H19" s="560">
        <f t="shared" si="2"/>
        <v>6126</v>
      </c>
      <c r="I19" s="560">
        <f t="shared" si="2"/>
        <v>3663</v>
      </c>
      <c r="J19" s="560">
        <f t="shared" si="2"/>
        <v>9789</v>
      </c>
      <c r="K19" s="725" t="s">
        <v>350</v>
      </c>
    </row>
    <row r="20" spans="1:11" s="58" customFormat="1" ht="23.25" customHeight="1">
      <c r="A20" s="726" t="s">
        <v>1</v>
      </c>
      <c r="B20" s="561">
        <f>SUM(B10:B19)</f>
        <v>21167</v>
      </c>
      <c r="C20" s="561">
        <f t="shared" ref="C20:I20" si="3">SUM(C10:C19)</f>
        <v>22243</v>
      </c>
      <c r="D20" s="561">
        <f t="shared" si="3"/>
        <v>43410</v>
      </c>
      <c r="E20" s="561">
        <f t="shared" si="3"/>
        <v>17423</v>
      </c>
      <c r="F20" s="561">
        <f t="shared" si="3"/>
        <v>15983</v>
      </c>
      <c r="G20" s="561">
        <f t="shared" si="3"/>
        <v>33406</v>
      </c>
      <c r="H20" s="561">
        <f t="shared" si="3"/>
        <v>38590</v>
      </c>
      <c r="I20" s="561">
        <f t="shared" si="3"/>
        <v>38226</v>
      </c>
      <c r="J20" s="561">
        <f t="shared" si="2"/>
        <v>76816</v>
      </c>
      <c r="K20" s="727" t="s">
        <v>2</v>
      </c>
    </row>
    <row r="21" spans="1:11" s="56" customFormat="1" ht="19.5" customHeight="1">
      <c r="A21" s="1140" t="s">
        <v>1033</v>
      </c>
      <c r="B21" s="1140"/>
      <c r="J21" s="1127" t="s">
        <v>1034</v>
      </c>
      <c r="K21" s="1127"/>
    </row>
    <row r="22" spans="1:11" s="58" customFormat="1" ht="19.5" customHeight="1"/>
    <row r="23" spans="1:11" s="56" customFormat="1" ht="19.5" customHeight="1"/>
    <row r="24" spans="1:11" s="58" customFormat="1" ht="19.5" customHeight="1"/>
    <row r="25" spans="1:11" s="56" customFormat="1" ht="19.5" customHeight="1"/>
    <row r="26" spans="1:11" s="58" customFormat="1" ht="19.5" customHeight="1"/>
    <row r="27" spans="1:11" s="56" customFormat="1" ht="26.25" customHeight="1"/>
    <row r="28" spans="1:11" s="58" customFormat="1" ht="19.5" customHeight="1"/>
    <row r="29" spans="1:11" s="56" customFormat="1" ht="19.5" customHeight="1"/>
    <row r="30" spans="1:11" s="58" customFormat="1" ht="19.5" customHeight="1"/>
    <row r="31" spans="1:11" s="56" customFormat="1" ht="19.5" customHeight="1"/>
    <row r="32" spans="1:11" s="58" customFormat="1" ht="19.5" customHeight="1"/>
    <row r="33" spans="1:10" ht="25.5" customHeight="1">
      <c r="A33" s="141"/>
      <c r="B33" s="62"/>
      <c r="C33" s="62"/>
      <c r="D33" s="62"/>
      <c r="E33" s="62"/>
      <c r="F33" s="62"/>
      <c r="G33" s="62"/>
      <c r="H33" s="62"/>
      <c r="I33" s="62"/>
      <c r="J33" s="62"/>
    </row>
    <row r="34" spans="1:10" s="143" customFormat="1" ht="29.25" customHeight="1">
      <c r="A34" s="62"/>
      <c r="B34" s="54"/>
      <c r="C34" s="54"/>
      <c r="D34" s="54"/>
      <c r="E34" s="54"/>
      <c r="F34" s="54"/>
      <c r="G34" s="54"/>
      <c r="H34" s="54"/>
      <c r="I34" s="54"/>
      <c r="J34" s="54"/>
    </row>
  </sheetData>
  <mergeCells count="15">
    <mergeCell ref="J21:K21"/>
    <mergeCell ref="B7:D7"/>
    <mergeCell ref="E7:G7"/>
    <mergeCell ref="H7:J7"/>
    <mergeCell ref="A1:K1"/>
    <mergeCell ref="A2:K2"/>
    <mergeCell ref="A3:K3"/>
    <mergeCell ref="A4:K4"/>
    <mergeCell ref="J5:K5"/>
    <mergeCell ref="A6:A9"/>
    <mergeCell ref="B6:D6"/>
    <mergeCell ref="E6:G6"/>
    <mergeCell ref="H6:J6"/>
    <mergeCell ref="K6:K9"/>
    <mergeCell ref="A21:B21"/>
  </mergeCells>
  <printOptions horizontalCentered="1" verticalCentered="1"/>
  <pageMargins left="0" right="0" top="0" bottom="0" header="0" footer="0"/>
  <pageSetup paperSize="9" scale="97"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rightToLeft="1" view="pageBreakPreview" zoomScaleNormal="100" zoomScaleSheetLayoutView="100" workbookViewId="0">
      <selection activeCell="C79" sqref="C79"/>
    </sheetView>
  </sheetViews>
  <sheetFormatPr defaultColWidth="9.140625" defaultRowHeight="12.75"/>
  <cols>
    <col min="1" max="1" width="30.5703125" style="72" customWidth="1"/>
    <col min="2" max="2" width="10.28515625" style="769" customWidth="1"/>
    <col min="3" max="3" width="10.28515625" style="765" customWidth="1"/>
    <col min="4" max="4" width="10.28515625" style="72" customWidth="1"/>
    <col min="5" max="5" width="34.140625" style="72" customWidth="1"/>
    <col min="6" max="6" width="26" style="72" customWidth="1"/>
    <col min="7" max="7" width="9.140625" style="72" customWidth="1"/>
    <col min="8" max="12" width="9.140625" style="72"/>
    <col min="13" max="13" width="37.42578125" style="72" customWidth="1"/>
    <col min="14" max="14" width="5" style="73" customWidth="1"/>
    <col min="15" max="16384" width="9.140625" style="72"/>
  </cols>
  <sheetData>
    <row r="1" spans="1:14" ht="18">
      <c r="A1" s="1068" t="s">
        <v>398</v>
      </c>
      <c r="B1" s="1068"/>
      <c r="C1" s="1068"/>
      <c r="D1" s="1068"/>
      <c r="E1" s="1068"/>
    </row>
    <row r="2" spans="1:14" s="76" customFormat="1" ht="18">
      <c r="A2" s="1069" t="s">
        <v>1248</v>
      </c>
      <c r="B2" s="1069"/>
      <c r="C2" s="1069"/>
      <c r="D2" s="1069"/>
      <c r="E2" s="1069"/>
      <c r="N2" s="77"/>
    </row>
    <row r="3" spans="1:14" s="76" customFormat="1" ht="30.75" customHeight="1">
      <c r="A3" s="1106" t="s">
        <v>399</v>
      </c>
      <c r="B3" s="1106"/>
      <c r="C3" s="1106"/>
      <c r="D3" s="1106"/>
      <c r="E3" s="1141"/>
      <c r="N3" s="77"/>
    </row>
    <row r="4" spans="1:14" s="76" customFormat="1" ht="15.75" customHeight="1">
      <c r="A4" s="1071" t="s">
        <v>1248</v>
      </c>
      <c r="B4" s="1071"/>
      <c r="C4" s="1071"/>
      <c r="D4" s="1071"/>
      <c r="E4" s="1071"/>
      <c r="N4" s="77"/>
    </row>
    <row r="5" spans="1:14" ht="15.75" customHeight="1">
      <c r="A5" s="1072" t="s">
        <v>574</v>
      </c>
      <c r="B5" s="1072"/>
      <c r="C5" s="1072"/>
      <c r="D5" s="1072"/>
      <c r="E5" s="97" t="s">
        <v>575</v>
      </c>
    </row>
    <row r="6" spans="1:14" ht="30" customHeight="1">
      <c r="A6" s="773" t="s">
        <v>400</v>
      </c>
      <c r="B6" s="641">
        <v>2017</v>
      </c>
      <c r="C6" s="641">
        <v>2018</v>
      </c>
      <c r="D6" s="641">
        <v>2019</v>
      </c>
      <c r="E6" s="774" t="s">
        <v>836</v>
      </c>
      <c r="N6" s="72"/>
    </row>
    <row r="7" spans="1:14" ht="24.75" customHeight="1" thickBot="1">
      <c r="A7" s="146" t="s">
        <v>835</v>
      </c>
      <c r="B7" s="514">
        <v>19</v>
      </c>
      <c r="C7" s="514">
        <v>15</v>
      </c>
      <c r="D7" s="514">
        <v>13</v>
      </c>
      <c r="E7" s="494" t="s">
        <v>401</v>
      </c>
      <c r="N7" s="72"/>
    </row>
    <row r="8" spans="1:14" s="78" customFormat="1" ht="24.75" customHeight="1" thickBot="1">
      <c r="A8" s="147" t="s">
        <v>402</v>
      </c>
      <c r="B8" s="483">
        <v>15</v>
      </c>
      <c r="C8" s="483">
        <v>13</v>
      </c>
      <c r="D8" s="483">
        <v>13</v>
      </c>
      <c r="E8" s="495" t="s">
        <v>403</v>
      </c>
    </row>
    <row r="9" spans="1:14" ht="24.75" customHeight="1" thickBot="1">
      <c r="A9" s="148" t="s">
        <v>913</v>
      </c>
      <c r="B9" s="515">
        <v>6</v>
      </c>
      <c r="C9" s="515">
        <v>6</v>
      </c>
      <c r="D9" s="515">
        <v>2</v>
      </c>
      <c r="E9" s="494" t="s">
        <v>838</v>
      </c>
      <c r="N9" s="72"/>
    </row>
    <row r="10" spans="1:14" s="78" customFormat="1" ht="24.75" customHeight="1" thickBot="1">
      <c r="A10" s="147" t="s">
        <v>914</v>
      </c>
      <c r="B10" s="483">
        <v>13</v>
      </c>
      <c r="C10" s="483">
        <v>9</v>
      </c>
      <c r="D10" s="483">
        <v>8</v>
      </c>
      <c r="E10" s="495" t="s">
        <v>839</v>
      </c>
    </row>
    <row r="11" spans="1:14" s="78" customFormat="1" ht="24.75" customHeight="1" thickBot="1">
      <c r="A11" s="148" t="s">
        <v>404</v>
      </c>
      <c r="B11" s="515">
        <v>19</v>
      </c>
      <c r="C11" s="515">
        <v>16</v>
      </c>
      <c r="D11" s="515">
        <v>22</v>
      </c>
      <c r="E11" s="494" t="s">
        <v>840</v>
      </c>
    </row>
    <row r="12" spans="1:14" ht="24.75" customHeight="1" thickBot="1">
      <c r="A12" s="147" t="s">
        <v>915</v>
      </c>
      <c r="B12" s="483">
        <v>20</v>
      </c>
      <c r="C12" s="483">
        <v>13</v>
      </c>
      <c r="D12" s="483">
        <v>18</v>
      </c>
      <c r="E12" s="495" t="s">
        <v>841</v>
      </c>
      <c r="N12" s="72"/>
    </row>
    <row r="13" spans="1:14" ht="24.75" customHeight="1" thickBot="1">
      <c r="A13" s="148" t="s">
        <v>916</v>
      </c>
      <c r="B13" s="515">
        <v>13</v>
      </c>
      <c r="C13" s="515">
        <v>9</v>
      </c>
      <c r="D13" s="515">
        <v>10</v>
      </c>
      <c r="E13" s="494" t="s">
        <v>842</v>
      </c>
      <c r="N13" s="72"/>
    </row>
    <row r="14" spans="1:14" ht="24.75" customHeight="1" thickBot="1">
      <c r="A14" s="147" t="s">
        <v>917</v>
      </c>
      <c r="B14" s="483">
        <v>10</v>
      </c>
      <c r="C14" s="483">
        <v>10</v>
      </c>
      <c r="D14" s="483">
        <v>19</v>
      </c>
      <c r="E14" s="495" t="s">
        <v>843</v>
      </c>
      <c r="N14" s="72"/>
    </row>
    <row r="15" spans="1:14" ht="24.75" customHeight="1" thickBot="1">
      <c r="A15" s="148" t="s">
        <v>837</v>
      </c>
      <c r="B15" s="515">
        <v>10</v>
      </c>
      <c r="C15" s="515">
        <v>7</v>
      </c>
      <c r="D15" s="515">
        <v>5</v>
      </c>
      <c r="E15" s="494" t="s">
        <v>844</v>
      </c>
      <c r="N15" s="72"/>
    </row>
    <row r="16" spans="1:14" ht="24.75" customHeight="1" thickBot="1">
      <c r="A16" s="147" t="s">
        <v>405</v>
      </c>
      <c r="B16" s="483">
        <v>8</v>
      </c>
      <c r="C16" s="483">
        <v>4</v>
      </c>
      <c r="D16" s="483">
        <v>8</v>
      </c>
      <c r="E16" s="495" t="s">
        <v>406</v>
      </c>
      <c r="N16" s="72"/>
    </row>
    <row r="17" spans="1:14" ht="24.75" customHeight="1" thickBot="1">
      <c r="A17" s="148" t="s">
        <v>407</v>
      </c>
      <c r="B17" s="515">
        <v>4</v>
      </c>
      <c r="C17" s="515">
        <v>3</v>
      </c>
      <c r="D17" s="515">
        <v>2</v>
      </c>
      <c r="E17" s="494" t="s">
        <v>856</v>
      </c>
      <c r="N17" s="72"/>
    </row>
    <row r="18" spans="1:14" ht="24.75" customHeight="1" thickBot="1">
      <c r="A18" s="147" t="s">
        <v>918</v>
      </c>
      <c r="B18" s="483">
        <v>12</v>
      </c>
      <c r="C18" s="483">
        <v>13</v>
      </c>
      <c r="D18" s="483">
        <v>11</v>
      </c>
      <c r="E18" s="495" t="s">
        <v>408</v>
      </c>
      <c r="N18" s="72"/>
    </row>
    <row r="19" spans="1:14" ht="24.75" customHeight="1" thickBot="1">
      <c r="A19" s="148" t="s">
        <v>409</v>
      </c>
      <c r="B19" s="515">
        <v>2</v>
      </c>
      <c r="C19" s="515">
        <v>1</v>
      </c>
      <c r="D19" s="515">
        <v>4</v>
      </c>
      <c r="E19" s="494" t="s">
        <v>845</v>
      </c>
      <c r="N19" s="72"/>
    </row>
    <row r="20" spans="1:14" ht="24.75" customHeight="1" thickBot="1">
      <c r="A20" s="147" t="s">
        <v>410</v>
      </c>
      <c r="B20" s="483">
        <v>3</v>
      </c>
      <c r="C20" s="483">
        <v>3</v>
      </c>
      <c r="D20" s="483">
        <v>2</v>
      </c>
      <c r="E20" s="495" t="s">
        <v>411</v>
      </c>
      <c r="N20" s="72"/>
    </row>
    <row r="21" spans="1:14" ht="24.75" customHeight="1" thickBot="1">
      <c r="A21" s="148" t="s">
        <v>412</v>
      </c>
      <c r="B21" s="515">
        <v>2</v>
      </c>
      <c r="C21" s="515">
        <v>4</v>
      </c>
      <c r="D21" s="515">
        <v>4</v>
      </c>
      <c r="E21" s="494" t="s">
        <v>413</v>
      </c>
      <c r="N21" s="72"/>
    </row>
    <row r="22" spans="1:14" ht="24.75" customHeight="1" thickBot="1">
      <c r="A22" s="147" t="s">
        <v>414</v>
      </c>
      <c r="B22" s="483">
        <v>3</v>
      </c>
      <c r="C22" s="483">
        <v>2</v>
      </c>
      <c r="D22" s="483">
        <v>5</v>
      </c>
      <c r="E22" s="495" t="s">
        <v>846</v>
      </c>
      <c r="N22" s="72"/>
    </row>
    <row r="23" spans="1:14" ht="24.75" customHeight="1" thickBot="1">
      <c r="A23" s="148" t="s">
        <v>415</v>
      </c>
      <c r="B23" s="515">
        <v>0</v>
      </c>
      <c r="C23" s="515">
        <v>0</v>
      </c>
      <c r="D23" s="515">
        <v>1</v>
      </c>
      <c r="E23" s="494" t="s">
        <v>847</v>
      </c>
      <c r="N23" s="72"/>
    </row>
    <row r="24" spans="1:14" ht="24.75" customHeight="1" thickBot="1">
      <c r="A24" s="147" t="s">
        <v>416</v>
      </c>
      <c r="B24" s="483">
        <v>16</v>
      </c>
      <c r="C24" s="483">
        <v>25</v>
      </c>
      <c r="D24" s="483">
        <v>25</v>
      </c>
      <c r="E24" s="495" t="s">
        <v>848</v>
      </c>
      <c r="N24" s="72"/>
    </row>
    <row r="25" spans="1:14" ht="24.75" customHeight="1" thickBot="1">
      <c r="A25" s="148" t="s">
        <v>6</v>
      </c>
      <c r="B25" s="515">
        <v>5</v>
      </c>
      <c r="C25" s="515">
        <v>5</v>
      </c>
      <c r="D25" s="515">
        <v>4</v>
      </c>
      <c r="E25" s="494" t="s">
        <v>7</v>
      </c>
      <c r="N25" s="72"/>
    </row>
    <row r="26" spans="1:14" ht="24.75" customHeight="1">
      <c r="A26" s="149" t="s">
        <v>349</v>
      </c>
      <c r="B26" s="118">
        <v>20</v>
      </c>
      <c r="C26" s="118">
        <v>20</v>
      </c>
      <c r="D26" s="118">
        <v>16</v>
      </c>
      <c r="E26" s="496" t="s">
        <v>350</v>
      </c>
      <c r="N26" s="72"/>
    </row>
    <row r="27" spans="1:14" ht="24.75" customHeight="1">
      <c r="A27" s="150" t="s">
        <v>1</v>
      </c>
      <c r="B27" s="516">
        <f>SUM(B7:B26)</f>
        <v>200</v>
      </c>
      <c r="C27" s="516">
        <f>SUM(C7:C26)</f>
        <v>178</v>
      </c>
      <c r="D27" s="516">
        <f>SUM(D7:D26)</f>
        <v>192</v>
      </c>
      <c r="E27" s="324" t="s">
        <v>2</v>
      </c>
      <c r="N27" s="72"/>
    </row>
    <row r="33" spans="7:14">
      <c r="G33" s="73"/>
      <c r="N33" s="72"/>
    </row>
  </sheetData>
  <mergeCells count="5">
    <mergeCell ref="A1:E1"/>
    <mergeCell ref="A2:E2"/>
    <mergeCell ref="A3:E3"/>
    <mergeCell ref="A4:E4"/>
    <mergeCell ref="A5:D5"/>
  </mergeCells>
  <printOptions horizontalCentered="1" verticalCentered="1"/>
  <pageMargins left="0" right="0" top="0" bottom="0" header="0" footer="0"/>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rightToLeft="1" view="pageBreakPreview" zoomScaleNormal="100" zoomScaleSheetLayoutView="100" workbookViewId="0">
      <selection activeCell="C79" sqref="C79"/>
    </sheetView>
  </sheetViews>
  <sheetFormatPr defaultColWidth="9.140625" defaultRowHeight="12.75"/>
  <cols>
    <col min="1" max="1" width="21.5703125" style="72" customWidth="1"/>
    <col min="2" max="3" width="15.140625" style="769" customWidth="1"/>
    <col min="4" max="5" width="15.140625" style="765" customWidth="1"/>
    <col min="6" max="7" width="15.140625" style="72" customWidth="1"/>
    <col min="8" max="8" width="23.28515625" style="72" customWidth="1"/>
    <col min="9" max="10" width="9.140625" style="72" customWidth="1"/>
    <col min="11" max="15" width="9.140625" style="72"/>
    <col min="16" max="16" width="37.42578125" style="72" customWidth="1"/>
    <col min="17" max="17" width="5" style="73" customWidth="1"/>
    <col min="18" max="16384" width="9.140625" style="72"/>
  </cols>
  <sheetData>
    <row r="1" spans="1:17" ht="21.75" customHeight="1">
      <c r="A1" s="1068" t="s">
        <v>417</v>
      </c>
      <c r="B1" s="1068"/>
      <c r="C1" s="1068"/>
      <c r="D1" s="1068"/>
      <c r="E1" s="1068"/>
      <c r="F1" s="1068"/>
      <c r="G1" s="1068"/>
      <c r="H1" s="1068"/>
    </row>
    <row r="2" spans="1:17" s="76" customFormat="1" ht="15.6" customHeight="1">
      <c r="A2" s="1069" t="s">
        <v>1248</v>
      </c>
      <c r="B2" s="1069"/>
      <c r="C2" s="1069"/>
      <c r="D2" s="1069"/>
      <c r="E2" s="1069"/>
      <c r="F2" s="1069"/>
      <c r="G2" s="1069"/>
      <c r="H2" s="1069"/>
      <c r="Q2" s="77"/>
    </row>
    <row r="3" spans="1:17" s="76" customFormat="1" ht="31.5" customHeight="1">
      <c r="A3" s="1106" t="s">
        <v>745</v>
      </c>
      <c r="B3" s="1106"/>
      <c r="C3" s="1106"/>
      <c r="D3" s="1106"/>
      <c r="E3" s="1106"/>
      <c r="F3" s="1070"/>
      <c r="G3" s="1070"/>
      <c r="H3" s="1070"/>
      <c r="Q3" s="77"/>
    </row>
    <row r="4" spans="1:17" s="76" customFormat="1" ht="15.75" customHeight="1">
      <c r="A4" s="1071" t="s">
        <v>1248</v>
      </c>
      <c r="B4" s="1071"/>
      <c r="C4" s="1071"/>
      <c r="D4" s="1071"/>
      <c r="E4" s="1071"/>
      <c r="F4" s="1071"/>
      <c r="G4" s="1071"/>
      <c r="H4" s="1071"/>
      <c r="Q4" s="77"/>
    </row>
    <row r="5" spans="1:17" ht="15.75" customHeight="1">
      <c r="A5" s="1072" t="s">
        <v>576</v>
      </c>
      <c r="B5" s="1072"/>
      <c r="C5" s="1072"/>
      <c r="D5" s="1072"/>
      <c r="E5" s="1072"/>
      <c r="F5" s="1072"/>
      <c r="G5" s="1146" t="s">
        <v>577</v>
      </c>
      <c r="H5" s="1146"/>
    </row>
    <row r="6" spans="1:17" ht="25.5" customHeight="1">
      <c r="A6" s="1142" t="s">
        <v>418</v>
      </c>
      <c r="B6" s="1147">
        <v>2017</v>
      </c>
      <c r="C6" s="1148"/>
      <c r="D6" s="1147">
        <v>2018</v>
      </c>
      <c r="E6" s="1148"/>
      <c r="F6" s="1147">
        <v>2019</v>
      </c>
      <c r="G6" s="1148"/>
      <c r="H6" s="1144" t="s">
        <v>421</v>
      </c>
      <c r="N6" s="73"/>
      <c r="Q6" s="72"/>
    </row>
    <row r="7" spans="1:17" s="765" customFormat="1" ht="16.5" customHeight="1">
      <c r="A7" s="1143"/>
      <c r="B7" s="151" t="s">
        <v>419</v>
      </c>
      <c r="C7" s="151" t="s">
        <v>420</v>
      </c>
      <c r="D7" s="151" t="s">
        <v>419</v>
      </c>
      <c r="E7" s="151" t="s">
        <v>420</v>
      </c>
      <c r="F7" s="151" t="s">
        <v>419</v>
      </c>
      <c r="G7" s="151" t="s">
        <v>420</v>
      </c>
      <c r="H7" s="1145"/>
      <c r="N7" s="73"/>
    </row>
    <row r="8" spans="1:17" ht="16.5" customHeight="1">
      <c r="A8" s="1143"/>
      <c r="B8" s="775" t="s">
        <v>422</v>
      </c>
      <c r="C8" s="775" t="s">
        <v>919</v>
      </c>
      <c r="D8" s="775" t="s">
        <v>422</v>
      </c>
      <c r="E8" s="775" t="s">
        <v>919</v>
      </c>
      <c r="F8" s="775" t="s">
        <v>422</v>
      </c>
      <c r="G8" s="775" t="s">
        <v>919</v>
      </c>
      <c r="H8" s="1145"/>
      <c r="N8" s="73"/>
      <c r="Q8" s="72"/>
    </row>
    <row r="9" spans="1:17" ht="24" customHeight="1" thickBot="1">
      <c r="A9" s="337" t="s">
        <v>423</v>
      </c>
      <c r="B9" s="343">
        <v>70</v>
      </c>
      <c r="C9" s="343">
        <v>255</v>
      </c>
      <c r="D9" s="343">
        <v>68</v>
      </c>
      <c r="E9" s="343">
        <v>233</v>
      </c>
      <c r="F9" s="852">
        <v>9</v>
      </c>
      <c r="G9" s="852">
        <v>43</v>
      </c>
      <c r="H9" s="349" t="s">
        <v>67</v>
      </c>
      <c r="J9" s="78"/>
      <c r="K9" s="78"/>
      <c r="L9" s="78"/>
      <c r="M9" s="78"/>
      <c r="N9" s="79"/>
      <c r="Q9" s="72"/>
    </row>
    <row r="10" spans="1:17" s="78" customFormat="1" ht="24" customHeight="1" thickBot="1">
      <c r="A10" s="338" t="s">
        <v>424</v>
      </c>
      <c r="B10" s="344">
        <v>22</v>
      </c>
      <c r="C10" s="344">
        <v>93</v>
      </c>
      <c r="D10" s="344">
        <v>4</v>
      </c>
      <c r="E10" s="344">
        <v>17</v>
      </c>
      <c r="F10" s="853">
        <v>1</v>
      </c>
      <c r="G10" s="853">
        <v>5</v>
      </c>
      <c r="H10" s="350" t="s">
        <v>425</v>
      </c>
      <c r="J10" s="72"/>
      <c r="K10" s="72"/>
      <c r="L10" s="72"/>
      <c r="M10" s="72"/>
      <c r="N10" s="73"/>
    </row>
    <row r="11" spans="1:17" s="152" customFormat="1" ht="24" customHeight="1" thickBot="1">
      <c r="A11" s="339" t="s">
        <v>426</v>
      </c>
      <c r="B11" s="345">
        <v>1</v>
      </c>
      <c r="C11" s="345">
        <v>4</v>
      </c>
      <c r="D11" s="345">
        <v>2</v>
      </c>
      <c r="E11" s="345">
        <v>10</v>
      </c>
      <c r="F11" s="863">
        <v>0</v>
      </c>
      <c r="G11" s="863">
        <v>0</v>
      </c>
      <c r="H11" s="351" t="s">
        <v>427</v>
      </c>
      <c r="J11" s="153"/>
      <c r="K11" s="153"/>
      <c r="L11" s="153"/>
      <c r="M11" s="153"/>
      <c r="N11" s="153"/>
    </row>
    <row r="12" spans="1:17" s="153" customFormat="1" ht="24" customHeight="1" thickBot="1">
      <c r="A12" s="340" t="s">
        <v>428</v>
      </c>
      <c r="B12" s="346">
        <v>7</v>
      </c>
      <c r="C12" s="346">
        <v>14</v>
      </c>
      <c r="D12" s="346">
        <v>7</v>
      </c>
      <c r="E12" s="346">
        <v>7</v>
      </c>
      <c r="F12" s="864">
        <v>0</v>
      </c>
      <c r="G12" s="864">
        <v>0</v>
      </c>
      <c r="H12" s="352" t="s">
        <v>429</v>
      </c>
      <c r="Q12" s="154"/>
    </row>
    <row r="13" spans="1:17" s="78" customFormat="1" ht="24" customHeight="1" thickBot="1">
      <c r="A13" s="341" t="s">
        <v>430</v>
      </c>
      <c r="B13" s="347">
        <v>27</v>
      </c>
      <c r="C13" s="347">
        <v>103</v>
      </c>
      <c r="D13" s="347">
        <v>88</v>
      </c>
      <c r="E13" s="347">
        <v>608</v>
      </c>
      <c r="F13" s="854">
        <v>127</v>
      </c>
      <c r="G13" s="854">
        <v>1328</v>
      </c>
      <c r="H13" s="353" t="s">
        <v>431</v>
      </c>
      <c r="J13" s="72"/>
      <c r="K13" s="72"/>
      <c r="L13" s="72"/>
      <c r="M13" s="72"/>
      <c r="N13" s="72"/>
      <c r="Q13" s="79"/>
    </row>
    <row r="14" spans="1:17" ht="24" customHeight="1" thickBot="1">
      <c r="A14" s="340" t="s">
        <v>432</v>
      </c>
      <c r="B14" s="346">
        <v>148</v>
      </c>
      <c r="C14" s="346">
        <v>644</v>
      </c>
      <c r="D14" s="346">
        <v>18</v>
      </c>
      <c r="E14" s="346">
        <v>62</v>
      </c>
      <c r="F14" s="853">
        <v>13</v>
      </c>
      <c r="G14" s="853">
        <v>327</v>
      </c>
      <c r="H14" s="352" t="s">
        <v>433</v>
      </c>
    </row>
    <row r="15" spans="1:17" ht="24" customHeight="1" thickBot="1">
      <c r="A15" s="341" t="s">
        <v>434</v>
      </c>
      <c r="B15" s="347">
        <v>239</v>
      </c>
      <c r="C15" s="347">
        <v>5296</v>
      </c>
      <c r="D15" s="347">
        <v>618</v>
      </c>
      <c r="E15" s="347">
        <v>4113</v>
      </c>
      <c r="F15" s="854">
        <v>536</v>
      </c>
      <c r="G15" s="854">
        <v>5388</v>
      </c>
      <c r="H15" s="353" t="s">
        <v>435</v>
      </c>
    </row>
    <row r="16" spans="1:17" ht="24" customHeight="1" thickBot="1">
      <c r="A16" s="340" t="s">
        <v>436</v>
      </c>
      <c r="B16" s="346">
        <v>46</v>
      </c>
      <c r="C16" s="346">
        <v>7526</v>
      </c>
      <c r="D16" s="346">
        <v>83</v>
      </c>
      <c r="E16" s="346">
        <v>1195</v>
      </c>
      <c r="F16" s="853">
        <v>39</v>
      </c>
      <c r="G16" s="853">
        <v>394</v>
      </c>
      <c r="H16" s="352" t="s">
        <v>437</v>
      </c>
    </row>
    <row r="17" spans="1:17" ht="24" customHeight="1" thickBot="1">
      <c r="A17" s="341" t="s">
        <v>438</v>
      </c>
      <c r="B17" s="347">
        <v>90</v>
      </c>
      <c r="C17" s="347">
        <v>2358</v>
      </c>
      <c r="D17" s="347">
        <v>544</v>
      </c>
      <c r="E17" s="347">
        <v>3802</v>
      </c>
      <c r="F17" s="854">
        <v>684</v>
      </c>
      <c r="G17" s="854">
        <v>4149</v>
      </c>
      <c r="H17" s="353" t="s">
        <v>439</v>
      </c>
    </row>
    <row r="18" spans="1:17" ht="31.5" customHeight="1">
      <c r="A18" s="342" t="s">
        <v>440</v>
      </c>
      <c r="B18" s="348">
        <v>118</v>
      </c>
      <c r="C18" s="348">
        <v>4554</v>
      </c>
      <c r="D18" s="348">
        <v>403</v>
      </c>
      <c r="E18" s="348">
        <v>2363</v>
      </c>
      <c r="F18" s="855">
        <v>194</v>
      </c>
      <c r="G18" s="855">
        <v>1611</v>
      </c>
      <c r="H18" s="352" t="s">
        <v>441</v>
      </c>
      <c r="J18" s="155"/>
    </row>
    <row r="19" spans="1:17" ht="24" customHeight="1">
      <c r="A19" s="562" t="s">
        <v>1</v>
      </c>
      <c r="B19" s="563">
        <f t="shared" ref="B19:G19" si="0">SUM(B9:B18)</f>
        <v>768</v>
      </c>
      <c r="C19" s="563">
        <f t="shared" si="0"/>
        <v>20847</v>
      </c>
      <c r="D19" s="563">
        <f t="shared" si="0"/>
        <v>1835</v>
      </c>
      <c r="E19" s="563">
        <f t="shared" si="0"/>
        <v>12410</v>
      </c>
      <c r="F19" s="563">
        <f>SUM(F9:F18)</f>
        <v>1603</v>
      </c>
      <c r="G19" s="563">
        <f t="shared" si="0"/>
        <v>13245</v>
      </c>
      <c r="H19" s="564" t="s">
        <v>2</v>
      </c>
    </row>
    <row r="25" spans="1:17" ht="12.75" customHeight="1">
      <c r="J25" s="73"/>
      <c r="Q25" s="72"/>
    </row>
  </sheetData>
  <mergeCells count="11">
    <mergeCell ref="A6:A8"/>
    <mergeCell ref="H6:H8"/>
    <mergeCell ref="A1:H1"/>
    <mergeCell ref="A2:H2"/>
    <mergeCell ref="A3:H3"/>
    <mergeCell ref="A4:H4"/>
    <mergeCell ref="A5:F5"/>
    <mergeCell ref="G5:H5"/>
    <mergeCell ref="F6:G6"/>
    <mergeCell ref="D6:E6"/>
    <mergeCell ref="B6:C6"/>
  </mergeCells>
  <printOptions horizontalCentered="1" verticalCentered="1"/>
  <pageMargins left="0" right="0" top="0" bottom="0" header="0" footer="0"/>
  <pageSetup paperSize="9" scale="95"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rightToLeft="1" view="pageBreakPreview" zoomScaleNormal="100" zoomScaleSheetLayoutView="100" zoomScalePageLayoutView="40" workbookViewId="0">
      <selection activeCell="C79" sqref="C79"/>
    </sheetView>
  </sheetViews>
  <sheetFormatPr defaultRowHeight="12.75"/>
  <cols>
    <col min="1" max="1" width="81.28515625" style="41" customWidth="1"/>
    <col min="2" max="16384" width="9.140625" style="41"/>
  </cols>
  <sheetData>
    <row r="1" spans="1:5" s="373" customFormat="1" ht="97.5" customHeight="1" thickTop="1" thickBot="1">
      <c r="A1" s="466" t="s">
        <v>765</v>
      </c>
      <c r="B1" s="372"/>
      <c r="C1" s="372"/>
      <c r="D1" s="372"/>
      <c r="E1" s="372"/>
    </row>
    <row r="2" spans="1:5" s="42" customFormat="1" ht="23.25" thickTop="1">
      <c r="A2" s="375"/>
    </row>
    <row r="3" spans="1:5" s="42" customFormat="1" ht="18" customHeight="1">
      <c r="A3" s="377"/>
    </row>
    <row r="4" spans="1:5" s="42" customFormat="1" ht="18" customHeight="1">
      <c r="A4" s="377"/>
    </row>
    <row r="5" spans="1:5" s="42" customFormat="1" ht="18" customHeight="1">
      <c r="A5" s="377"/>
    </row>
    <row r="6" spans="1:5" s="42" customFormat="1" ht="18" customHeight="1">
      <c r="A6" s="377"/>
    </row>
    <row r="7" spans="1:5" s="42" customFormat="1" ht="22.5">
      <c r="A7" s="375"/>
    </row>
    <row r="8" spans="1:5" s="42" customFormat="1" ht="22.5">
      <c r="A8" s="375"/>
    </row>
    <row r="9" spans="1:5" s="42" customFormat="1" ht="22.5">
      <c r="A9" s="375"/>
    </row>
  </sheetData>
  <printOptions horizontalCentered="1" verticalCentered="1"/>
  <pageMargins left="0" right="0" top="0" bottom="0" header="0" footer="0"/>
  <pageSetup paperSize="9" scale="95"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rightToLeft="1" view="pageBreakPreview" topLeftCell="A2" zoomScaleNormal="100" zoomScaleSheetLayoutView="100" workbookViewId="0">
      <selection activeCell="C79" sqref="C79"/>
    </sheetView>
  </sheetViews>
  <sheetFormatPr defaultColWidth="9.140625" defaultRowHeight="14.25"/>
  <cols>
    <col min="1" max="1" width="25.7109375" style="19" customWidth="1"/>
    <col min="2" max="5" width="10.28515625" style="19" customWidth="1"/>
    <col min="6" max="6" width="31.42578125" style="108" customWidth="1"/>
    <col min="7" max="16384" width="9.140625" style="19"/>
  </cols>
  <sheetData>
    <row r="1" spans="1:10" ht="2.25" hidden="1" customHeight="1">
      <c r="A1" s="1151"/>
      <c r="B1" s="1151"/>
      <c r="C1" s="1151"/>
      <c r="D1" s="1151"/>
      <c r="E1" s="1151"/>
      <c r="F1" s="1151"/>
    </row>
    <row r="2" spans="1:10" ht="19.5" customHeight="1">
      <c r="A2" s="1156" t="s">
        <v>442</v>
      </c>
      <c r="B2" s="1156"/>
      <c r="C2" s="1156"/>
      <c r="D2" s="1156"/>
      <c r="E2" s="1156"/>
      <c r="F2" s="1156"/>
    </row>
    <row r="3" spans="1:10" ht="18">
      <c r="A3" s="1152" t="s">
        <v>1250</v>
      </c>
      <c r="B3" s="1152"/>
      <c r="C3" s="1152"/>
      <c r="D3" s="1152"/>
      <c r="E3" s="1152"/>
      <c r="F3" s="1152"/>
    </row>
    <row r="4" spans="1:10" ht="16.5" customHeight="1">
      <c r="A4" s="1153" t="s">
        <v>443</v>
      </c>
      <c r="B4" s="1154"/>
      <c r="C4" s="1154"/>
      <c r="D4" s="1154"/>
      <c r="E4" s="1154"/>
      <c r="F4" s="1154"/>
    </row>
    <row r="5" spans="1:10" ht="15">
      <c r="A5" s="1155" t="s">
        <v>1251</v>
      </c>
      <c r="B5" s="1155"/>
      <c r="C5" s="1155"/>
      <c r="D5" s="1155"/>
      <c r="E5" s="1155"/>
      <c r="F5" s="1155"/>
    </row>
    <row r="6" spans="1:10" ht="15.75" customHeight="1">
      <c r="A6" s="10" t="s">
        <v>578</v>
      </c>
      <c r="B6" s="9"/>
      <c r="C6" s="44"/>
      <c r="D6" s="89"/>
      <c r="E6" s="9"/>
      <c r="F6" s="11" t="s">
        <v>579</v>
      </c>
    </row>
    <row r="7" spans="1:10" ht="43.5" customHeight="1">
      <c r="A7" s="549" t="s">
        <v>920</v>
      </c>
      <c r="B7" s="156" t="s">
        <v>444</v>
      </c>
      <c r="C7" s="156" t="s">
        <v>792</v>
      </c>
      <c r="D7" s="156" t="s">
        <v>1072</v>
      </c>
      <c r="E7" s="156" t="s">
        <v>1249</v>
      </c>
      <c r="F7" s="550" t="s">
        <v>921</v>
      </c>
      <c r="H7" s="20"/>
      <c r="I7" s="2"/>
      <c r="J7" s="2"/>
    </row>
    <row r="8" spans="1:10" s="21" customFormat="1" ht="36.75" customHeight="1" thickBot="1">
      <c r="A8" s="64" t="s">
        <v>40</v>
      </c>
      <c r="B8" s="157">
        <v>24</v>
      </c>
      <c r="C8" s="157">
        <v>24</v>
      </c>
      <c r="D8" s="157">
        <v>26</v>
      </c>
      <c r="E8" s="157">
        <v>24</v>
      </c>
      <c r="F8" s="320" t="s">
        <v>60</v>
      </c>
      <c r="H8" s="18"/>
    </row>
    <row r="9" spans="1:10" s="21" customFormat="1" ht="36.75" customHeight="1" thickBot="1">
      <c r="A9" s="65" t="s">
        <v>239</v>
      </c>
      <c r="B9" s="39">
        <v>10</v>
      </c>
      <c r="C9" s="39">
        <v>10</v>
      </c>
      <c r="D9" s="39">
        <v>10</v>
      </c>
      <c r="E9" s="39">
        <v>10</v>
      </c>
      <c r="F9" s="321" t="s">
        <v>61</v>
      </c>
    </row>
    <row r="10" spans="1:10" s="21" customFormat="1" ht="36.75" customHeight="1" thickBot="1">
      <c r="A10" s="66" t="s">
        <v>851</v>
      </c>
      <c r="B10" s="158">
        <v>11</v>
      </c>
      <c r="C10" s="158">
        <v>10</v>
      </c>
      <c r="D10" s="158">
        <v>10</v>
      </c>
      <c r="E10" s="158">
        <v>10</v>
      </c>
      <c r="F10" s="322" t="s">
        <v>850</v>
      </c>
    </row>
    <row r="11" spans="1:10" s="21" customFormat="1" ht="36.75" customHeight="1" thickBot="1">
      <c r="A11" s="65" t="s">
        <v>852</v>
      </c>
      <c r="B11" s="39">
        <v>7</v>
      </c>
      <c r="C11" s="39">
        <v>7</v>
      </c>
      <c r="D11" s="39">
        <v>7</v>
      </c>
      <c r="E11" s="39">
        <v>7</v>
      </c>
      <c r="F11" s="321" t="s">
        <v>849</v>
      </c>
      <c r="G11" s="18"/>
    </row>
    <row r="12" spans="1:10" s="21" customFormat="1" ht="36.75" customHeight="1">
      <c r="A12" s="71" t="s">
        <v>63</v>
      </c>
      <c r="B12" s="159">
        <v>8</v>
      </c>
      <c r="C12" s="159">
        <v>8</v>
      </c>
      <c r="D12" s="159">
        <v>8</v>
      </c>
      <c r="E12" s="159">
        <v>8</v>
      </c>
      <c r="F12" s="323" t="s">
        <v>62</v>
      </c>
    </row>
    <row r="13" spans="1:10" ht="24" customHeight="1">
      <c r="A13" s="518" t="s">
        <v>1</v>
      </c>
      <c r="B13" s="98">
        <f>SUM(B8:B12)</f>
        <v>60</v>
      </c>
      <c r="C13" s="98">
        <f>SUM(C8:C12)</f>
        <v>59</v>
      </c>
      <c r="D13" s="98">
        <f>SUM(D8:D12)</f>
        <v>61</v>
      </c>
      <c r="E13" s="98">
        <f>SUM(E8:E12)</f>
        <v>59</v>
      </c>
      <c r="F13" s="517" t="s">
        <v>2</v>
      </c>
    </row>
    <row r="14" spans="1:10" ht="64.5" customHeight="1">
      <c r="A14" s="1149"/>
      <c r="B14" s="1149"/>
      <c r="C14" s="1149"/>
      <c r="D14" s="1150"/>
      <c r="E14" s="1150"/>
      <c r="F14" s="1150"/>
    </row>
    <row r="32" spans="2:6" ht="15" thickBot="1">
      <c r="B32" s="67" t="str">
        <f>B7</f>
        <v>2016/2017</v>
      </c>
      <c r="C32" s="67" t="str">
        <f>C7</f>
        <v>2017/2018</v>
      </c>
      <c r="D32" s="67" t="str">
        <f>D7</f>
        <v>2018/2019</v>
      </c>
      <c r="E32" s="67" t="str">
        <f>E7</f>
        <v>2019/2020</v>
      </c>
      <c r="F32" s="19"/>
    </row>
    <row r="33" spans="1:6" ht="43.5" thickBot="1">
      <c r="A33" s="21" t="s">
        <v>69</v>
      </c>
      <c r="B33" s="80">
        <f>B12</f>
        <v>8</v>
      </c>
      <c r="C33" s="80">
        <f>C12</f>
        <v>8</v>
      </c>
      <c r="D33" s="80">
        <f>D12</f>
        <v>8</v>
      </c>
      <c r="E33" s="80">
        <f>E12</f>
        <v>8</v>
      </c>
      <c r="F33" s="19"/>
    </row>
    <row r="34" spans="1:6" ht="57.75" thickBot="1">
      <c r="A34" s="21" t="s">
        <v>854</v>
      </c>
      <c r="B34" s="81">
        <f>B11</f>
        <v>7</v>
      </c>
      <c r="C34" s="81">
        <f>C11</f>
        <v>7</v>
      </c>
      <c r="D34" s="81">
        <f>D11</f>
        <v>7</v>
      </c>
      <c r="E34" s="81">
        <f>E11</f>
        <v>7</v>
      </c>
      <c r="F34" s="19"/>
    </row>
    <row r="35" spans="1:6" ht="57.75" thickBot="1">
      <c r="A35" s="21" t="s">
        <v>855</v>
      </c>
      <c r="B35" s="22">
        <f>B10</f>
        <v>11</v>
      </c>
      <c r="C35" s="22">
        <f>C10</f>
        <v>10</v>
      </c>
      <c r="D35" s="22">
        <f>D10</f>
        <v>10</v>
      </c>
      <c r="E35" s="22">
        <f>E10</f>
        <v>10</v>
      </c>
      <c r="F35" s="19"/>
    </row>
    <row r="36" spans="1:6" ht="57.75" thickBot="1">
      <c r="A36" s="21" t="s">
        <v>91</v>
      </c>
      <c r="B36" s="81">
        <f>B9</f>
        <v>10</v>
      </c>
      <c r="C36" s="81">
        <f>C9</f>
        <v>10</v>
      </c>
      <c r="D36" s="81">
        <f>D9</f>
        <v>10</v>
      </c>
      <c r="E36" s="81">
        <f>E9</f>
        <v>10</v>
      </c>
      <c r="F36" s="19"/>
    </row>
    <row r="37" spans="1:6" ht="29.25" thickBot="1">
      <c r="A37" s="21" t="s">
        <v>92</v>
      </c>
      <c r="B37" s="23">
        <f>B8</f>
        <v>24</v>
      </c>
      <c r="C37" s="23">
        <f>C8</f>
        <v>24</v>
      </c>
      <c r="D37" s="23">
        <f>D8</f>
        <v>26</v>
      </c>
      <c r="E37" s="23">
        <f>E8</f>
        <v>24</v>
      </c>
      <c r="F37" s="19"/>
    </row>
    <row r="38" spans="1:6">
      <c r="E38" s="108"/>
      <c r="F38" s="19"/>
    </row>
    <row r="39" spans="1:6">
      <c r="B39" s="82">
        <f>SUM(B33:B38)</f>
        <v>60</v>
      </c>
      <c r="C39" s="82">
        <f>SUM(C33:C38)</f>
        <v>59</v>
      </c>
      <c r="D39" s="82">
        <f>SUM(D33:D38)</f>
        <v>61</v>
      </c>
      <c r="E39" s="82">
        <f>SUM(E33:E38)</f>
        <v>59</v>
      </c>
      <c r="F39" s="19"/>
    </row>
  </sheetData>
  <mergeCells count="7">
    <mergeCell ref="A14:C14"/>
    <mergeCell ref="D14:F14"/>
    <mergeCell ref="A1:F1"/>
    <mergeCell ref="A3:F3"/>
    <mergeCell ref="A4:F4"/>
    <mergeCell ref="A5:F5"/>
    <mergeCell ref="A2:F2"/>
  </mergeCells>
  <printOptions horizontalCentered="1" verticalCentered="1"/>
  <pageMargins left="0" right="0" top="0" bottom="0" header="0" footer="0"/>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rightToLeft="1" view="pageBreakPreview" topLeftCell="A4" zoomScaleNormal="100" zoomScaleSheetLayoutView="100" workbookViewId="0">
      <selection activeCell="C79" sqref="C79"/>
    </sheetView>
  </sheetViews>
  <sheetFormatPr defaultRowHeight="12.75"/>
  <cols>
    <col min="1" max="1" width="45.42578125" style="41" customWidth="1"/>
    <col min="2" max="2" width="2.5703125" style="41" customWidth="1"/>
    <col min="3" max="3" width="45.42578125" style="43" customWidth="1"/>
    <col min="4" max="16384" width="9.140625" style="41"/>
  </cols>
  <sheetData>
    <row r="1" spans="1:8" s="369" customFormat="1" ht="33.75" customHeight="1">
      <c r="A1" s="366"/>
      <c r="B1" s="367"/>
      <c r="C1" s="368"/>
    </row>
    <row r="2" spans="1:8" s="373" customFormat="1" ht="81" customHeight="1">
      <c r="A2" s="370" t="s">
        <v>695</v>
      </c>
      <c r="B2" s="371"/>
      <c r="C2" s="452" t="s">
        <v>696</v>
      </c>
      <c r="D2" s="372"/>
      <c r="E2" s="372"/>
      <c r="F2" s="372"/>
      <c r="G2" s="372"/>
      <c r="H2" s="372"/>
    </row>
    <row r="3" spans="1:8" ht="26.25" customHeight="1">
      <c r="A3" s="112"/>
      <c r="C3" s="59"/>
    </row>
    <row r="4" spans="1:8" s="42" customFormat="1" ht="130.5" customHeight="1">
      <c r="A4" s="374" t="s">
        <v>706</v>
      </c>
      <c r="B4" s="375"/>
      <c r="C4" s="421" t="s">
        <v>1047</v>
      </c>
    </row>
    <row r="5" spans="1:8" s="42" customFormat="1" ht="158.25" customHeight="1">
      <c r="A5" s="374" t="s">
        <v>1276</v>
      </c>
      <c r="B5" s="375"/>
      <c r="C5" s="421" t="s">
        <v>789</v>
      </c>
    </row>
    <row r="6" spans="1:8" s="42" customFormat="1" ht="93.75" customHeight="1">
      <c r="A6" s="374" t="s">
        <v>1271</v>
      </c>
      <c r="B6" s="375"/>
      <c r="C6" s="421" t="s">
        <v>1272</v>
      </c>
    </row>
    <row r="7" spans="1:8" s="42" customFormat="1" ht="141.75">
      <c r="A7" s="374" t="s">
        <v>1273</v>
      </c>
      <c r="B7" s="375"/>
      <c r="C7" s="421" t="s">
        <v>1274</v>
      </c>
    </row>
    <row r="8" spans="1:8" s="42" customFormat="1" ht="43.5" customHeight="1">
      <c r="A8" s="374"/>
      <c r="B8" s="375"/>
      <c r="C8" s="421"/>
    </row>
    <row r="9" spans="1:8" s="42" customFormat="1" ht="39" customHeight="1">
      <c r="A9" s="424" t="s">
        <v>1159</v>
      </c>
      <c r="B9" s="375"/>
      <c r="C9" s="663" t="s">
        <v>1058</v>
      </c>
    </row>
    <row r="10" spans="1:8" s="42" customFormat="1" ht="18" customHeight="1">
      <c r="A10" s="376"/>
      <c r="B10" s="377"/>
      <c r="C10" s="422"/>
    </row>
    <row r="11" spans="1:8" s="42" customFormat="1" ht="18" customHeight="1">
      <c r="A11" s="376"/>
      <c r="B11" s="377"/>
      <c r="C11" s="423"/>
    </row>
    <row r="12" spans="1:8" s="42" customFormat="1" ht="18" customHeight="1">
      <c r="A12" s="376"/>
      <c r="B12" s="377"/>
      <c r="C12" s="423"/>
    </row>
    <row r="13" spans="1:8" s="42" customFormat="1" ht="18" customHeight="1">
      <c r="A13" s="376"/>
      <c r="B13" s="377"/>
      <c r="C13" s="423"/>
    </row>
    <row r="14" spans="1:8" s="42" customFormat="1" ht="51">
      <c r="A14" s="41"/>
      <c r="B14" s="375"/>
      <c r="C14" s="380" t="s">
        <v>694</v>
      </c>
    </row>
    <row r="15" spans="1:8" s="42" customFormat="1" ht="22.5">
      <c r="A15" s="41"/>
      <c r="B15" s="375"/>
      <c r="C15" s="43"/>
    </row>
    <row r="16" spans="1:8" s="42" customFormat="1" ht="22.5">
      <c r="A16" s="41"/>
      <c r="B16" s="375"/>
      <c r="C16" s="43"/>
    </row>
    <row r="19" spans="3:3">
      <c r="C19" s="41"/>
    </row>
    <row r="20" spans="3:3">
      <c r="C20" s="41"/>
    </row>
    <row r="21" spans="3:3">
      <c r="C21" s="41"/>
    </row>
    <row r="22" spans="3:3">
      <c r="C22" s="41"/>
    </row>
    <row r="23" spans="3:3">
      <c r="C23" s="41"/>
    </row>
    <row r="24" spans="3:3">
      <c r="C24" s="41"/>
    </row>
    <row r="25" spans="3:3">
      <c r="C25" s="41"/>
    </row>
    <row r="26" spans="3:3">
      <c r="C26" s="41"/>
    </row>
    <row r="27" spans="3:3">
      <c r="C27" s="41"/>
    </row>
    <row r="28" spans="3:3">
      <c r="C28" s="41"/>
    </row>
    <row r="29" spans="3:3">
      <c r="C29" s="41"/>
    </row>
    <row r="30" spans="3:3">
      <c r="C30" s="41"/>
    </row>
    <row r="31" spans="3:3">
      <c r="C31" s="41"/>
    </row>
    <row r="32" spans="3:3">
      <c r="C32" s="41"/>
    </row>
    <row r="33" spans="3:3">
      <c r="C33" s="41"/>
    </row>
    <row r="34" spans="3:3">
      <c r="C34" s="41"/>
    </row>
    <row r="35" spans="3:3">
      <c r="C35" s="41"/>
    </row>
  </sheetData>
  <printOptions horizontalCentered="1"/>
  <pageMargins left="0" right="0" top="0.51181102362204722" bottom="0" header="0" footer="0"/>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rightToLeft="1" view="pageBreakPreview" topLeftCell="A32" zoomScaleNormal="100" zoomScaleSheetLayoutView="100" workbookViewId="0">
      <selection activeCell="A57" sqref="A57"/>
    </sheetView>
  </sheetViews>
  <sheetFormatPr defaultColWidth="9.140625" defaultRowHeight="14.25"/>
  <cols>
    <col min="1" max="1" width="27.7109375" style="27" customWidth="1"/>
    <col min="2" max="5" width="10.140625" style="27" customWidth="1"/>
    <col min="6" max="6" width="27.7109375" style="107" customWidth="1"/>
    <col min="7" max="16384" width="9.140625" style="27"/>
  </cols>
  <sheetData>
    <row r="1" spans="1:6" ht="20.25" customHeight="1">
      <c r="A1" s="1161" t="s">
        <v>1411</v>
      </c>
      <c r="B1" s="1162"/>
      <c r="C1" s="1162"/>
      <c r="D1" s="1162"/>
      <c r="E1" s="1162"/>
      <c r="F1" s="1162"/>
    </row>
    <row r="2" spans="1:6" ht="18" customHeight="1">
      <c r="A2" s="1169" t="s">
        <v>1250</v>
      </c>
      <c r="B2" s="1169"/>
      <c r="C2" s="1169"/>
      <c r="D2" s="1169"/>
      <c r="E2" s="1169"/>
      <c r="F2" s="1169"/>
    </row>
    <row r="3" spans="1:6" ht="17.25" customHeight="1">
      <c r="A3" s="1170" t="s">
        <v>1412</v>
      </c>
      <c r="B3" s="1170"/>
      <c r="C3" s="1170"/>
      <c r="D3" s="1170"/>
      <c r="E3" s="1170"/>
      <c r="F3" s="1170"/>
    </row>
    <row r="4" spans="1:6" ht="19.5" customHeight="1">
      <c r="A4" s="1171" t="s">
        <v>1252</v>
      </c>
      <c r="B4" s="1171"/>
      <c r="C4" s="1171"/>
      <c r="D4" s="1171"/>
      <c r="E4" s="1171"/>
      <c r="F4" s="1171"/>
    </row>
    <row r="5" spans="1:6" ht="15.75" customHeight="1">
      <c r="A5" s="92" t="s">
        <v>580</v>
      </c>
      <c r="B5" s="1163"/>
      <c r="C5" s="1163"/>
      <c r="D5" s="1163"/>
      <c r="E5" s="1164"/>
      <c r="F5" s="93" t="s">
        <v>581</v>
      </c>
    </row>
    <row r="6" spans="1:6" ht="18.75" customHeight="1" thickBot="1">
      <c r="A6" s="1165" t="s">
        <v>692</v>
      </c>
      <c r="B6" s="1172" t="s">
        <v>444</v>
      </c>
      <c r="C6" s="1172" t="s">
        <v>792</v>
      </c>
      <c r="D6" s="1159" t="s">
        <v>1072</v>
      </c>
      <c r="E6" s="1159" t="s">
        <v>1249</v>
      </c>
      <c r="F6" s="1167" t="s">
        <v>1042</v>
      </c>
    </row>
    <row r="7" spans="1:6" ht="27" customHeight="1">
      <c r="A7" s="1166"/>
      <c r="B7" s="1173"/>
      <c r="C7" s="1173"/>
      <c r="D7" s="1160"/>
      <c r="E7" s="1160"/>
      <c r="F7" s="1168"/>
    </row>
    <row r="8" spans="1:6" ht="18" customHeight="1" thickBot="1">
      <c r="A8" s="160" t="s">
        <v>231</v>
      </c>
      <c r="B8" s="161">
        <v>10</v>
      </c>
      <c r="C8" s="161">
        <v>11</v>
      </c>
      <c r="D8" s="161">
        <v>10</v>
      </c>
      <c r="E8" s="161">
        <v>10</v>
      </c>
      <c r="F8" s="314" t="s">
        <v>3</v>
      </c>
    </row>
    <row r="9" spans="1:6" s="29" customFormat="1" ht="18" customHeight="1" thickBot="1">
      <c r="A9" s="162" t="s">
        <v>4</v>
      </c>
      <c r="B9" s="163">
        <v>85</v>
      </c>
      <c r="C9" s="163">
        <v>87</v>
      </c>
      <c r="D9" s="163">
        <v>86</v>
      </c>
      <c r="E9" s="163">
        <v>90</v>
      </c>
      <c r="F9" s="315" t="s">
        <v>5</v>
      </c>
    </row>
    <row r="10" spans="1:6" ht="18" customHeight="1" thickBot="1">
      <c r="A10" s="164" t="s">
        <v>6</v>
      </c>
      <c r="B10" s="165">
        <v>14</v>
      </c>
      <c r="C10" s="165">
        <v>19</v>
      </c>
      <c r="D10" s="165">
        <v>20</v>
      </c>
      <c r="E10" s="165">
        <v>20</v>
      </c>
      <c r="F10" s="316" t="s">
        <v>7</v>
      </c>
    </row>
    <row r="11" spans="1:6" s="29" customFormat="1" ht="18" customHeight="1" thickBot="1">
      <c r="A11" s="162" t="s">
        <v>784</v>
      </c>
      <c r="B11" s="163">
        <v>32</v>
      </c>
      <c r="C11" s="163">
        <v>38</v>
      </c>
      <c r="D11" s="163">
        <v>37</v>
      </c>
      <c r="E11" s="163">
        <v>37</v>
      </c>
      <c r="F11" s="315" t="s">
        <v>8</v>
      </c>
    </row>
    <row r="12" spans="1:6" ht="18" customHeight="1" thickBot="1">
      <c r="A12" s="164" t="s">
        <v>9</v>
      </c>
      <c r="B12" s="165">
        <v>17</v>
      </c>
      <c r="C12" s="165">
        <v>20</v>
      </c>
      <c r="D12" s="165">
        <v>15</v>
      </c>
      <c r="E12" s="165">
        <v>18</v>
      </c>
      <c r="F12" s="316" t="s">
        <v>10</v>
      </c>
    </row>
    <row r="13" spans="1:6" s="29" customFormat="1" ht="18" customHeight="1" thickBot="1">
      <c r="A13" s="162" t="s">
        <v>11</v>
      </c>
      <c r="B13" s="163">
        <v>13</v>
      </c>
      <c r="C13" s="163">
        <v>16</v>
      </c>
      <c r="D13" s="163">
        <v>11</v>
      </c>
      <c r="E13" s="163">
        <v>12</v>
      </c>
      <c r="F13" s="315" t="s">
        <v>12</v>
      </c>
    </row>
    <row r="14" spans="1:6" ht="18" customHeight="1" thickBot="1">
      <c r="A14" s="164" t="s">
        <v>13</v>
      </c>
      <c r="B14" s="165">
        <v>13</v>
      </c>
      <c r="C14" s="165">
        <v>20</v>
      </c>
      <c r="D14" s="165">
        <v>9</v>
      </c>
      <c r="E14" s="165">
        <v>8</v>
      </c>
      <c r="F14" s="316" t="s">
        <v>14</v>
      </c>
    </row>
    <row r="15" spans="1:6" s="29" customFormat="1" ht="18" customHeight="1" thickBot="1">
      <c r="A15" s="162" t="s">
        <v>15</v>
      </c>
      <c r="B15" s="163">
        <v>6</v>
      </c>
      <c r="C15" s="163">
        <v>6</v>
      </c>
      <c r="D15" s="163">
        <v>6</v>
      </c>
      <c r="E15" s="163">
        <v>6</v>
      </c>
      <c r="F15" s="315" t="s">
        <v>16</v>
      </c>
    </row>
    <row r="16" spans="1:6" ht="18" customHeight="1" thickBot="1">
      <c r="A16" s="164" t="s">
        <v>17</v>
      </c>
      <c r="B16" s="165">
        <v>0</v>
      </c>
      <c r="C16" s="165">
        <v>0</v>
      </c>
      <c r="D16" s="165">
        <v>0</v>
      </c>
      <c r="E16" s="165">
        <v>0</v>
      </c>
      <c r="F16" s="316" t="s">
        <v>18</v>
      </c>
    </row>
    <row r="17" spans="1:16" s="29" customFormat="1" ht="18" customHeight="1" thickBot="1">
      <c r="A17" s="162" t="s">
        <v>769</v>
      </c>
      <c r="B17" s="163">
        <v>10</v>
      </c>
      <c r="C17" s="163">
        <v>11</v>
      </c>
      <c r="D17" s="163">
        <v>10</v>
      </c>
      <c r="E17" s="163">
        <v>10</v>
      </c>
      <c r="F17" s="315" t="s">
        <v>19</v>
      </c>
    </row>
    <row r="18" spans="1:16" ht="18" customHeight="1" thickBot="1">
      <c r="A18" s="164" t="s">
        <v>20</v>
      </c>
      <c r="B18" s="165">
        <v>6</v>
      </c>
      <c r="C18" s="165">
        <v>6</v>
      </c>
      <c r="D18" s="165">
        <v>6</v>
      </c>
      <c r="E18" s="165">
        <v>6</v>
      </c>
      <c r="F18" s="316" t="s">
        <v>21</v>
      </c>
    </row>
    <row r="19" spans="1:16" s="29" customFormat="1" ht="18" customHeight="1" thickBot="1">
      <c r="A19" s="162" t="s">
        <v>22</v>
      </c>
      <c r="B19" s="163">
        <v>1</v>
      </c>
      <c r="C19" s="163">
        <v>2</v>
      </c>
      <c r="D19" s="163">
        <v>2</v>
      </c>
      <c r="E19" s="163">
        <v>2</v>
      </c>
      <c r="F19" s="315" t="s">
        <v>23</v>
      </c>
    </row>
    <row r="20" spans="1:16" ht="18" customHeight="1" thickBot="1">
      <c r="A20" s="164" t="s">
        <v>24</v>
      </c>
      <c r="B20" s="165">
        <v>1</v>
      </c>
      <c r="C20" s="165">
        <v>4</v>
      </c>
      <c r="D20" s="165">
        <v>5</v>
      </c>
      <c r="E20" s="165">
        <v>5</v>
      </c>
      <c r="F20" s="316" t="s">
        <v>25</v>
      </c>
    </row>
    <row r="21" spans="1:16" s="29" customFormat="1" ht="18" customHeight="1" thickBot="1">
      <c r="A21" s="162" t="s">
        <v>110</v>
      </c>
      <c r="B21" s="163">
        <v>7</v>
      </c>
      <c r="C21" s="163">
        <v>7</v>
      </c>
      <c r="D21" s="163">
        <v>4</v>
      </c>
      <c r="E21" s="163">
        <v>5</v>
      </c>
      <c r="F21" s="315" t="s">
        <v>111</v>
      </c>
    </row>
    <row r="22" spans="1:16" s="46" customFormat="1" ht="18" customHeight="1" thickBot="1">
      <c r="A22" s="166" t="s">
        <v>26</v>
      </c>
      <c r="B22" s="167">
        <v>1</v>
      </c>
      <c r="C22" s="167">
        <v>9</v>
      </c>
      <c r="D22" s="167">
        <v>10</v>
      </c>
      <c r="E22" s="167">
        <v>10</v>
      </c>
      <c r="F22" s="317" t="s">
        <v>27</v>
      </c>
    </row>
    <row r="23" spans="1:16" s="29" customFormat="1" ht="18" customHeight="1" thickBot="1">
      <c r="A23" s="162" t="s">
        <v>28</v>
      </c>
      <c r="B23" s="163">
        <v>9</v>
      </c>
      <c r="C23" s="163">
        <v>9</v>
      </c>
      <c r="D23" s="163">
        <v>6</v>
      </c>
      <c r="E23" s="163">
        <v>6</v>
      </c>
      <c r="F23" s="315" t="s">
        <v>29</v>
      </c>
    </row>
    <row r="24" spans="1:16" s="28" customFormat="1" ht="18" customHeight="1" thickBot="1">
      <c r="A24" s="168" t="s">
        <v>30</v>
      </c>
      <c r="B24" s="169">
        <v>8</v>
      </c>
      <c r="C24" s="169">
        <v>14</v>
      </c>
      <c r="D24" s="169">
        <v>13</v>
      </c>
      <c r="E24" s="169">
        <v>13</v>
      </c>
      <c r="F24" s="318" t="s">
        <v>853</v>
      </c>
    </row>
    <row r="25" spans="1:16" s="29" customFormat="1" ht="18" customHeight="1" thickBot="1">
      <c r="A25" s="162" t="s">
        <v>770</v>
      </c>
      <c r="B25" s="163">
        <v>29</v>
      </c>
      <c r="C25" s="163">
        <v>29</v>
      </c>
      <c r="D25" s="163">
        <v>19</v>
      </c>
      <c r="E25" s="163">
        <v>19</v>
      </c>
      <c r="F25" s="315" t="s">
        <v>31</v>
      </c>
    </row>
    <row r="26" spans="1:16" s="28" customFormat="1" ht="18" customHeight="1" thickBot="1">
      <c r="A26" s="168" t="s">
        <v>771</v>
      </c>
      <c r="B26" s="169">
        <v>9</v>
      </c>
      <c r="C26" s="169">
        <v>9</v>
      </c>
      <c r="D26" s="169">
        <v>11</v>
      </c>
      <c r="E26" s="169">
        <v>11</v>
      </c>
      <c r="F26" s="318" t="s">
        <v>32</v>
      </c>
    </row>
    <row r="27" spans="1:16" s="29" customFormat="1" ht="18" customHeight="1" thickBot="1">
      <c r="A27" s="162" t="s">
        <v>772</v>
      </c>
      <c r="B27" s="163">
        <v>0</v>
      </c>
      <c r="C27" s="163">
        <v>0</v>
      </c>
      <c r="D27" s="163">
        <v>0</v>
      </c>
      <c r="E27" s="163">
        <v>0</v>
      </c>
      <c r="F27" s="315" t="s">
        <v>33</v>
      </c>
    </row>
    <row r="28" spans="1:16" s="28" customFormat="1" ht="18" customHeight="1" thickBot="1">
      <c r="A28" s="168" t="s">
        <v>233</v>
      </c>
      <c r="B28" s="169">
        <v>1</v>
      </c>
      <c r="C28" s="169">
        <v>1</v>
      </c>
      <c r="D28" s="169">
        <v>1</v>
      </c>
      <c r="E28" s="169">
        <v>2</v>
      </c>
      <c r="F28" s="318" t="s">
        <v>34</v>
      </c>
      <c r="P28" s="857"/>
    </row>
    <row r="29" spans="1:16" s="29" customFormat="1" ht="18" customHeight="1" thickBot="1">
      <c r="A29" s="162" t="s">
        <v>35</v>
      </c>
      <c r="B29" s="163">
        <v>1</v>
      </c>
      <c r="C29" s="163">
        <v>1</v>
      </c>
      <c r="D29" s="163">
        <v>0</v>
      </c>
      <c r="E29" s="163">
        <v>0</v>
      </c>
      <c r="F29" s="315" t="s">
        <v>36</v>
      </c>
    </row>
    <row r="30" spans="1:16" s="29" customFormat="1" ht="18" customHeight="1">
      <c r="A30" s="170" t="s">
        <v>37</v>
      </c>
      <c r="B30" s="650">
        <v>1</v>
      </c>
      <c r="C30" s="650">
        <v>1</v>
      </c>
      <c r="D30" s="650">
        <v>1</v>
      </c>
      <c r="E30" s="650">
        <v>1</v>
      </c>
      <c r="F30" s="319" t="s">
        <v>38</v>
      </c>
    </row>
    <row r="31" spans="1:16" s="29" customFormat="1" ht="26.25" customHeight="1">
      <c r="A31" s="651" t="s">
        <v>64</v>
      </c>
      <c r="B31" s="652">
        <f>SUM(B8:B30)</f>
        <v>274</v>
      </c>
      <c r="C31" s="652">
        <f>SUM(C8:C30)</f>
        <v>320</v>
      </c>
      <c r="D31" s="652">
        <f>SUM(D8:D30)</f>
        <v>282</v>
      </c>
      <c r="E31" s="652">
        <f>SUM(E8:E30)</f>
        <v>291</v>
      </c>
      <c r="F31" s="653" t="s">
        <v>39</v>
      </c>
    </row>
    <row r="32" spans="1:16">
      <c r="A32" s="1157" t="s">
        <v>1409</v>
      </c>
      <c r="B32" s="1157"/>
      <c r="C32" s="865"/>
      <c r="D32" s="865"/>
      <c r="E32" s="1158" t="s">
        <v>1410</v>
      </c>
      <c r="F32" s="1158"/>
    </row>
    <row r="33" spans="1:2">
      <c r="A33" s="866"/>
      <c r="B33" s="866"/>
    </row>
    <row r="35" spans="1:2">
      <c r="A35" s="867" t="s">
        <v>774</v>
      </c>
      <c r="B35" s="866">
        <f>E27</f>
        <v>0</v>
      </c>
    </row>
    <row r="36" spans="1:2">
      <c r="A36" s="867" t="s">
        <v>291</v>
      </c>
      <c r="B36" s="866">
        <f>E29</f>
        <v>0</v>
      </c>
    </row>
    <row r="37" spans="1:2">
      <c r="A37" s="867" t="s">
        <v>285</v>
      </c>
      <c r="B37" s="866">
        <f>E16</f>
        <v>0</v>
      </c>
    </row>
    <row r="38" spans="1:2">
      <c r="A38" s="867" t="s">
        <v>292</v>
      </c>
      <c r="B38" s="866">
        <f>E30</f>
        <v>1</v>
      </c>
    </row>
    <row r="39" spans="1:2" ht="28.5">
      <c r="A39" s="867" t="s">
        <v>290</v>
      </c>
      <c r="B39" s="866">
        <f>E19</f>
        <v>2</v>
      </c>
    </row>
    <row r="40" spans="1:2">
      <c r="A40" s="867" t="s">
        <v>1413</v>
      </c>
      <c r="B40" s="866">
        <f>E28</f>
        <v>2</v>
      </c>
    </row>
    <row r="41" spans="1:2" ht="28.5">
      <c r="A41" s="867" t="s">
        <v>288</v>
      </c>
      <c r="B41" s="866">
        <f>E21</f>
        <v>5</v>
      </c>
    </row>
    <row r="42" spans="1:2" ht="28.5">
      <c r="A42" s="867" t="s">
        <v>287</v>
      </c>
      <c r="B42" s="866">
        <f>E20</f>
        <v>5</v>
      </c>
    </row>
    <row r="43" spans="1:2">
      <c r="A43" s="867" t="s">
        <v>284</v>
      </c>
      <c r="B43" s="866">
        <f>E15</f>
        <v>6</v>
      </c>
    </row>
    <row r="44" spans="1:2">
      <c r="A44" s="867" t="s">
        <v>282</v>
      </c>
      <c r="B44" s="866">
        <f>E23</f>
        <v>6</v>
      </c>
    </row>
    <row r="45" spans="1:2" ht="28.5">
      <c r="A45" s="867" t="s">
        <v>289</v>
      </c>
      <c r="B45" s="866">
        <f>E18</f>
        <v>6</v>
      </c>
    </row>
    <row r="46" spans="1:2">
      <c r="A46" s="867" t="s">
        <v>281</v>
      </c>
      <c r="B46" s="866">
        <f>E14</f>
        <v>8</v>
      </c>
    </row>
    <row r="47" spans="1:2">
      <c r="A47" s="867" t="s">
        <v>286</v>
      </c>
      <c r="B47" s="866">
        <f>E22</f>
        <v>10</v>
      </c>
    </row>
    <row r="48" spans="1:2" ht="28.5">
      <c r="A48" s="867" t="s">
        <v>773</v>
      </c>
      <c r="B48" s="866">
        <f>E17</f>
        <v>10</v>
      </c>
    </row>
    <row r="49" spans="1:4">
      <c r="A49" s="867" t="s">
        <v>283</v>
      </c>
      <c r="B49" s="866">
        <f>E8</f>
        <v>10</v>
      </c>
    </row>
    <row r="50" spans="1:4">
      <c r="A50" s="867" t="s">
        <v>775</v>
      </c>
      <c r="B50" s="866">
        <f>E26</f>
        <v>11</v>
      </c>
    </row>
    <row r="51" spans="1:4">
      <c r="A51" s="867" t="s">
        <v>279</v>
      </c>
      <c r="B51" s="866">
        <f>E13</f>
        <v>12</v>
      </c>
    </row>
    <row r="52" spans="1:4" ht="28.5">
      <c r="A52" s="867" t="s">
        <v>984</v>
      </c>
      <c r="B52" s="866">
        <f>E24</f>
        <v>13</v>
      </c>
    </row>
    <row r="53" spans="1:4">
      <c r="A53" s="867" t="s">
        <v>278</v>
      </c>
      <c r="B53" s="866">
        <f>E12</f>
        <v>18</v>
      </c>
    </row>
    <row r="54" spans="1:4">
      <c r="A54" s="867" t="s">
        <v>776</v>
      </c>
      <c r="B54" s="866">
        <f>E25</f>
        <v>19</v>
      </c>
    </row>
    <row r="55" spans="1:4">
      <c r="A55" s="867" t="s">
        <v>280</v>
      </c>
      <c r="B55" s="866">
        <f>E10</f>
        <v>20</v>
      </c>
    </row>
    <row r="56" spans="1:4">
      <c r="A56" s="867" t="s">
        <v>785</v>
      </c>
      <c r="B56" s="866">
        <f>E11</f>
        <v>37</v>
      </c>
    </row>
    <row r="57" spans="1:4">
      <c r="A57" s="867" t="s">
        <v>277</v>
      </c>
      <c r="B57" s="866">
        <f>E9</f>
        <v>90</v>
      </c>
      <c r="C57" s="866"/>
      <c r="D57" s="866"/>
    </row>
    <row r="58" spans="1:4">
      <c r="C58" s="866"/>
      <c r="D58" s="866"/>
    </row>
    <row r="59" spans="1:4">
      <c r="B59" s="27">
        <f>SUM(B35:B57)</f>
        <v>291</v>
      </c>
      <c r="C59" s="866"/>
      <c r="D59" s="866"/>
    </row>
    <row r="78" spans="1:2">
      <c r="A78" s="867"/>
      <c r="B78" s="866"/>
    </row>
    <row r="79" spans="1:2">
      <c r="A79" s="867"/>
      <c r="B79" s="866"/>
    </row>
    <row r="80" spans="1:2">
      <c r="A80" s="867"/>
      <c r="B80" s="866"/>
    </row>
    <row r="81" spans="1:1">
      <c r="A81" s="123"/>
    </row>
    <row r="82" spans="1:1">
      <c r="A82" s="123"/>
    </row>
    <row r="83" spans="1:1">
      <c r="A83" s="123"/>
    </row>
    <row r="84" spans="1:1">
      <c r="A84" s="123"/>
    </row>
    <row r="85" spans="1:1">
      <c r="A85" s="123"/>
    </row>
    <row r="86" spans="1:1">
      <c r="A86" s="123"/>
    </row>
    <row r="87" spans="1:1">
      <c r="A87" s="123"/>
    </row>
    <row r="88" spans="1:1">
      <c r="A88" s="123"/>
    </row>
    <row r="89" spans="1:1">
      <c r="A89" s="123"/>
    </row>
    <row r="90" spans="1:1">
      <c r="A90" s="123"/>
    </row>
    <row r="91" spans="1:1">
      <c r="A91" s="123"/>
    </row>
    <row r="92" spans="1:1">
      <c r="A92" s="123"/>
    </row>
    <row r="93" spans="1:1">
      <c r="A93" s="123"/>
    </row>
    <row r="94" spans="1:1">
      <c r="A94" s="123"/>
    </row>
    <row r="95" spans="1:1">
      <c r="A95" s="123"/>
    </row>
    <row r="96" spans="1:1">
      <c r="A96" s="123"/>
    </row>
    <row r="97" spans="1:6">
      <c r="A97" s="123"/>
    </row>
    <row r="98" spans="1:6">
      <c r="A98" s="123"/>
    </row>
    <row r="99" spans="1:6">
      <c r="A99" s="123"/>
    </row>
    <row r="100" spans="1:6">
      <c r="A100" s="123"/>
    </row>
    <row r="101" spans="1:6">
      <c r="A101" s="123"/>
    </row>
    <row r="102" spans="1:6">
      <c r="A102" s="123"/>
    </row>
    <row r="103" spans="1:6">
      <c r="D103" s="107"/>
      <c r="F103" s="27"/>
    </row>
    <row r="104" spans="1:6">
      <c r="D104" s="107"/>
      <c r="F104" s="27"/>
    </row>
  </sheetData>
  <sortState ref="A59:B81">
    <sortCondition ref="B59"/>
  </sortState>
  <mergeCells count="13">
    <mergeCell ref="A32:B32"/>
    <mergeCell ref="E32:F32"/>
    <mergeCell ref="E6:E7"/>
    <mergeCell ref="A1:F1"/>
    <mergeCell ref="B5:E5"/>
    <mergeCell ref="A6:A7"/>
    <mergeCell ref="F6:F7"/>
    <mergeCell ref="A2:F2"/>
    <mergeCell ref="A3:F3"/>
    <mergeCell ref="A4:F4"/>
    <mergeCell ref="C6:C7"/>
    <mergeCell ref="D6:D7"/>
    <mergeCell ref="B6:B7"/>
  </mergeCells>
  <printOptions horizontalCentered="1" verticalCentered="1"/>
  <pageMargins left="0" right="0" top="0" bottom="0"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rightToLeft="1" view="pageBreakPreview" topLeftCell="A37" zoomScaleNormal="100" zoomScaleSheetLayoutView="100" workbookViewId="0">
      <selection activeCell="B47" sqref="B47"/>
    </sheetView>
  </sheetViews>
  <sheetFormatPr defaultRowHeight="12.75"/>
  <cols>
    <col min="1" max="1" width="27.85546875" style="171" customWidth="1"/>
    <col min="2" max="4" width="10.85546875" style="171" customWidth="1"/>
    <col min="5" max="5" width="29.140625" style="173" customWidth="1"/>
    <col min="6" max="9" width="9.140625" style="171"/>
    <col min="10" max="10" width="37.42578125" style="171" customWidth="1"/>
    <col min="11" max="11" width="5" style="172" customWidth="1"/>
    <col min="12" max="16384" width="9.140625" style="171"/>
  </cols>
  <sheetData>
    <row r="1" spans="1:11" ht="18">
      <c r="A1" s="1174" t="s">
        <v>786</v>
      </c>
      <c r="B1" s="1174"/>
      <c r="C1" s="1174"/>
      <c r="D1" s="1174"/>
      <c r="E1" s="1174"/>
    </row>
    <row r="2" spans="1:11" s="181" customFormat="1" ht="15.75" customHeight="1">
      <c r="A2" s="1175" t="s">
        <v>1248</v>
      </c>
      <c r="B2" s="1175"/>
      <c r="C2" s="1175"/>
      <c r="D2" s="1175"/>
      <c r="E2" s="1175"/>
      <c r="K2" s="182"/>
    </row>
    <row r="3" spans="1:11" s="181" customFormat="1" ht="34.5" customHeight="1">
      <c r="A3" s="1176" t="s">
        <v>875</v>
      </c>
      <c r="B3" s="1176"/>
      <c r="C3" s="1176"/>
      <c r="D3" s="1177"/>
      <c r="E3" s="1177"/>
      <c r="K3" s="182"/>
    </row>
    <row r="4" spans="1:11" s="181" customFormat="1" ht="15.75">
      <c r="A4" s="1178" t="s">
        <v>1248</v>
      </c>
      <c r="B4" s="1178"/>
      <c r="C4" s="1178"/>
      <c r="D4" s="1178"/>
      <c r="E4" s="1178"/>
      <c r="K4" s="182"/>
    </row>
    <row r="5" spans="1:11" ht="15.75" customHeight="1">
      <c r="A5" s="109" t="s">
        <v>582</v>
      </c>
      <c r="B5" s="719"/>
      <c r="C5" s="180"/>
      <c r="D5" s="180"/>
      <c r="E5" s="110" t="s">
        <v>583</v>
      </c>
    </row>
    <row r="6" spans="1:11" ht="39.75" customHeight="1">
      <c r="A6" s="739" t="s">
        <v>118</v>
      </c>
      <c r="B6" s="1003">
        <v>2017</v>
      </c>
      <c r="C6" s="1004">
        <v>2018</v>
      </c>
      <c r="D6" s="1004">
        <v>2019</v>
      </c>
      <c r="E6" s="740" t="s">
        <v>141</v>
      </c>
    </row>
    <row r="7" spans="1:11" ht="22.5" customHeight="1" thickBot="1">
      <c r="A7" s="730" t="s">
        <v>1100</v>
      </c>
      <c r="B7" s="63">
        <v>693</v>
      </c>
      <c r="C7" s="63">
        <v>477</v>
      </c>
      <c r="D7" s="63">
        <v>548</v>
      </c>
      <c r="E7" s="290" t="s">
        <v>129</v>
      </c>
    </row>
    <row r="8" spans="1:11" s="178" customFormat="1" ht="22.5" customHeight="1" thickBot="1">
      <c r="A8" s="731" t="s">
        <v>1101</v>
      </c>
      <c r="B8" s="732">
        <v>967</v>
      </c>
      <c r="C8" s="732">
        <v>1224</v>
      </c>
      <c r="D8" s="732">
        <v>867</v>
      </c>
      <c r="E8" s="291" t="s">
        <v>130</v>
      </c>
      <c r="K8" s="179"/>
    </row>
    <row r="9" spans="1:11" ht="22.5" customHeight="1" thickBot="1">
      <c r="A9" s="733" t="s">
        <v>119</v>
      </c>
      <c r="B9" s="63">
        <v>1651</v>
      </c>
      <c r="C9" s="734">
        <v>1254</v>
      </c>
      <c r="D9" s="734">
        <v>1008</v>
      </c>
      <c r="E9" s="292" t="s">
        <v>131</v>
      </c>
    </row>
    <row r="10" spans="1:11" s="178" customFormat="1" ht="22.5" customHeight="1" thickBot="1">
      <c r="A10" s="731" t="s">
        <v>120</v>
      </c>
      <c r="B10" s="732">
        <v>666</v>
      </c>
      <c r="C10" s="732">
        <v>1854</v>
      </c>
      <c r="D10" s="732">
        <v>2677</v>
      </c>
      <c r="E10" s="291" t="s">
        <v>132</v>
      </c>
      <c r="K10" s="179"/>
    </row>
    <row r="11" spans="1:11" ht="22.5" customHeight="1" thickBot="1">
      <c r="A11" s="733" t="s">
        <v>121</v>
      </c>
      <c r="B11" s="63">
        <v>427</v>
      </c>
      <c r="C11" s="735">
        <v>575</v>
      </c>
      <c r="D11" s="735">
        <v>725</v>
      </c>
      <c r="E11" s="292" t="s">
        <v>133</v>
      </c>
    </row>
    <row r="12" spans="1:11" s="178" customFormat="1" ht="22.5" customHeight="1" thickBot="1">
      <c r="A12" s="731" t="s">
        <v>122</v>
      </c>
      <c r="B12" s="732">
        <v>486</v>
      </c>
      <c r="C12" s="732">
        <v>836</v>
      </c>
      <c r="D12" s="732">
        <v>1159</v>
      </c>
      <c r="E12" s="291" t="s">
        <v>134</v>
      </c>
      <c r="K12" s="179"/>
    </row>
    <row r="13" spans="1:11" ht="22.5" customHeight="1" thickBot="1">
      <c r="A13" s="733" t="s">
        <v>123</v>
      </c>
      <c r="B13" s="63">
        <v>473</v>
      </c>
      <c r="C13" s="735">
        <v>412</v>
      </c>
      <c r="D13" s="735">
        <v>459</v>
      </c>
      <c r="E13" s="292" t="s">
        <v>135</v>
      </c>
    </row>
    <row r="14" spans="1:11" s="178" customFormat="1" ht="22.5" customHeight="1" thickBot="1">
      <c r="A14" s="731" t="s">
        <v>1415</v>
      </c>
      <c r="B14" s="732">
        <v>310</v>
      </c>
      <c r="C14" s="732">
        <v>471</v>
      </c>
      <c r="D14" s="732">
        <v>860</v>
      </c>
      <c r="E14" s="291" t="s">
        <v>760</v>
      </c>
      <c r="K14" s="179"/>
    </row>
    <row r="15" spans="1:11" ht="22.5" customHeight="1" thickBot="1">
      <c r="A15" s="733" t="s">
        <v>124</v>
      </c>
      <c r="B15" s="63">
        <v>517</v>
      </c>
      <c r="C15" s="735">
        <v>433</v>
      </c>
      <c r="D15" s="735">
        <v>582</v>
      </c>
      <c r="E15" s="292" t="s">
        <v>136</v>
      </c>
    </row>
    <row r="16" spans="1:11" s="178" customFormat="1" ht="22.5" customHeight="1" thickBot="1">
      <c r="A16" s="731" t="s">
        <v>125</v>
      </c>
      <c r="B16" s="732">
        <v>18</v>
      </c>
      <c r="C16" s="732">
        <v>102</v>
      </c>
      <c r="D16" s="732">
        <v>185</v>
      </c>
      <c r="E16" s="291" t="s">
        <v>137</v>
      </c>
      <c r="K16" s="179"/>
    </row>
    <row r="17" spans="1:11" ht="22.5" customHeight="1" thickBot="1">
      <c r="A17" s="733" t="s">
        <v>126</v>
      </c>
      <c r="B17" s="63">
        <v>130</v>
      </c>
      <c r="C17" s="735">
        <v>597</v>
      </c>
      <c r="D17" s="735">
        <v>816</v>
      </c>
      <c r="E17" s="292" t="s">
        <v>138</v>
      </c>
    </row>
    <row r="18" spans="1:11" s="178" customFormat="1" ht="22.5" customHeight="1" thickBot="1">
      <c r="A18" s="731" t="s">
        <v>127</v>
      </c>
      <c r="B18" s="732">
        <v>1228</v>
      </c>
      <c r="C18" s="732">
        <v>1074</v>
      </c>
      <c r="D18" s="732">
        <v>1299</v>
      </c>
      <c r="E18" s="291" t="s">
        <v>139</v>
      </c>
      <c r="K18" s="179"/>
    </row>
    <row r="19" spans="1:11" s="178" customFormat="1" ht="22.5" customHeight="1" thickBot="1">
      <c r="A19" s="733" t="s">
        <v>128</v>
      </c>
      <c r="B19" s="63">
        <v>418</v>
      </c>
      <c r="C19" s="736">
        <v>701</v>
      </c>
      <c r="D19" s="736">
        <v>927</v>
      </c>
      <c r="E19" s="292" t="s">
        <v>144</v>
      </c>
      <c r="K19" s="179"/>
    </row>
    <row r="20" spans="1:11" ht="22.5" customHeight="1" thickBot="1">
      <c r="A20" s="731" t="s">
        <v>238</v>
      </c>
      <c r="B20" s="732">
        <v>316</v>
      </c>
      <c r="C20" s="732">
        <v>1853</v>
      </c>
      <c r="D20" s="732">
        <v>3254</v>
      </c>
      <c r="E20" s="868" t="s">
        <v>1414</v>
      </c>
    </row>
    <row r="21" spans="1:11" s="178" customFormat="1" ht="24.75" customHeight="1">
      <c r="A21" s="737" t="s">
        <v>1566</v>
      </c>
      <c r="B21" s="714">
        <v>0</v>
      </c>
      <c r="C21" s="738">
        <v>3732</v>
      </c>
      <c r="D21" s="738">
        <v>4307</v>
      </c>
      <c r="E21" s="313" t="s">
        <v>273</v>
      </c>
      <c r="K21" s="179"/>
    </row>
    <row r="22" spans="1:11" s="175" customFormat="1" ht="18.75" customHeight="1">
      <c r="A22" s="741" t="s">
        <v>1</v>
      </c>
      <c r="B22" s="742">
        <f>SUM(B7:B21)</f>
        <v>8300</v>
      </c>
      <c r="C22" s="742">
        <f>SUM(C7:C21)</f>
        <v>15595</v>
      </c>
      <c r="D22" s="742">
        <f>SUM(D7:D21)</f>
        <v>19673</v>
      </c>
      <c r="E22" s="743" t="s">
        <v>2</v>
      </c>
      <c r="K22" s="176"/>
    </row>
    <row r="23" spans="1:11" ht="36.75" customHeight="1">
      <c r="A23" s="1179"/>
      <c r="B23" s="1180"/>
      <c r="C23" s="766"/>
      <c r="D23" s="1181"/>
      <c r="E23" s="1181"/>
    </row>
    <row r="24" spans="1:11">
      <c r="C24" s="177"/>
      <c r="D24" s="177"/>
      <c r="G24" s="172"/>
      <c r="K24" s="171"/>
    </row>
    <row r="25" spans="1:11">
      <c r="A25" s="173"/>
      <c r="B25" s="173"/>
      <c r="G25" s="172"/>
      <c r="K25" s="171"/>
    </row>
    <row r="26" spans="1:11" ht="13.5" customHeight="1">
      <c r="G26" s="172"/>
      <c r="K26" s="171"/>
    </row>
    <row r="27" spans="1:11" ht="12.75" customHeight="1">
      <c r="G27" s="172"/>
      <c r="K27" s="171"/>
    </row>
    <row r="28" spans="1:11">
      <c r="G28" s="172"/>
      <c r="K28" s="171"/>
    </row>
    <row r="29" spans="1:11">
      <c r="G29" s="172"/>
      <c r="K29" s="171"/>
    </row>
    <row r="30" spans="1:11">
      <c r="G30" s="172"/>
      <c r="K30" s="171"/>
    </row>
    <row r="31" spans="1:11">
      <c r="G31" s="172"/>
      <c r="K31" s="171"/>
    </row>
    <row r="32" spans="1:11">
      <c r="G32" s="172"/>
      <c r="K32" s="171"/>
    </row>
    <row r="33" spans="1:11">
      <c r="G33" s="172"/>
      <c r="K33" s="171"/>
    </row>
    <row r="34" spans="1:11">
      <c r="G34" s="172"/>
      <c r="K34" s="171"/>
    </row>
    <row r="35" spans="1:11">
      <c r="G35" s="172"/>
      <c r="K35" s="171"/>
    </row>
    <row r="36" spans="1:11">
      <c r="G36" s="172"/>
      <c r="K36" s="171"/>
    </row>
    <row r="37" spans="1:11">
      <c r="A37" s="171" t="str">
        <f>A7 &amp; E7</f>
        <v xml:space="preserve">فريج جنوب دحيلSouth Duhail </v>
      </c>
      <c r="B37" s="174">
        <f t="shared" ref="B37:B50" si="0">D7</f>
        <v>548</v>
      </c>
      <c r="G37" s="172"/>
      <c r="K37" s="171"/>
    </row>
    <row r="38" spans="1:11">
      <c r="A38" s="171" t="str">
        <f t="shared" ref="A38:A48" si="1">A8 &amp; E8</f>
        <v xml:space="preserve">فريج شمال دحيلNorth Duhail </v>
      </c>
      <c r="B38" s="174">
        <f t="shared" si="0"/>
        <v>867</v>
      </c>
      <c r="G38" s="172"/>
      <c r="K38" s="171"/>
    </row>
    <row r="39" spans="1:11">
      <c r="A39" s="171" t="str">
        <f t="shared" si="1"/>
        <v xml:space="preserve">فريج المرخيةAl Markhiya  </v>
      </c>
      <c r="B39" s="174">
        <f t="shared" si="0"/>
        <v>1008</v>
      </c>
    </row>
    <row r="40" spans="1:11">
      <c r="A40" s="171" t="str">
        <f>A10 &amp; E10</f>
        <v xml:space="preserve">فريج مدينة خليفة الشماليةNorth Madinat Khalifa   </v>
      </c>
      <c r="B40" s="174">
        <f t="shared" si="0"/>
        <v>2677</v>
      </c>
    </row>
    <row r="41" spans="1:11">
      <c r="A41" s="171" t="str">
        <f t="shared" si="1"/>
        <v xml:space="preserve">فريج العزيزيةAl Azizya </v>
      </c>
      <c r="B41" s="174">
        <f t="shared" si="0"/>
        <v>725</v>
      </c>
    </row>
    <row r="42" spans="1:11">
      <c r="A42" s="171" t="str">
        <f t="shared" si="1"/>
        <v xml:space="preserve">فريج أم صلالUm Salal </v>
      </c>
      <c r="B42" s="174">
        <f t="shared" si="0"/>
        <v>1159</v>
      </c>
    </row>
    <row r="43" spans="1:11">
      <c r="A43" s="171" t="str">
        <f t="shared" si="1"/>
        <v xml:space="preserve">فريج جبل الوكرةJabal Al Wakra </v>
      </c>
      <c r="B43" s="174">
        <f t="shared" si="0"/>
        <v>459</v>
      </c>
    </row>
    <row r="44" spans="1:11">
      <c r="A44" s="171" t="str">
        <f t="shared" si="1"/>
        <v xml:space="preserve">فريج أبو هامورAbu Hamour </v>
      </c>
      <c r="B44" s="174">
        <f t="shared" si="0"/>
        <v>860</v>
      </c>
    </row>
    <row r="45" spans="1:11">
      <c r="A45" s="171" t="str">
        <f t="shared" si="1"/>
        <v xml:space="preserve">فريج الثمامةAl Thumama </v>
      </c>
      <c r="B45" s="174">
        <f t="shared" si="0"/>
        <v>582</v>
      </c>
    </row>
    <row r="46" spans="1:11">
      <c r="A46" s="171" t="str">
        <f t="shared" si="1"/>
        <v xml:space="preserve">فريج الذخيرةAl Thakira </v>
      </c>
      <c r="B46" s="174">
        <f t="shared" si="0"/>
        <v>185</v>
      </c>
    </row>
    <row r="47" spans="1:11">
      <c r="A47" s="171" t="str">
        <f t="shared" si="1"/>
        <v xml:space="preserve">فريج غرب نعيجةWest Nuaija </v>
      </c>
      <c r="B47" s="174">
        <f t="shared" si="0"/>
        <v>816</v>
      </c>
    </row>
    <row r="48" spans="1:11">
      <c r="A48" s="171" t="str">
        <f t="shared" si="1"/>
        <v xml:space="preserve">فريج شرق نعيجةEast Nuaija </v>
      </c>
      <c r="B48" s="174">
        <f t="shared" si="0"/>
        <v>1299</v>
      </c>
    </row>
    <row r="49" spans="1:11">
      <c r="A49" s="171" t="str">
        <f>A19 &amp;  E19</f>
        <v>فريج عين خالدAin Khalid</v>
      </c>
      <c r="B49" s="174">
        <f t="shared" si="0"/>
        <v>927</v>
      </c>
    </row>
    <row r="50" spans="1:11">
      <c r="A50" s="171" t="str">
        <f>A20 &amp;  E20</f>
        <v>فريج الوكيرAl Wukair</v>
      </c>
      <c r="B50" s="174">
        <f t="shared" si="0"/>
        <v>3254</v>
      </c>
    </row>
    <row r="51" spans="1:11">
      <c r="A51" s="171" t="s">
        <v>1102</v>
      </c>
      <c r="B51" s="174">
        <f>D21</f>
        <v>4307</v>
      </c>
    </row>
    <row r="52" spans="1:11">
      <c r="B52" s="873">
        <f>SUM(B37:B51)</f>
        <v>19673</v>
      </c>
    </row>
    <row r="53" spans="1:11">
      <c r="C53" s="173"/>
      <c r="D53" s="173"/>
      <c r="E53" s="171"/>
      <c r="J53" s="172"/>
      <c r="K53" s="171"/>
    </row>
    <row r="54" spans="1:11">
      <c r="A54" s="875" t="s">
        <v>1102</v>
      </c>
      <c r="B54" s="173">
        <v>4307</v>
      </c>
      <c r="E54" s="171"/>
      <c r="J54" s="172"/>
      <c r="K54" s="171"/>
    </row>
    <row r="55" spans="1:11">
      <c r="A55" s="875" t="s">
        <v>1417</v>
      </c>
      <c r="B55" s="173">
        <v>3254</v>
      </c>
      <c r="E55" s="171"/>
      <c r="J55" s="172"/>
      <c r="K55" s="171"/>
    </row>
    <row r="56" spans="1:11">
      <c r="A56" s="875" t="s">
        <v>1418</v>
      </c>
      <c r="B56" s="173">
        <v>2677</v>
      </c>
      <c r="E56" s="171"/>
      <c r="J56" s="172"/>
      <c r="K56" s="171"/>
    </row>
    <row r="57" spans="1:11">
      <c r="A57" s="875" t="s">
        <v>1419</v>
      </c>
      <c r="B57" s="173">
        <v>1299</v>
      </c>
      <c r="E57" s="171"/>
      <c r="J57" s="172"/>
      <c r="K57" s="171"/>
    </row>
    <row r="58" spans="1:11">
      <c r="A58" s="875" t="s">
        <v>1420</v>
      </c>
      <c r="B58" s="173">
        <v>1159</v>
      </c>
      <c r="E58" s="171"/>
      <c r="J58" s="172"/>
      <c r="K58" s="171"/>
    </row>
    <row r="59" spans="1:11">
      <c r="A59" s="875" t="s">
        <v>1421</v>
      </c>
      <c r="B59" s="173">
        <v>1008</v>
      </c>
      <c r="E59" s="171"/>
      <c r="J59" s="172"/>
      <c r="K59" s="171"/>
    </row>
    <row r="60" spans="1:11">
      <c r="A60" s="875" t="s">
        <v>1422</v>
      </c>
      <c r="B60" s="173">
        <v>927</v>
      </c>
      <c r="E60" s="171"/>
      <c r="J60" s="172"/>
      <c r="K60" s="171"/>
    </row>
    <row r="61" spans="1:11">
      <c r="A61" s="875" t="s">
        <v>1423</v>
      </c>
      <c r="B61" s="174">
        <v>867</v>
      </c>
      <c r="E61" s="171"/>
      <c r="J61" s="172"/>
      <c r="K61" s="171"/>
    </row>
    <row r="62" spans="1:11">
      <c r="A62" s="875" t="s">
        <v>1424</v>
      </c>
      <c r="B62" s="173">
        <v>860</v>
      </c>
      <c r="E62" s="171"/>
      <c r="J62" s="172"/>
      <c r="K62" s="171"/>
    </row>
    <row r="63" spans="1:11">
      <c r="A63" s="875" t="s">
        <v>1425</v>
      </c>
      <c r="B63" s="173">
        <v>816</v>
      </c>
      <c r="E63" s="171"/>
      <c r="J63" s="172"/>
      <c r="K63" s="171"/>
    </row>
    <row r="64" spans="1:11">
      <c r="A64" s="875" t="s">
        <v>1426</v>
      </c>
      <c r="B64" s="173">
        <v>725</v>
      </c>
      <c r="E64" s="171"/>
      <c r="J64" s="172"/>
      <c r="K64" s="171"/>
    </row>
    <row r="65" spans="1:11">
      <c r="A65" s="875" t="s">
        <v>1427</v>
      </c>
      <c r="B65" s="173">
        <v>582</v>
      </c>
      <c r="E65" s="171"/>
      <c r="J65" s="172"/>
      <c r="K65" s="171"/>
    </row>
    <row r="66" spans="1:11">
      <c r="A66" s="875" t="s">
        <v>1428</v>
      </c>
      <c r="B66" s="173">
        <v>548</v>
      </c>
      <c r="E66" s="171"/>
      <c r="J66" s="172"/>
      <c r="K66" s="171"/>
    </row>
    <row r="67" spans="1:11">
      <c r="A67" s="875" t="s">
        <v>1429</v>
      </c>
      <c r="B67" s="173">
        <v>459</v>
      </c>
      <c r="E67" s="171"/>
      <c r="J67" s="172"/>
      <c r="K67" s="171"/>
    </row>
    <row r="68" spans="1:11">
      <c r="A68" s="875" t="s">
        <v>1430</v>
      </c>
      <c r="B68" s="171">
        <v>185</v>
      </c>
      <c r="C68" s="173"/>
      <c r="D68" s="173"/>
      <c r="E68" s="171"/>
      <c r="J68" s="172"/>
      <c r="K68" s="171"/>
    </row>
    <row r="69" spans="1:11">
      <c r="B69" s="873">
        <f>SUM(B54:B68)</f>
        <v>19673</v>
      </c>
      <c r="C69" s="173"/>
      <c r="D69" s="173"/>
      <c r="E69" s="171"/>
      <c r="J69" s="172"/>
      <c r="K69" s="171"/>
    </row>
    <row r="70" spans="1:11">
      <c r="C70" s="173"/>
      <c r="D70" s="173"/>
      <c r="E70" s="171"/>
      <c r="J70" s="172"/>
      <c r="K70" s="171"/>
    </row>
  </sheetData>
  <sortState ref="A53:B68">
    <sortCondition ref="B54"/>
  </sortState>
  <mergeCells count="6">
    <mergeCell ref="A1:E1"/>
    <mergeCell ref="A2:E2"/>
    <mergeCell ref="A3:E3"/>
    <mergeCell ref="A4:E4"/>
    <mergeCell ref="A23:B23"/>
    <mergeCell ref="D23:E23"/>
  </mergeCells>
  <printOptions horizontalCentered="1" verticalCentered="1"/>
  <pageMargins left="0" right="0" top="0" bottom="0" header="0" footer="0"/>
  <pageSetup paperSize="9" scale="95"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rightToLeft="1" view="pageBreakPreview" zoomScaleNormal="100" zoomScaleSheetLayoutView="100" workbookViewId="0">
      <selection activeCell="C79" sqref="C79"/>
    </sheetView>
  </sheetViews>
  <sheetFormatPr defaultColWidth="9.140625" defaultRowHeight="14.25"/>
  <cols>
    <col min="1" max="1" width="22.85546875" style="54" customWidth="1"/>
    <col min="2" max="2" width="11" style="54" customWidth="1"/>
    <col min="3" max="3" width="10.5703125" style="54" customWidth="1"/>
    <col min="4" max="4" width="11" style="54" customWidth="1"/>
    <col min="5" max="5" width="13.7109375" style="54" customWidth="1"/>
    <col min="6" max="7" width="11" style="54" customWidth="1"/>
    <col min="8" max="8" width="14" style="54" customWidth="1"/>
    <col min="9" max="10" width="11" style="54" customWidth="1"/>
    <col min="11" max="11" width="9" style="54" customWidth="1"/>
    <col min="12" max="12" width="24.28515625" style="106" customWidth="1"/>
    <col min="13" max="16384" width="9.140625" style="54"/>
  </cols>
  <sheetData>
    <row r="1" spans="1:27" s="52" customFormat="1" ht="22.5" customHeight="1">
      <c r="A1" s="1187" t="s">
        <v>876</v>
      </c>
      <c r="B1" s="1187"/>
      <c r="C1" s="1187"/>
      <c r="D1" s="1187"/>
      <c r="E1" s="1187"/>
      <c r="F1" s="1187"/>
      <c r="G1" s="1187"/>
      <c r="H1" s="1187"/>
      <c r="I1" s="1187"/>
      <c r="J1" s="1187"/>
      <c r="K1" s="1187"/>
      <c r="L1" s="1187"/>
      <c r="M1" s="193"/>
      <c r="N1" s="193"/>
      <c r="O1" s="193"/>
      <c r="P1" s="193"/>
      <c r="Q1" s="193"/>
      <c r="R1" s="193"/>
      <c r="S1" s="193"/>
      <c r="T1" s="193"/>
      <c r="U1" s="193"/>
      <c r="V1" s="193"/>
      <c r="W1" s="193"/>
      <c r="X1" s="193"/>
      <c r="Y1" s="193"/>
      <c r="Z1" s="193"/>
      <c r="AA1" s="51"/>
    </row>
    <row r="2" spans="1:27" s="52" customFormat="1" ht="16.5" customHeight="1">
      <c r="A2" s="1061" t="s">
        <v>1253</v>
      </c>
      <c r="B2" s="1061"/>
      <c r="C2" s="1061"/>
      <c r="D2" s="1061"/>
      <c r="E2" s="1061"/>
      <c r="F2" s="1061"/>
      <c r="G2" s="1061"/>
      <c r="H2" s="1061"/>
      <c r="I2" s="1061"/>
      <c r="J2" s="1061"/>
      <c r="K2" s="1061"/>
      <c r="L2" s="1061"/>
      <c r="M2" s="193"/>
      <c r="N2" s="193"/>
      <c r="O2" s="193"/>
      <c r="P2" s="193"/>
      <c r="Q2" s="193"/>
      <c r="R2" s="193"/>
      <c r="S2" s="193"/>
      <c r="T2" s="193"/>
      <c r="U2" s="193"/>
      <c r="V2" s="193"/>
      <c r="W2" s="193"/>
      <c r="X2" s="193"/>
      <c r="Y2" s="193"/>
      <c r="Z2" s="193"/>
      <c r="AA2" s="51"/>
    </row>
    <row r="3" spans="1:27" s="52" customFormat="1" ht="18.75">
      <c r="A3" s="1188" t="s">
        <v>447</v>
      </c>
      <c r="B3" s="1188"/>
      <c r="C3" s="1188"/>
      <c r="D3" s="1188"/>
      <c r="E3" s="1188"/>
      <c r="F3" s="1188"/>
      <c r="G3" s="1188"/>
      <c r="H3" s="1188"/>
      <c r="I3" s="1188"/>
      <c r="J3" s="1188"/>
      <c r="K3" s="1188"/>
      <c r="L3" s="1188"/>
      <c r="M3" s="193"/>
      <c r="N3" s="193"/>
      <c r="O3" s="193"/>
      <c r="P3" s="193"/>
      <c r="Q3" s="193"/>
      <c r="R3" s="193"/>
      <c r="S3" s="193"/>
      <c r="T3" s="193"/>
      <c r="U3" s="193"/>
      <c r="V3" s="193"/>
      <c r="W3" s="193"/>
      <c r="X3" s="193"/>
      <c r="Y3" s="193"/>
      <c r="Z3" s="193"/>
      <c r="AA3" s="51"/>
    </row>
    <row r="4" spans="1:27" s="52" customFormat="1" ht="15" customHeight="1">
      <c r="A4" s="1189" t="s">
        <v>1249</v>
      </c>
      <c r="B4" s="1189"/>
      <c r="C4" s="1189"/>
      <c r="D4" s="1189"/>
      <c r="E4" s="1189"/>
      <c r="F4" s="1189"/>
      <c r="G4" s="1189"/>
      <c r="H4" s="1189"/>
      <c r="I4" s="1189"/>
      <c r="J4" s="1189"/>
      <c r="K4" s="1189"/>
      <c r="L4" s="1189"/>
      <c r="M4" s="193"/>
      <c r="N4" s="193"/>
      <c r="O4" s="193"/>
      <c r="P4" s="193"/>
      <c r="Q4" s="193"/>
      <c r="R4" s="193"/>
      <c r="S4" s="193"/>
      <c r="T4" s="193"/>
      <c r="U4" s="193"/>
      <c r="V4" s="193"/>
      <c r="W4" s="193"/>
      <c r="X4" s="193"/>
      <c r="Y4" s="193"/>
      <c r="Z4" s="193"/>
      <c r="AA4" s="51"/>
    </row>
    <row r="5" spans="1:27" ht="14.25" customHeight="1">
      <c r="A5" s="434" t="s">
        <v>584</v>
      </c>
      <c r="B5" s="95"/>
      <c r="C5" s="95"/>
      <c r="D5" s="95"/>
      <c r="E5" s="95"/>
      <c r="F5" s="95"/>
      <c r="G5" s="96"/>
      <c r="H5" s="95"/>
      <c r="I5" s="95"/>
      <c r="J5" s="95"/>
      <c r="K5" s="95"/>
      <c r="L5" s="433" t="s">
        <v>585</v>
      </c>
      <c r="M5" s="173"/>
      <c r="N5" s="173"/>
      <c r="O5" s="173"/>
      <c r="P5" s="173"/>
      <c r="Q5" s="173"/>
      <c r="R5" s="173"/>
      <c r="S5" s="173"/>
      <c r="T5" s="173"/>
      <c r="U5" s="173"/>
      <c r="V5" s="173"/>
      <c r="W5" s="173"/>
      <c r="X5" s="173"/>
      <c r="Y5" s="173"/>
      <c r="Z5" s="173"/>
      <c r="AA5" s="53"/>
    </row>
    <row r="6" spans="1:27" ht="29.25" customHeight="1">
      <c r="A6" s="1190" t="s">
        <v>1044</v>
      </c>
      <c r="B6" s="1192" t="s">
        <v>108</v>
      </c>
      <c r="C6" s="1192"/>
      <c r="D6" s="1192"/>
      <c r="E6" s="1192"/>
      <c r="F6" s="1193"/>
      <c r="G6" s="1194" t="s">
        <v>109</v>
      </c>
      <c r="H6" s="1195"/>
      <c r="I6" s="1195"/>
      <c r="J6" s="1196"/>
      <c r="K6" s="1197" t="s">
        <v>1002</v>
      </c>
      <c r="L6" s="1182" t="s">
        <v>1043</v>
      </c>
      <c r="M6" s="173"/>
      <c r="N6" s="173"/>
      <c r="O6" s="173"/>
      <c r="P6" s="173"/>
      <c r="Q6" s="173"/>
      <c r="R6" s="173"/>
      <c r="S6" s="173"/>
      <c r="T6" s="173"/>
      <c r="U6" s="173"/>
      <c r="V6" s="173"/>
      <c r="W6" s="173"/>
      <c r="X6" s="173"/>
      <c r="Y6" s="173"/>
      <c r="Z6" s="173"/>
    </row>
    <row r="7" spans="1:27" ht="58.5" customHeight="1">
      <c r="A7" s="1191"/>
      <c r="B7" s="997" t="s">
        <v>1550</v>
      </c>
      <c r="C7" s="998" t="s">
        <v>1549</v>
      </c>
      <c r="D7" s="999" t="s">
        <v>1551</v>
      </c>
      <c r="E7" s="999" t="s">
        <v>1552</v>
      </c>
      <c r="F7" s="999" t="s">
        <v>1553</v>
      </c>
      <c r="G7" s="1000" t="s">
        <v>1554</v>
      </c>
      <c r="H7" s="1000" t="s">
        <v>1555</v>
      </c>
      <c r="I7" s="1000" t="s">
        <v>1556</v>
      </c>
      <c r="J7" s="999" t="s">
        <v>1553</v>
      </c>
      <c r="K7" s="1198"/>
      <c r="L7" s="1183"/>
    </row>
    <row r="8" spans="1:27" s="56" customFormat="1" ht="17.100000000000001" customHeight="1" thickBot="1">
      <c r="A8" s="190" t="s">
        <v>231</v>
      </c>
      <c r="B8" s="681">
        <v>8</v>
      </c>
      <c r="C8" s="681">
        <v>2</v>
      </c>
      <c r="D8" s="681">
        <v>0</v>
      </c>
      <c r="E8" s="681">
        <v>0</v>
      </c>
      <c r="F8" s="68">
        <f>SUM(B8:E8)</f>
        <v>10</v>
      </c>
      <c r="G8" s="681">
        <v>0</v>
      </c>
      <c r="H8" s="681">
        <v>0</v>
      </c>
      <c r="I8" s="681">
        <v>0</v>
      </c>
      <c r="J8" s="68">
        <f>SUM(G8:I8)</f>
        <v>0</v>
      </c>
      <c r="K8" s="189">
        <f t="shared" ref="K8:K30" si="0">F8+J8</f>
        <v>10</v>
      </c>
      <c r="L8" s="310" t="s">
        <v>3</v>
      </c>
    </row>
    <row r="9" spans="1:27" s="58" customFormat="1" ht="17.100000000000001" customHeight="1" thickBot="1">
      <c r="A9" s="188" t="s">
        <v>4</v>
      </c>
      <c r="B9" s="682">
        <v>43</v>
      </c>
      <c r="C9" s="682">
        <v>18</v>
      </c>
      <c r="D9" s="682">
        <v>1</v>
      </c>
      <c r="E9" s="682">
        <v>0</v>
      </c>
      <c r="F9" s="649">
        <f t="shared" ref="F9:F30" si="1">SUM(B9:E9)</f>
        <v>62</v>
      </c>
      <c r="G9" s="682">
        <v>4</v>
      </c>
      <c r="H9" s="682">
        <v>4</v>
      </c>
      <c r="I9" s="682">
        <v>20</v>
      </c>
      <c r="J9" s="69">
        <f t="shared" ref="J9:J30" si="2">SUM(G9:I9)</f>
        <v>28</v>
      </c>
      <c r="K9" s="187">
        <f t="shared" si="0"/>
        <v>90</v>
      </c>
      <c r="L9" s="311" t="s">
        <v>5</v>
      </c>
    </row>
    <row r="10" spans="1:27" s="56" customFormat="1" ht="17.100000000000001" customHeight="1" thickBot="1">
      <c r="A10" s="186" t="s">
        <v>6</v>
      </c>
      <c r="B10" s="683">
        <v>9</v>
      </c>
      <c r="C10" s="683">
        <v>1</v>
      </c>
      <c r="D10" s="683">
        <v>3</v>
      </c>
      <c r="E10" s="683">
        <v>1</v>
      </c>
      <c r="F10" s="68">
        <f t="shared" si="1"/>
        <v>14</v>
      </c>
      <c r="G10" s="683">
        <v>0</v>
      </c>
      <c r="H10" s="683">
        <v>6</v>
      </c>
      <c r="I10" s="683">
        <v>0</v>
      </c>
      <c r="J10" s="70">
        <f t="shared" si="2"/>
        <v>6</v>
      </c>
      <c r="K10" s="185">
        <f t="shared" si="0"/>
        <v>20</v>
      </c>
      <c r="L10" s="312" t="s">
        <v>7</v>
      </c>
    </row>
    <row r="11" spans="1:27" s="58" customFormat="1" ht="15.75" thickBot="1">
      <c r="A11" s="188" t="s">
        <v>787</v>
      </c>
      <c r="B11" s="682">
        <v>12</v>
      </c>
      <c r="C11" s="682">
        <v>9</v>
      </c>
      <c r="D11" s="682">
        <v>6</v>
      </c>
      <c r="E11" s="682">
        <v>3</v>
      </c>
      <c r="F11" s="649">
        <f t="shared" si="1"/>
        <v>30</v>
      </c>
      <c r="G11" s="682">
        <v>1</v>
      </c>
      <c r="H11" s="682">
        <v>6</v>
      </c>
      <c r="I11" s="682">
        <v>0</v>
      </c>
      <c r="J11" s="69">
        <f t="shared" si="2"/>
        <v>7</v>
      </c>
      <c r="K11" s="187">
        <f t="shared" si="0"/>
        <v>37</v>
      </c>
      <c r="L11" s="311" t="s">
        <v>8</v>
      </c>
    </row>
    <row r="12" spans="1:27" s="56" customFormat="1" ht="17.100000000000001" customHeight="1" thickBot="1">
      <c r="A12" s="186" t="s">
        <v>9</v>
      </c>
      <c r="B12" s="683">
        <v>6</v>
      </c>
      <c r="C12" s="683">
        <v>2</v>
      </c>
      <c r="D12" s="683">
        <v>0</v>
      </c>
      <c r="E12" s="683">
        <v>3</v>
      </c>
      <c r="F12" s="68">
        <f t="shared" si="1"/>
        <v>11</v>
      </c>
      <c r="G12" s="683">
        <v>2</v>
      </c>
      <c r="H12" s="683">
        <v>3</v>
      </c>
      <c r="I12" s="683">
        <v>2</v>
      </c>
      <c r="J12" s="70">
        <f t="shared" si="2"/>
        <v>7</v>
      </c>
      <c r="K12" s="185">
        <f t="shared" si="0"/>
        <v>18</v>
      </c>
      <c r="L12" s="312" t="s">
        <v>10</v>
      </c>
    </row>
    <row r="13" spans="1:27" s="58" customFormat="1" ht="17.100000000000001" customHeight="1" thickBot="1">
      <c r="A13" s="188" t="s">
        <v>11</v>
      </c>
      <c r="B13" s="682">
        <v>3</v>
      </c>
      <c r="C13" s="682">
        <v>2</v>
      </c>
      <c r="D13" s="682">
        <v>0</v>
      </c>
      <c r="E13" s="682">
        <v>3</v>
      </c>
      <c r="F13" s="649">
        <f t="shared" si="1"/>
        <v>8</v>
      </c>
      <c r="G13" s="682">
        <v>1</v>
      </c>
      <c r="H13" s="682">
        <v>2</v>
      </c>
      <c r="I13" s="682">
        <v>1</v>
      </c>
      <c r="J13" s="69">
        <f t="shared" si="2"/>
        <v>4</v>
      </c>
      <c r="K13" s="187">
        <f t="shared" si="0"/>
        <v>12</v>
      </c>
      <c r="L13" s="311" t="s">
        <v>12</v>
      </c>
    </row>
    <row r="14" spans="1:27" s="56" customFormat="1" ht="17.100000000000001" customHeight="1" thickBot="1">
      <c r="A14" s="186" t="s">
        <v>13</v>
      </c>
      <c r="B14" s="683">
        <v>2</v>
      </c>
      <c r="C14" s="683">
        <v>1</v>
      </c>
      <c r="D14" s="683">
        <v>0</v>
      </c>
      <c r="E14" s="683">
        <v>3</v>
      </c>
      <c r="F14" s="68">
        <f t="shared" si="1"/>
        <v>6</v>
      </c>
      <c r="G14" s="683">
        <v>1</v>
      </c>
      <c r="H14" s="683">
        <v>1</v>
      </c>
      <c r="I14" s="683">
        <v>0</v>
      </c>
      <c r="J14" s="70">
        <f t="shared" si="2"/>
        <v>2</v>
      </c>
      <c r="K14" s="185">
        <f t="shared" si="0"/>
        <v>8</v>
      </c>
      <c r="L14" s="312" t="s">
        <v>14</v>
      </c>
    </row>
    <row r="15" spans="1:27" s="58" customFormat="1" ht="17.100000000000001" customHeight="1" thickBot="1">
      <c r="A15" s="188" t="s">
        <v>15</v>
      </c>
      <c r="B15" s="682">
        <v>0</v>
      </c>
      <c r="C15" s="682">
        <v>2</v>
      </c>
      <c r="D15" s="682">
        <v>0</v>
      </c>
      <c r="E15" s="682">
        <v>0</v>
      </c>
      <c r="F15" s="649">
        <f t="shared" si="1"/>
        <v>2</v>
      </c>
      <c r="G15" s="682">
        <v>0</v>
      </c>
      <c r="H15" s="682">
        <v>4</v>
      </c>
      <c r="I15" s="682">
        <v>0</v>
      </c>
      <c r="J15" s="69">
        <f t="shared" si="2"/>
        <v>4</v>
      </c>
      <c r="K15" s="187">
        <f t="shared" si="0"/>
        <v>6</v>
      </c>
      <c r="L15" s="311" t="s">
        <v>16</v>
      </c>
    </row>
    <row r="16" spans="1:27" s="56" customFormat="1" ht="17.100000000000001" customHeight="1" thickBot="1">
      <c r="A16" s="186" t="s">
        <v>17</v>
      </c>
      <c r="B16" s="683">
        <v>0</v>
      </c>
      <c r="C16" s="683">
        <v>0</v>
      </c>
      <c r="D16" s="683">
        <v>0</v>
      </c>
      <c r="E16" s="683">
        <v>0</v>
      </c>
      <c r="F16" s="68">
        <f t="shared" si="1"/>
        <v>0</v>
      </c>
      <c r="G16" s="683">
        <v>0</v>
      </c>
      <c r="H16" s="683">
        <v>0</v>
      </c>
      <c r="I16" s="683">
        <v>0</v>
      </c>
      <c r="J16" s="70">
        <f t="shared" si="2"/>
        <v>0</v>
      </c>
      <c r="K16" s="185">
        <f t="shared" si="0"/>
        <v>0</v>
      </c>
      <c r="L16" s="312" t="s">
        <v>18</v>
      </c>
    </row>
    <row r="17" spans="1:12" s="58" customFormat="1" ht="17.100000000000001" customHeight="1" thickBot="1">
      <c r="A17" s="188" t="s">
        <v>1041</v>
      </c>
      <c r="B17" s="682">
        <v>8</v>
      </c>
      <c r="C17" s="682">
        <v>1</v>
      </c>
      <c r="D17" s="682">
        <v>1</v>
      </c>
      <c r="E17" s="682">
        <v>0</v>
      </c>
      <c r="F17" s="649">
        <f t="shared" si="1"/>
        <v>10</v>
      </c>
      <c r="G17" s="682">
        <v>0</v>
      </c>
      <c r="H17" s="682">
        <v>0</v>
      </c>
      <c r="I17" s="682">
        <v>0</v>
      </c>
      <c r="J17" s="69">
        <f t="shared" si="2"/>
        <v>0</v>
      </c>
      <c r="K17" s="187">
        <f t="shared" si="0"/>
        <v>10</v>
      </c>
      <c r="L17" s="311" t="s">
        <v>19</v>
      </c>
    </row>
    <row r="18" spans="1:12" s="56" customFormat="1" ht="17.100000000000001" customHeight="1" thickBot="1">
      <c r="A18" s="186" t="s">
        <v>20</v>
      </c>
      <c r="B18" s="683">
        <v>0</v>
      </c>
      <c r="C18" s="683">
        <v>0</v>
      </c>
      <c r="D18" s="683">
        <v>6</v>
      </c>
      <c r="E18" s="683">
        <v>0</v>
      </c>
      <c r="F18" s="68">
        <f t="shared" si="1"/>
        <v>6</v>
      </c>
      <c r="G18" s="683">
        <v>0</v>
      </c>
      <c r="H18" s="683">
        <v>0</v>
      </c>
      <c r="I18" s="683">
        <v>0</v>
      </c>
      <c r="J18" s="70">
        <f t="shared" si="2"/>
        <v>0</v>
      </c>
      <c r="K18" s="185">
        <f t="shared" si="0"/>
        <v>6</v>
      </c>
      <c r="L18" s="312" t="s">
        <v>21</v>
      </c>
    </row>
    <row r="19" spans="1:12" s="58" customFormat="1" ht="17.100000000000001" customHeight="1" thickBot="1">
      <c r="A19" s="188" t="s">
        <v>22</v>
      </c>
      <c r="B19" s="682">
        <v>0</v>
      </c>
      <c r="C19" s="682">
        <v>0</v>
      </c>
      <c r="D19" s="682">
        <v>2</v>
      </c>
      <c r="E19" s="682">
        <v>0</v>
      </c>
      <c r="F19" s="649">
        <f t="shared" si="1"/>
        <v>2</v>
      </c>
      <c r="G19" s="682">
        <v>0</v>
      </c>
      <c r="H19" s="682">
        <v>0</v>
      </c>
      <c r="I19" s="682">
        <v>0</v>
      </c>
      <c r="J19" s="69">
        <f t="shared" si="2"/>
        <v>0</v>
      </c>
      <c r="K19" s="187">
        <f t="shared" si="0"/>
        <v>2</v>
      </c>
      <c r="L19" s="311" t="s">
        <v>23</v>
      </c>
    </row>
    <row r="20" spans="1:12" s="56" customFormat="1" ht="15.75" customHeight="1" thickBot="1">
      <c r="A20" s="186" t="s">
        <v>24</v>
      </c>
      <c r="B20" s="683">
        <v>0</v>
      </c>
      <c r="C20" s="683">
        <v>0</v>
      </c>
      <c r="D20" s="683">
        <v>5</v>
      </c>
      <c r="E20" s="683">
        <v>0</v>
      </c>
      <c r="F20" s="68">
        <f t="shared" si="1"/>
        <v>5</v>
      </c>
      <c r="G20" s="683">
        <v>0</v>
      </c>
      <c r="H20" s="683">
        <v>0</v>
      </c>
      <c r="I20" s="683">
        <v>0</v>
      </c>
      <c r="J20" s="70">
        <f t="shared" si="2"/>
        <v>0</v>
      </c>
      <c r="K20" s="185">
        <f t="shared" si="0"/>
        <v>5</v>
      </c>
      <c r="L20" s="312" t="s">
        <v>25</v>
      </c>
    </row>
    <row r="21" spans="1:12" s="58" customFormat="1" ht="17.100000000000001" customHeight="1" thickBot="1">
      <c r="A21" s="188" t="s">
        <v>110</v>
      </c>
      <c r="B21" s="682">
        <v>4</v>
      </c>
      <c r="C21" s="682">
        <v>0</v>
      </c>
      <c r="D21" s="682">
        <v>0</v>
      </c>
      <c r="E21" s="682">
        <v>0</v>
      </c>
      <c r="F21" s="649">
        <f t="shared" si="1"/>
        <v>4</v>
      </c>
      <c r="G21" s="682">
        <v>0</v>
      </c>
      <c r="H21" s="682">
        <v>0</v>
      </c>
      <c r="I21" s="682">
        <v>1</v>
      </c>
      <c r="J21" s="69">
        <f t="shared" si="2"/>
        <v>1</v>
      </c>
      <c r="K21" s="187">
        <f t="shared" si="0"/>
        <v>5</v>
      </c>
      <c r="L21" s="311" t="s">
        <v>111</v>
      </c>
    </row>
    <row r="22" spans="1:12" s="56" customFormat="1" ht="17.100000000000001" customHeight="1" thickBot="1">
      <c r="A22" s="186" t="s">
        <v>26</v>
      </c>
      <c r="B22" s="683">
        <v>0</v>
      </c>
      <c r="C22" s="683">
        <v>0</v>
      </c>
      <c r="D22" s="683">
        <v>10</v>
      </c>
      <c r="E22" s="683">
        <v>0</v>
      </c>
      <c r="F22" s="68">
        <f t="shared" si="1"/>
        <v>10</v>
      </c>
      <c r="G22" s="683">
        <v>0</v>
      </c>
      <c r="H22" s="683">
        <v>0</v>
      </c>
      <c r="I22" s="683">
        <v>0</v>
      </c>
      <c r="J22" s="70">
        <f t="shared" si="2"/>
        <v>0</v>
      </c>
      <c r="K22" s="185">
        <f t="shared" si="0"/>
        <v>10</v>
      </c>
      <c r="L22" s="312" t="s">
        <v>27</v>
      </c>
    </row>
    <row r="23" spans="1:12" s="58" customFormat="1" ht="17.100000000000001" customHeight="1" thickBot="1">
      <c r="A23" s="188" t="s">
        <v>28</v>
      </c>
      <c r="B23" s="682">
        <v>0</v>
      </c>
      <c r="C23" s="682">
        <v>0</v>
      </c>
      <c r="D23" s="682">
        <v>6</v>
      </c>
      <c r="E23" s="682">
        <v>0</v>
      </c>
      <c r="F23" s="649">
        <f t="shared" si="1"/>
        <v>6</v>
      </c>
      <c r="G23" s="682">
        <v>0</v>
      </c>
      <c r="H23" s="682">
        <v>0</v>
      </c>
      <c r="I23" s="682">
        <v>0</v>
      </c>
      <c r="J23" s="69">
        <f t="shared" si="2"/>
        <v>0</v>
      </c>
      <c r="K23" s="187">
        <f t="shared" si="0"/>
        <v>6</v>
      </c>
      <c r="L23" s="311" t="s">
        <v>29</v>
      </c>
    </row>
    <row r="24" spans="1:12" s="56" customFormat="1" ht="17.100000000000001" customHeight="1" thickBot="1">
      <c r="A24" s="186" t="s">
        <v>30</v>
      </c>
      <c r="B24" s="683">
        <v>5</v>
      </c>
      <c r="C24" s="683">
        <v>2</v>
      </c>
      <c r="D24" s="683">
        <v>1</v>
      </c>
      <c r="E24" s="683">
        <v>0</v>
      </c>
      <c r="F24" s="68">
        <f t="shared" si="1"/>
        <v>8</v>
      </c>
      <c r="G24" s="683">
        <v>1</v>
      </c>
      <c r="H24" s="683">
        <v>4</v>
      </c>
      <c r="I24" s="683">
        <v>0</v>
      </c>
      <c r="J24" s="70">
        <f t="shared" si="2"/>
        <v>5</v>
      </c>
      <c r="K24" s="185">
        <f t="shared" si="0"/>
        <v>13</v>
      </c>
      <c r="L24" s="312" t="s">
        <v>853</v>
      </c>
    </row>
    <row r="25" spans="1:12" s="58" customFormat="1" ht="17.100000000000001" customHeight="1" thickBot="1">
      <c r="A25" s="188" t="s">
        <v>446</v>
      </c>
      <c r="B25" s="682">
        <v>0</v>
      </c>
      <c r="C25" s="682">
        <v>2</v>
      </c>
      <c r="D25" s="682">
        <v>17</v>
      </c>
      <c r="E25" s="682">
        <v>0</v>
      </c>
      <c r="F25" s="649">
        <f t="shared" si="1"/>
        <v>19</v>
      </c>
      <c r="G25" s="682">
        <v>0</v>
      </c>
      <c r="H25" s="682">
        <v>0</v>
      </c>
      <c r="I25" s="682">
        <v>0</v>
      </c>
      <c r="J25" s="69">
        <f t="shared" si="2"/>
        <v>0</v>
      </c>
      <c r="K25" s="187">
        <f t="shared" si="0"/>
        <v>19</v>
      </c>
      <c r="L25" s="311" t="s">
        <v>31</v>
      </c>
    </row>
    <row r="26" spans="1:12" s="56" customFormat="1" ht="17.100000000000001" customHeight="1" thickBot="1">
      <c r="A26" s="186" t="s">
        <v>445</v>
      </c>
      <c r="B26" s="683">
        <v>2</v>
      </c>
      <c r="C26" s="683">
        <v>0</v>
      </c>
      <c r="D26" s="683">
        <v>9</v>
      </c>
      <c r="E26" s="683">
        <v>0</v>
      </c>
      <c r="F26" s="68">
        <f t="shared" si="1"/>
        <v>11</v>
      </c>
      <c r="G26" s="683">
        <v>0</v>
      </c>
      <c r="H26" s="683">
        <v>0</v>
      </c>
      <c r="I26" s="683">
        <v>0</v>
      </c>
      <c r="J26" s="70">
        <f t="shared" si="2"/>
        <v>0</v>
      </c>
      <c r="K26" s="185">
        <f t="shared" si="0"/>
        <v>11</v>
      </c>
      <c r="L26" s="312" t="s">
        <v>32</v>
      </c>
    </row>
    <row r="27" spans="1:12" s="58" customFormat="1" ht="17.100000000000001" customHeight="1" thickBot="1">
      <c r="A27" s="188" t="s">
        <v>232</v>
      </c>
      <c r="B27" s="682">
        <v>0</v>
      </c>
      <c r="C27" s="682">
        <v>0</v>
      </c>
      <c r="D27" s="682">
        <v>0</v>
      </c>
      <c r="E27" s="682">
        <v>0</v>
      </c>
      <c r="F27" s="649">
        <f t="shared" si="1"/>
        <v>0</v>
      </c>
      <c r="G27" s="682">
        <v>0</v>
      </c>
      <c r="H27" s="682">
        <v>0</v>
      </c>
      <c r="I27" s="682">
        <v>0</v>
      </c>
      <c r="J27" s="69">
        <f t="shared" si="2"/>
        <v>0</v>
      </c>
      <c r="K27" s="187">
        <f t="shared" si="0"/>
        <v>0</v>
      </c>
      <c r="L27" s="311" t="s">
        <v>33</v>
      </c>
    </row>
    <row r="28" spans="1:12" s="56" customFormat="1" ht="17.100000000000001" customHeight="1" thickBot="1">
      <c r="A28" s="186" t="s">
        <v>233</v>
      </c>
      <c r="B28" s="683">
        <v>0</v>
      </c>
      <c r="C28" s="683">
        <v>0</v>
      </c>
      <c r="D28" s="683">
        <v>2</v>
      </c>
      <c r="E28" s="683">
        <v>0</v>
      </c>
      <c r="F28" s="68">
        <f t="shared" si="1"/>
        <v>2</v>
      </c>
      <c r="G28" s="683">
        <v>0</v>
      </c>
      <c r="H28" s="683">
        <v>0</v>
      </c>
      <c r="I28" s="683">
        <v>0</v>
      </c>
      <c r="J28" s="70">
        <f t="shared" si="2"/>
        <v>0</v>
      </c>
      <c r="K28" s="185">
        <f t="shared" si="0"/>
        <v>2</v>
      </c>
      <c r="L28" s="312" t="s">
        <v>34</v>
      </c>
    </row>
    <row r="29" spans="1:12" s="58" customFormat="1" ht="16.5" customHeight="1" thickBot="1">
      <c r="A29" s="188" t="s">
        <v>35</v>
      </c>
      <c r="B29" s="682">
        <v>0</v>
      </c>
      <c r="C29" s="682">
        <v>0</v>
      </c>
      <c r="D29" s="682">
        <v>0</v>
      </c>
      <c r="E29" s="682">
        <v>0</v>
      </c>
      <c r="F29" s="649">
        <f t="shared" si="1"/>
        <v>0</v>
      </c>
      <c r="G29" s="682">
        <v>0</v>
      </c>
      <c r="H29" s="682">
        <v>0</v>
      </c>
      <c r="I29" s="682">
        <v>0</v>
      </c>
      <c r="J29" s="69">
        <f t="shared" si="2"/>
        <v>0</v>
      </c>
      <c r="K29" s="187">
        <f t="shared" si="0"/>
        <v>0</v>
      </c>
      <c r="L29" s="311" t="s">
        <v>36</v>
      </c>
    </row>
    <row r="30" spans="1:12" s="56" customFormat="1" ht="15">
      <c r="A30" s="513" t="s">
        <v>37</v>
      </c>
      <c r="B30" s="684">
        <v>0</v>
      </c>
      <c r="C30" s="684">
        <v>0</v>
      </c>
      <c r="D30" s="684">
        <v>1</v>
      </c>
      <c r="E30" s="684">
        <v>0</v>
      </c>
      <c r="F30" s="657">
        <f t="shared" si="1"/>
        <v>1</v>
      </c>
      <c r="G30" s="684">
        <v>0</v>
      </c>
      <c r="H30" s="684">
        <v>0</v>
      </c>
      <c r="I30" s="684">
        <v>0</v>
      </c>
      <c r="J30" s="208">
        <f t="shared" si="2"/>
        <v>0</v>
      </c>
      <c r="K30" s="658">
        <f t="shared" si="0"/>
        <v>1</v>
      </c>
      <c r="L30" s="659" t="s">
        <v>38</v>
      </c>
    </row>
    <row r="31" spans="1:12" ht="17.25" customHeight="1">
      <c r="A31" s="654" t="s">
        <v>64</v>
      </c>
      <c r="B31" s="655">
        <f t="shared" ref="B31:J31" si="3">SUM(B8:B30)</f>
        <v>102</v>
      </c>
      <c r="C31" s="655">
        <f t="shared" si="3"/>
        <v>42</v>
      </c>
      <c r="D31" s="655">
        <f>SUM(D8:D30)</f>
        <v>70</v>
      </c>
      <c r="E31" s="655">
        <f t="shared" si="3"/>
        <v>13</v>
      </c>
      <c r="F31" s="655">
        <f t="shared" si="3"/>
        <v>227</v>
      </c>
      <c r="G31" s="655">
        <f t="shared" si="3"/>
        <v>10</v>
      </c>
      <c r="H31" s="655">
        <f t="shared" si="3"/>
        <v>30</v>
      </c>
      <c r="I31" s="655">
        <f t="shared" si="3"/>
        <v>24</v>
      </c>
      <c r="J31" s="655">
        <f t="shared" si="3"/>
        <v>64</v>
      </c>
      <c r="K31" s="655">
        <f>F31+J31</f>
        <v>291</v>
      </c>
      <c r="L31" s="656" t="s">
        <v>39</v>
      </c>
    </row>
    <row r="32" spans="1:12" ht="12.75" customHeight="1">
      <c r="A32" s="1184" t="s">
        <v>1409</v>
      </c>
      <c r="B32" s="1185"/>
      <c r="C32" s="1185"/>
      <c r="D32" s="1185"/>
      <c r="E32" s="876"/>
      <c r="F32" s="183"/>
      <c r="G32" s="183"/>
      <c r="H32" s="183"/>
      <c r="I32" s="183"/>
      <c r="J32" s="1186" t="s">
        <v>1410</v>
      </c>
      <c r="K32" s="1186"/>
      <c r="L32" s="1186"/>
    </row>
  </sheetData>
  <mergeCells count="11">
    <mergeCell ref="L6:L7"/>
    <mergeCell ref="A32:D32"/>
    <mergeCell ref="J32:L32"/>
    <mergeCell ref="A1:L1"/>
    <mergeCell ref="A2:L2"/>
    <mergeCell ref="A3:L3"/>
    <mergeCell ref="A4:L4"/>
    <mergeCell ref="A6:A7"/>
    <mergeCell ref="B6:F6"/>
    <mergeCell ref="G6:J6"/>
    <mergeCell ref="K6:K7"/>
  </mergeCells>
  <printOptions horizontalCentered="1" verticalCentered="1"/>
  <pageMargins left="0" right="0" top="0" bottom="0" header="0" footer="0"/>
  <pageSetup paperSize="9" scale="90"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rightToLeft="1" view="pageBreakPreview" topLeftCell="A7" zoomScaleNormal="100" zoomScaleSheetLayoutView="100" workbookViewId="0">
      <selection activeCell="C79" sqref="C79"/>
    </sheetView>
  </sheetViews>
  <sheetFormatPr defaultColWidth="9.140625" defaultRowHeight="14.25"/>
  <cols>
    <col min="1" max="1" width="15.7109375" style="54" customWidth="1"/>
    <col min="2" max="3" width="10.7109375" style="54" customWidth="1"/>
    <col min="4" max="4" width="11" style="54" customWidth="1"/>
    <col min="5" max="5" width="14" style="54" customWidth="1"/>
    <col min="6" max="6" width="10.7109375" style="54" customWidth="1"/>
    <col min="7" max="7" width="7" style="54" customWidth="1"/>
    <col min="8" max="8" width="9.28515625" style="54" customWidth="1"/>
    <col min="9" max="9" width="9.7109375" style="54" customWidth="1"/>
    <col min="10" max="11" width="8.7109375" style="54" customWidth="1"/>
    <col min="12" max="12" width="9.85546875" style="54" customWidth="1"/>
    <col min="13" max="13" width="15.5703125" style="106" customWidth="1"/>
    <col min="14" max="16384" width="9.140625" style="54"/>
  </cols>
  <sheetData>
    <row r="1" spans="1:28" s="52" customFormat="1" ht="19.5" customHeight="1">
      <c r="A1" s="1203" t="s">
        <v>1171</v>
      </c>
      <c r="B1" s="1203"/>
      <c r="C1" s="1203"/>
      <c r="D1" s="1203"/>
      <c r="E1" s="1203"/>
      <c r="F1" s="1203"/>
      <c r="G1" s="1203"/>
      <c r="H1" s="1203"/>
      <c r="I1" s="1203"/>
      <c r="J1" s="1203"/>
      <c r="K1" s="1203"/>
      <c r="L1" s="1203"/>
      <c r="M1" s="1203"/>
      <c r="N1" s="30"/>
      <c r="O1" s="30"/>
      <c r="P1" s="30"/>
      <c r="Q1" s="30"/>
      <c r="R1" s="30"/>
      <c r="S1" s="30"/>
      <c r="T1" s="30"/>
      <c r="U1" s="30"/>
      <c r="V1" s="30"/>
      <c r="W1" s="30"/>
      <c r="X1" s="30"/>
      <c r="Y1" s="30"/>
      <c r="Z1" s="30"/>
      <c r="AA1" s="30"/>
      <c r="AB1" s="51"/>
    </row>
    <row r="2" spans="1:28" s="52" customFormat="1" ht="18">
      <c r="A2" s="1088" t="s">
        <v>1255</v>
      </c>
      <c r="B2" s="1088"/>
      <c r="C2" s="1088"/>
      <c r="D2" s="1088"/>
      <c r="E2" s="1088"/>
      <c r="F2" s="1088"/>
      <c r="G2" s="1088"/>
      <c r="H2" s="1088"/>
      <c r="I2" s="1088"/>
      <c r="J2" s="1088"/>
      <c r="K2" s="1088"/>
      <c r="L2" s="1088"/>
      <c r="M2" s="1088"/>
      <c r="N2" s="30"/>
      <c r="O2" s="30"/>
      <c r="P2" s="30"/>
      <c r="Q2" s="30"/>
      <c r="R2" s="30"/>
      <c r="S2" s="30"/>
      <c r="T2" s="30"/>
      <c r="U2" s="30"/>
      <c r="V2" s="30"/>
      <c r="W2" s="30"/>
      <c r="X2" s="30"/>
      <c r="Y2" s="30"/>
      <c r="Z2" s="30"/>
      <c r="AA2" s="30"/>
      <c r="AB2" s="51"/>
    </row>
    <row r="3" spans="1:28" s="52" customFormat="1" ht="18" customHeight="1">
      <c r="A3" s="1131" t="s">
        <v>1172</v>
      </c>
      <c r="B3" s="1131"/>
      <c r="C3" s="1131"/>
      <c r="D3" s="1131"/>
      <c r="E3" s="1131"/>
      <c r="F3" s="1131"/>
      <c r="G3" s="1131"/>
      <c r="H3" s="1131"/>
      <c r="I3" s="1131"/>
      <c r="J3" s="1131"/>
      <c r="K3" s="1131"/>
      <c r="L3" s="1131"/>
      <c r="M3" s="1131"/>
      <c r="N3" s="30"/>
      <c r="O3" s="30"/>
      <c r="P3" s="30"/>
      <c r="Q3" s="30"/>
      <c r="R3" s="30"/>
      <c r="S3" s="30"/>
      <c r="T3" s="30"/>
      <c r="U3" s="30"/>
      <c r="V3" s="30"/>
      <c r="W3" s="30"/>
      <c r="X3" s="30"/>
      <c r="Y3" s="30"/>
      <c r="Z3" s="30"/>
      <c r="AA3" s="30"/>
      <c r="AB3" s="51"/>
    </row>
    <row r="4" spans="1:28" s="52" customFormat="1" ht="15.75">
      <c r="A4" s="1204" t="s">
        <v>1256</v>
      </c>
      <c r="B4" s="1204"/>
      <c r="C4" s="1204"/>
      <c r="D4" s="1204"/>
      <c r="E4" s="1204"/>
      <c r="F4" s="1204"/>
      <c r="G4" s="1204"/>
      <c r="H4" s="1204"/>
      <c r="I4" s="1204"/>
      <c r="J4" s="1204"/>
      <c r="K4" s="1204"/>
      <c r="L4" s="1204"/>
      <c r="M4" s="1204"/>
      <c r="N4" s="30"/>
      <c r="O4" s="30"/>
      <c r="P4" s="30"/>
      <c r="Q4" s="30"/>
      <c r="R4" s="30"/>
      <c r="S4" s="30"/>
      <c r="T4" s="30"/>
      <c r="U4" s="30"/>
      <c r="V4" s="30"/>
      <c r="W4" s="30"/>
      <c r="X4" s="30"/>
      <c r="Y4" s="30"/>
      <c r="Z4" s="30"/>
      <c r="AA4" s="30"/>
      <c r="AB4" s="51"/>
    </row>
    <row r="5" spans="1:28" ht="15" customHeight="1">
      <c r="A5" s="94" t="s">
        <v>586</v>
      </c>
      <c r="B5" s="95"/>
      <c r="C5" s="95"/>
      <c r="D5" s="95"/>
      <c r="E5" s="95"/>
      <c r="F5" s="95"/>
      <c r="G5" s="95"/>
      <c r="H5" s="96"/>
      <c r="I5" s="95"/>
      <c r="J5" s="95"/>
      <c r="K5" s="95"/>
      <c r="L5" s="95"/>
      <c r="M5" s="97" t="s">
        <v>587</v>
      </c>
      <c r="N5" s="2"/>
      <c r="O5" s="2"/>
      <c r="P5" s="2"/>
      <c r="Q5" s="2"/>
      <c r="R5" s="2"/>
      <c r="S5" s="2"/>
      <c r="T5" s="2"/>
      <c r="U5" s="2"/>
      <c r="V5" s="2"/>
      <c r="W5" s="2"/>
      <c r="X5" s="2"/>
      <c r="Y5" s="2"/>
      <c r="Z5" s="2"/>
      <c r="AA5" s="2"/>
      <c r="AB5" s="53"/>
    </row>
    <row r="6" spans="1:28" ht="29.25" customHeight="1">
      <c r="A6" s="1190" t="s">
        <v>1432</v>
      </c>
      <c r="B6" s="1192" t="s">
        <v>108</v>
      </c>
      <c r="C6" s="1192"/>
      <c r="D6" s="1192"/>
      <c r="E6" s="1192"/>
      <c r="F6" s="1193"/>
      <c r="G6" s="1205" t="s">
        <v>1170</v>
      </c>
      <c r="H6" s="1194" t="s">
        <v>109</v>
      </c>
      <c r="I6" s="1195"/>
      <c r="J6" s="1195"/>
      <c r="K6" s="1196"/>
      <c r="L6" s="1205" t="s">
        <v>1011</v>
      </c>
      <c r="M6" s="1182" t="s">
        <v>879</v>
      </c>
      <c r="N6" s="2"/>
      <c r="O6" s="2"/>
      <c r="P6" s="2"/>
      <c r="Q6" s="2"/>
      <c r="R6" s="2"/>
      <c r="S6" s="2"/>
      <c r="T6" s="2"/>
      <c r="U6" s="2"/>
      <c r="V6" s="2"/>
      <c r="W6" s="2"/>
      <c r="X6" s="2"/>
      <c r="Y6" s="2"/>
      <c r="Z6" s="2"/>
      <c r="AA6" s="2"/>
    </row>
    <row r="7" spans="1:28" ht="35.25" customHeight="1">
      <c r="A7" s="1191"/>
      <c r="B7" s="468" t="s">
        <v>112</v>
      </c>
      <c r="C7" s="469" t="s">
        <v>54</v>
      </c>
      <c r="D7" s="469" t="s">
        <v>230</v>
      </c>
      <c r="E7" s="469" t="s">
        <v>1040</v>
      </c>
      <c r="F7" s="469" t="s">
        <v>1</v>
      </c>
      <c r="G7" s="1206"/>
      <c r="H7" s="470" t="s">
        <v>52</v>
      </c>
      <c r="I7" s="470" t="s">
        <v>877</v>
      </c>
      <c r="J7" s="470" t="s">
        <v>53</v>
      </c>
      <c r="K7" s="469" t="s">
        <v>1</v>
      </c>
      <c r="L7" s="1206"/>
      <c r="M7" s="1207"/>
    </row>
    <row r="8" spans="1:28" s="55" customFormat="1" ht="27" customHeight="1">
      <c r="A8" s="1191"/>
      <c r="B8" s="704" t="s">
        <v>57</v>
      </c>
      <c r="C8" s="705" t="s">
        <v>58</v>
      </c>
      <c r="D8" s="706" t="s">
        <v>59</v>
      </c>
      <c r="E8" s="707" t="s">
        <v>1053</v>
      </c>
      <c r="F8" s="879" t="s">
        <v>2</v>
      </c>
      <c r="G8" s="1206"/>
      <c r="H8" s="708" t="s">
        <v>55</v>
      </c>
      <c r="I8" s="709" t="s">
        <v>878</v>
      </c>
      <c r="J8" s="708" t="s">
        <v>56</v>
      </c>
      <c r="K8" s="879" t="s">
        <v>2</v>
      </c>
      <c r="L8" s="1206"/>
      <c r="M8" s="1207"/>
    </row>
    <row r="9" spans="1:28" s="56" customFormat="1" ht="24.75" customHeight="1" thickBot="1">
      <c r="A9" s="776" t="s">
        <v>251</v>
      </c>
      <c r="B9" s="777">
        <v>96</v>
      </c>
      <c r="C9" s="777">
        <v>25</v>
      </c>
      <c r="D9" s="777">
        <v>104</v>
      </c>
      <c r="E9" s="778" t="s">
        <v>1164</v>
      </c>
      <c r="F9" s="878">
        <f>SUM(B9:E9)</f>
        <v>225</v>
      </c>
      <c r="G9" s="780">
        <v>39</v>
      </c>
      <c r="H9" s="777">
        <v>62</v>
      </c>
      <c r="I9" s="777">
        <v>28</v>
      </c>
      <c r="J9" s="777">
        <v>33</v>
      </c>
      <c r="K9" s="878">
        <f t="shared" ref="K9:K11" si="0">H9+I9+J9</f>
        <v>123</v>
      </c>
      <c r="L9" s="779">
        <f>F9+G9+K9</f>
        <v>387</v>
      </c>
      <c r="M9" s="781" t="s">
        <v>251</v>
      </c>
    </row>
    <row r="10" spans="1:28" s="58" customFormat="1" ht="24.75" customHeight="1" thickBot="1">
      <c r="A10" s="439" t="s">
        <v>293</v>
      </c>
      <c r="B10" s="122">
        <v>108</v>
      </c>
      <c r="C10" s="122">
        <v>42</v>
      </c>
      <c r="D10" s="122">
        <v>70</v>
      </c>
      <c r="E10" s="660" t="s">
        <v>1164</v>
      </c>
      <c r="F10" s="69">
        <f>SUM(B10:E10)</f>
        <v>220</v>
      </c>
      <c r="G10" s="760" t="s">
        <v>1032</v>
      </c>
      <c r="H10" s="122">
        <v>10</v>
      </c>
      <c r="I10" s="122">
        <v>21</v>
      </c>
      <c r="J10" s="122">
        <v>24</v>
      </c>
      <c r="K10" s="69">
        <f t="shared" si="0"/>
        <v>55</v>
      </c>
      <c r="L10" s="69">
        <f>K10+F10</f>
        <v>275</v>
      </c>
      <c r="M10" s="127" t="s">
        <v>293</v>
      </c>
    </row>
    <row r="11" spans="1:28" s="56" customFormat="1" ht="24.75" customHeight="1" thickBot="1">
      <c r="A11" s="441" t="s">
        <v>793</v>
      </c>
      <c r="B11" s="125">
        <v>119</v>
      </c>
      <c r="C11" s="125">
        <v>42</v>
      </c>
      <c r="D11" s="125">
        <v>20</v>
      </c>
      <c r="E11" s="703">
        <v>82</v>
      </c>
      <c r="F11" s="126">
        <f>SUM(B11:E11)</f>
        <v>263</v>
      </c>
      <c r="G11" s="761" t="s">
        <v>1032</v>
      </c>
      <c r="H11" s="125">
        <v>10</v>
      </c>
      <c r="I11" s="125">
        <v>23</v>
      </c>
      <c r="J11" s="125">
        <v>24</v>
      </c>
      <c r="K11" s="126">
        <f t="shared" si="0"/>
        <v>57</v>
      </c>
      <c r="L11" s="126">
        <f>K11+F11</f>
        <v>320</v>
      </c>
      <c r="M11" s="130" t="s">
        <v>793</v>
      </c>
    </row>
    <row r="12" spans="1:28" s="58" customFormat="1" ht="24.75" customHeight="1" thickBot="1">
      <c r="A12" s="439" t="s">
        <v>1073</v>
      </c>
      <c r="B12" s="122">
        <v>99</v>
      </c>
      <c r="C12" s="122">
        <v>42</v>
      </c>
      <c r="D12" s="122">
        <v>69</v>
      </c>
      <c r="E12" s="660">
        <v>13</v>
      </c>
      <c r="F12" s="69">
        <f>SUM(B12:E12)</f>
        <v>223</v>
      </c>
      <c r="G12" s="760" t="s">
        <v>1032</v>
      </c>
      <c r="H12" s="122">
        <v>10</v>
      </c>
      <c r="I12" s="122">
        <v>25</v>
      </c>
      <c r="J12" s="122">
        <v>24</v>
      </c>
      <c r="K12" s="69">
        <f>H12+I12+J12</f>
        <v>59</v>
      </c>
      <c r="L12" s="69">
        <f>K12+F12</f>
        <v>282</v>
      </c>
      <c r="M12" s="127" t="s">
        <v>1073</v>
      </c>
    </row>
    <row r="13" spans="1:28" s="56" customFormat="1" ht="24.75" customHeight="1">
      <c r="A13" s="441" t="s">
        <v>1254</v>
      </c>
      <c r="B13" s="125">
        <v>102</v>
      </c>
      <c r="C13" s="125">
        <v>42</v>
      </c>
      <c r="D13" s="125">
        <v>70</v>
      </c>
      <c r="E13" s="877">
        <v>13</v>
      </c>
      <c r="F13" s="126">
        <f>SUM(B13:E13)</f>
        <v>227</v>
      </c>
      <c r="G13" s="761" t="s">
        <v>1032</v>
      </c>
      <c r="H13" s="125">
        <v>10</v>
      </c>
      <c r="I13" s="125">
        <v>30</v>
      </c>
      <c r="J13" s="125">
        <v>24</v>
      </c>
      <c r="K13" s="126">
        <f>H13+I13+J13</f>
        <v>64</v>
      </c>
      <c r="L13" s="126">
        <f>K13+F13</f>
        <v>291</v>
      </c>
      <c r="M13" s="130" t="s">
        <v>1254</v>
      </c>
    </row>
    <row r="14" spans="1:28" ht="12.75" customHeight="1">
      <c r="A14" s="661" t="s">
        <v>1165</v>
      </c>
      <c r="L14" s="1201" t="s">
        <v>1166</v>
      </c>
      <c r="M14" s="1202"/>
    </row>
    <row r="15" spans="1:28" ht="25.5" customHeight="1">
      <c r="A15" s="1199" t="s">
        <v>1246</v>
      </c>
      <c r="B15" s="1199"/>
      <c r="C15" s="1199"/>
      <c r="D15" s="1199"/>
      <c r="E15" s="1199"/>
      <c r="F15" s="1200" t="s">
        <v>1431</v>
      </c>
      <c r="G15" s="1200"/>
      <c r="H15" s="1200"/>
      <c r="I15" s="1200"/>
      <c r="J15" s="1200"/>
      <c r="K15" s="1200"/>
      <c r="L15" s="1200"/>
      <c r="M15" s="1200"/>
    </row>
  </sheetData>
  <mergeCells count="13">
    <mergeCell ref="A15:E15"/>
    <mergeCell ref="F15:M15"/>
    <mergeCell ref="L14:M14"/>
    <mergeCell ref="A1:M1"/>
    <mergeCell ref="A2:M2"/>
    <mergeCell ref="A3:M3"/>
    <mergeCell ref="A4:M4"/>
    <mergeCell ref="A6:A8"/>
    <mergeCell ref="B6:F6"/>
    <mergeCell ref="H6:K6"/>
    <mergeCell ref="L6:L8"/>
    <mergeCell ref="M6:M8"/>
    <mergeCell ref="G6:G8"/>
  </mergeCells>
  <printOptions horizontalCentered="1" verticalCentered="1"/>
  <pageMargins left="0" right="0" top="0" bottom="0" header="0" footer="0"/>
  <pageSetup paperSize="9" scale="95"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rightToLeft="1" view="pageBreakPreview" zoomScale="96" zoomScaleNormal="100" zoomScaleSheetLayoutView="96" workbookViewId="0">
      <selection activeCell="C79" sqref="C79"/>
    </sheetView>
  </sheetViews>
  <sheetFormatPr defaultRowHeight="12.75"/>
  <cols>
    <col min="1" max="1" width="27.140625" style="171" customWidth="1"/>
    <col min="2" max="6" width="8.85546875" style="171" customWidth="1"/>
    <col min="7" max="7" width="29.85546875" style="173" customWidth="1"/>
    <col min="8" max="12" width="9.140625" style="171"/>
    <col min="13" max="13" width="48" style="171" customWidth="1"/>
    <col min="14" max="15" width="9.140625" style="171" customWidth="1"/>
    <col min="16" max="20" width="9.140625" style="171"/>
    <col min="21" max="21" width="37.42578125" style="171" customWidth="1"/>
    <col min="22" max="22" width="5" style="172" customWidth="1"/>
    <col min="23" max="16384" width="9.140625" style="171"/>
  </cols>
  <sheetData>
    <row r="1" spans="1:22" ht="36.75" customHeight="1">
      <c r="A1" s="1212" t="s">
        <v>762</v>
      </c>
      <c r="B1" s="1213"/>
      <c r="C1" s="1213"/>
      <c r="D1" s="1213"/>
      <c r="E1" s="1213"/>
      <c r="F1" s="1213"/>
      <c r="G1" s="1213"/>
    </row>
    <row r="2" spans="1:22" ht="18">
      <c r="A2" s="1061" t="s">
        <v>1253</v>
      </c>
      <c r="B2" s="1061"/>
      <c r="C2" s="1061"/>
      <c r="D2" s="1061"/>
      <c r="E2" s="1061"/>
      <c r="F2" s="1061"/>
      <c r="G2" s="1061"/>
    </row>
    <row r="3" spans="1:22" s="202" customFormat="1" ht="31.5" customHeight="1">
      <c r="A3" s="1214" t="s">
        <v>933</v>
      </c>
      <c r="B3" s="1214"/>
      <c r="C3" s="1214"/>
      <c r="D3" s="1214"/>
      <c r="E3" s="1214"/>
      <c r="F3" s="1214"/>
      <c r="G3" s="1214"/>
      <c r="P3" s="1208"/>
      <c r="Q3" s="1209"/>
      <c r="R3" s="1209"/>
      <c r="S3" s="1209"/>
    </row>
    <row r="4" spans="1:22" s="202" customFormat="1" ht="15.75">
      <c r="A4" s="1188" t="s">
        <v>1249</v>
      </c>
      <c r="B4" s="1188"/>
      <c r="C4" s="1188"/>
      <c r="D4" s="1188"/>
      <c r="E4" s="1188"/>
      <c r="F4" s="1188"/>
      <c r="G4" s="1188"/>
      <c r="P4" s="204"/>
      <c r="Q4" s="203"/>
      <c r="R4" s="203"/>
      <c r="S4" s="203"/>
    </row>
    <row r="5" spans="1:22" s="202" customFormat="1" ht="15.75" customHeight="1">
      <c r="A5" s="207" t="s">
        <v>589</v>
      </c>
      <c r="B5" s="206"/>
      <c r="C5" s="206"/>
      <c r="D5" s="206"/>
      <c r="E5" s="206"/>
      <c r="F5" s="206"/>
      <c r="G5" s="205" t="s">
        <v>588</v>
      </c>
      <c r="P5" s="204"/>
      <c r="Q5" s="203"/>
      <c r="R5" s="203"/>
      <c r="S5" s="203"/>
    </row>
    <row r="6" spans="1:22" ht="23.25" customHeight="1">
      <c r="A6" s="1215" t="s">
        <v>880</v>
      </c>
      <c r="B6" s="231" t="s">
        <v>41</v>
      </c>
      <c r="C6" s="231" t="s">
        <v>42</v>
      </c>
      <c r="D6" s="231" t="s">
        <v>43</v>
      </c>
      <c r="E6" s="231" t="s">
        <v>44</v>
      </c>
      <c r="F6" s="231" t="s">
        <v>1</v>
      </c>
      <c r="G6" s="1217" t="s">
        <v>1433</v>
      </c>
    </row>
    <row r="7" spans="1:22" s="173" customFormat="1" ht="23.25" customHeight="1">
      <c r="A7" s="1216"/>
      <c r="B7" s="443" t="s">
        <v>46</v>
      </c>
      <c r="C7" s="443" t="s">
        <v>47</v>
      </c>
      <c r="D7" s="443" t="s">
        <v>48</v>
      </c>
      <c r="E7" s="443" t="s">
        <v>65</v>
      </c>
      <c r="F7" s="443" t="s">
        <v>2</v>
      </c>
      <c r="G7" s="1218"/>
      <c r="M7" s="201"/>
      <c r="V7" s="200"/>
    </row>
    <row r="8" spans="1:22" ht="16.5" customHeight="1" thickBot="1">
      <c r="A8" s="523" t="s">
        <v>498</v>
      </c>
      <c r="B8" s="199">
        <v>0</v>
      </c>
      <c r="C8" s="199">
        <v>2</v>
      </c>
      <c r="D8" s="199">
        <v>0</v>
      </c>
      <c r="E8" s="199">
        <v>0</v>
      </c>
      <c r="F8" s="209">
        <f>B8+C8+D8+E8</f>
        <v>2</v>
      </c>
      <c r="G8" s="290" t="s">
        <v>74</v>
      </c>
    </row>
    <row r="9" spans="1:22" s="178" customFormat="1" ht="16.5" customHeight="1" thickBot="1">
      <c r="A9" s="524" t="s">
        <v>497</v>
      </c>
      <c r="B9" s="57">
        <v>0</v>
      </c>
      <c r="C9" s="57">
        <v>0</v>
      </c>
      <c r="D9" s="57">
        <v>0</v>
      </c>
      <c r="E9" s="57">
        <v>0</v>
      </c>
      <c r="F9" s="69">
        <f t="shared" ref="F9:F41" si="0">SUM(B9:E9)</f>
        <v>0</v>
      </c>
      <c r="G9" s="291" t="s">
        <v>496</v>
      </c>
      <c r="V9" s="179"/>
    </row>
    <row r="10" spans="1:22" ht="16.5" customHeight="1" thickBot="1">
      <c r="A10" s="525" t="s">
        <v>495</v>
      </c>
      <c r="B10" s="197">
        <v>0</v>
      </c>
      <c r="C10" s="197">
        <v>0</v>
      </c>
      <c r="D10" s="197">
        <v>0</v>
      </c>
      <c r="E10" s="197">
        <v>2</v>
      </c>
      <c r="F10" s="271">
        <f t="shared" si="0"/>
        <v>2</v>
      </c>
      <c r="G10" s="292" t="s">
        <v>73</v>
      </c>
    </row>
    <row r="11" spans="1:22" s="178" customFormat="1" ht="16.5" customHeight="1" thickBot="1">
      <c r="A11" s="524" t="s">
        <v>494</v>
      </c>
      <c r="B11" s="57">
        <v>0</v>
      </c>
      <c r="C11" s="57">
        <v>0</v>
      </c>
      <c r="D11" s="57">
        <v>0</v>
      </c>
      <c r="E11" s="57">
        <v>0</v>
      </c>
      <c r="F11" s="69">
        <f t="shared" si="0"/>
        <v>0</v>
      </c>
      <c r="G11" s="291" t="s">
        <v>72</v>
      </c>
      <c r="V11" s="179"/>
    </row>
    <row r="12" spans="1:22" ht="16.5" customHeight="1" thickBot="1">
      <c r="A12" s="525" t="s">
        <v>520</v>
      </c>
      <c r="B12" s="197">
        <v>0</v>
      </c>
      <c r="C12" s="197">
        <v>3</v>
      </c>
      <c r="D12" s="197">
        <v>3</v>
      </c>
      <c r="E12" s="197">
        <v>2</v>
      </c>
      <c r="F12" s="271">
        <f t="shared" si="0"/>
        <v>8</v>
      </c>
      <c r="G12" s="292" t="s">
        <v>71</v>
      </c>
    </row>
    <row r="13" spans="1:22" s="178" customFormat="1" ht="16.5" customHeight="1" thickBot="1">
      <c r="A13" s="524" t="s">
        <v>492</v>
      </c>
      <c r="B13" s="57">
        <v>0</v>
      </c>
      <c r="C13" s="57">
        <v>0</v>
      </c>
      <c r="D13" s="57">
        <v>0</v>
      </c>
      <c r="E13" s="57">
        <v>0</v>
      </c>
      <c r="F13" s="69">
        <f t="shared" si="0"/>
        <v>0</v>
      </c>
      <c r="G13" s="291" t="s">
        <v>491</v>
      </c>
      <c r="V13" s="179"/>
    </row>
    <row r="14" spans="1:22" ht="16.5" customHeight="1" thickBot="1">
      <c r="A14" s="525" t="s">
        <v>490</v>
      </c>
      <c r="B14" s="197">
        <v>0</v>
      </c>
      <c r="C14" s="197">
        <v>0</v>
      </c>
      <c r="D14" s="197">
        <v>0</v>
      </c>
      <c r="E14" s="197">
        <v>0</v>
      </c>
      <c r="F14" s="271">
        <f t="shared" si="0"/>
        <v>0</v>
      </c>
      <c r="G14" s="292" t="s">
        <v>489</v>
      </c>
    </row>
    <row r="15" spans="1:22" s="178" customFormat="1" ht="16.5" customHeight="1" thickBot="1">
      <c r="A15" s="524" t="s">
        <v>488</v>
      </c>
      <c r="B15" s="57">
        <v>0</v>
      </c>
      <c r="C15" s="57">
        <v>0</v>
      </c>
      <c r="D15" s="57">
        <v>0</v>
      </c>
      <c r="E15" s="57">
        <v>0</v>
      </c>
      <c r="F15" s="69">
        <f t="shared" si="0"/>
        <v>0</v>
      </c>
      <c r="G15" s="291" t="s">
        <v>70</v>
      </c>
      <c r="V15" s="179"/>
    </row>
    <row r="16" spans="1:22" s="178" customFormat="1" ht="16.5" customHeight="1" thickBot="1">
      <c r="A16" s="525" t="s">
        <v>1083</v>
      </c>
      <c r="B16" s="197">
        <v>0</v>
      </c>
      <c r="C16" s="197">
        <v>0</v>
      </c>
      <c r="D16" s="197">
        <v>0</v>
      </c>
      <c r="E16" s="197">
        <v>0</v>
      </c>
      <c r="F16" s="271">
        <f t="shared" si="0"/>
        <v>0</v>
      </c>
      <c r="G16" s="292" t="s">
        <v>1084</v>
      </c>
      <c r="V16" s="179"/>
    </row>
    <row r="17" spans="1:22" ht="16.5" customHeight="1" thickBot="1">
      <c r="A17" s="524" t="s">
        <v>487</v>
      </c>
      <c r="B17" s="57">
        <v>1</v>
      </c>
      <c r="C17" s="57">
        <v>1</v>
      </c>
      <c r="D17" s="57">
        <v>1</v>
      </c>
      <c r="E17" s="57">
        <v>0</v>
      </c>
      <c r="F17" s="69">
        <f t="shared" si="0"/>
        <v>3</v>
      </c>
      <c r="G17" s="291" t="s">
        <v>486</v>
      </c>
    </row>
    <row r="18" spans="1:22" s="178" customFormat="1" ht="16.5" customHeight="1" thickBot="1">
      <c r="A18" s="525" t="s">
        <v>485</v>
      </c>
      <c r="B18" s="197">
        <v>2</v>
      </c>
      <c r="C18" s="197">
        <v>0</v>
      </c>
      <c r="D18" s="197">
        <v>0</v>
      </c>
      <c r="E18" s="197">
        <v>1</v>
      </c>
      <c r="F18" s="271">
        <f t="shared" si="0"/>
        <v>3</v>
      </c>
      <c r="G18" s="292" t="s">
        <v>484</v>
      </c>
      <c r="V18" s="179"/>
    </row>
    <row r="19" spans="1:22" ht="16.5" customHeight="1" thickBot="1">
      <c r="A19" s="524" t="s">
        <v>518</v>
      </c>
      <c r="B19" s="57">
        <v>1</v>
      </c>
      <c r="C19" s="57">
        <v>2</v>
      </c>
      <c r="D19" s="57">
        <v>0</v>
      </c>
      <c r="E19" s="57">
        <v>0</v>
      </c>
      <c r="F19" s="69">
        <f t="shared" si="0"/>
        <v>3</v>
      </c>
      <c r="G19" s="291" t="s">
        <v>976</v>
      </c>
    </row>
    <row r="20" spans="1:22" s="178" customFormat="1" ht="16.5" customHeight="1" thickBot="1">
      <c r="A20" s="525" t="s">
        <v>483</v>
      </c>
      <c r="B20" s="197">
        <v>5</v>
      </c>
      <c r="C20" s="197">
        <v>0</v>
      </c>
      <c r="D20" s="197">
        <v>0</v>
      </c>
      <c r="E20" s="197">
        <v>1</v>
      </c>
      <c r="F20" s="271">
        <f t="shared" si="0"/>
        <v>6</v>
      </c>
      <c r="G20" s="292" t="s">
        <v>482</v>
      </c>
      <c r="V20" s="179"/>
    </row>
    <row r="21" spans="1:22" ht="16.5" customHeight="1" thickBot="1">
      <c r="A21" s="524" t="s">
        <v>1097</v>
      </c>
      <c r="B21" s="57">
        <v>3</v>
      </c>
      <c r="C21" s="57">
        <v>2</v>
      </c>
      <c r="D21" s="57">
        <v>0</v>
      </c>
      <c r="E21" s="57">
        <v>1</v>
      </c>
      <c r="F21" s="69">
        <f t="shared" si="0"/>
        <v>6</v>
      </c>
      <c r="G21" s="291" t="s">
        <v>480</v>
      </c>
    </row>
    <row r="22" spans="1:22" s="178" customFormat="1" ht="16.5" customHeight="1" thickBot="1">
      <c r="A22" s="525" t="s">
        <v>479</v>
      </c>
      <c r="B22" s="197">
        <v>1</v>
      </c>
      <c r="C22" s="197">
        <v>0</v>
      </c>
      <c r="D22" s="197">
        <v>0</v>
      </c>
      <c r="E22" s="197">
        <v>1</v>
      </c>
      <c r="F22" s="271">
        <f t="shared" si="0"/>
        <v>2</v>
      </c>
      <c r="G22" s="292" t="s">
        <v>478</v>
      </c>
      <c r="V22" s="179"/>
    </row>
    <row r="23" spans="1:22" ht="16.5" customHeight="1" thickBot="1">
      <c r="A23" s="524" t="s">
        <v>529</v>
      </c>
      <c r="B23" s="57">
        <v>1</v>
      </c>
      <c r="C23" s="57">
        <v>1</v>
      </c>
      <c r="D23" s="57">
        <v>1</v>
      </c>
      <c r="E23" s="57">
        <v>1</v>
      </c>
      <c r="F23" s="69">
        <f t="shared" si="0"/>
        <v>4</v>
      </c>
      <c r="G23" s="291" t="s">
        <v>1015</v>
      </c>
    </row>
    <row r="24" spans="1:22" s="178" customFormat="1" ht="16.5" customHeight="1" thickBot="1">
      <c r="A24" s="525" t="s">
        <v>476</v>
      </c>
      <c r="B24" s="197">
        <v>1</v>
      </c>
      <c r="C24" s="197">
        <v>1</v>
      </c>
      <c r="D24" s="197">
        <v>1</v>
      </c>
      <c r="E24" s="197">
        <v>1</v>
      </c>
      <c r="F24" s="271">
        <f t="shared" si="0"/>
        <v>4</v>
      </c>
      <c r="G24" s="292" t="s">
        <v>475</v>
      </c>
      <c r="V24" s="179"/>
    </row>
    <row r="25" spans="1:22" ht="16.5" customHeight="1" thickBot="1">
      <c r="A25" s="524" t="s">
        <v>474</v>
      </c>
      <c r="B25" s="57">
        <v>1</v>
      </c>
      <c r="C25" s="57">
        <v>1</v>
      </c>
      <c r="D25" s="57">
        <v>0</v>
      </c>
      <c r="E25" s="57">
        <v>0</v>
      </c>
      <c r="F25" s="69">
        <f t="shared" si="0"/>
        <v>2</v>
      </c>
      <c r="G25" s="291" t="s">
        <v>473</v>
      </c>
    </row>
    <row r="26" spans="1:22" s="178" customFormat="1" ht="16.5" customHeight="1" thickBot="1">
      <c r="A26" s="525" t="s">
        <v>472</v>
      </c>
      <c r="B26" s="197">
        <v>2</v>
      </c>
      <c r="C26" s="197">
        <v>1</v>
      </c>
      <c r="D26" s="197">
        <v>0</v>
      </c>
      <c r="E26" s="197">
        <v>0</v>
      </c>
      <c r="F26" s="271">
        <f t="shared" si="0"/>
        <v>3</v>
      </c>
      <c r="G26" s="292" t="s">
        <v>471</v>
      </c>
      <c r="V26" s="179"/>
    </row>
    <row r="27" spans="1:22" ht="16.5" customHeight="1" thickBot="1">
      <c r="A27" s="524" t="s">
        <v>470</v>
      </c>
      <c r="B27" s="57">
        <v>1</v>
      </c>
      <c r="C27" s="57">
        <v>1</v>
      </c>
      <c r="D27" s="57">
        <v>1</v>
      </c>
      <c r="E27" s="57">
        <v>0</v>
      </c>
      <c r="F27" s="69">
        <f t="shared" si="0"/>
        <v>3</v>
      </c>
      <c r="G27" s="291" t="s">
        <v>469</v>
      </c>
    </row>
    <row r="28" spans="1:22" s="178" customFormat="1" ht="16.5" customHeight="1" thickBot="1">
      <c r="A28" s="525" t="s">
        <v>468</v>
      </c>
      <c r="B28" s="197">
        <v>3</v>
      </c>
      <c r="C28" s="197">
        <v>2</v>
      </c>
      <c r="D28" s="197">
        <v>1</v>
      </c>
      <c r="E28" s="197">
        <v>1</v>
      </c>
      <c r="F28" s="271">
        <f t="shared" si="0"/>
        <v>7</v>
      </c>
      <c r="G28" s="292" t="s">
        <v>467</v>
      </c>
      <c r="V28" s="179"/>
    </row>
    <row r="29" spans="1:22" ht="16.5" customHeight="1" thickBot="1">
      <c r="A29" s="524" t="s">
        <v>466</v>
      </c>
      <c r="B29" s="57">
        <v>2</v>
      </c>
      <c r="C29" s="57">
        <v>2</v>
      </c>
      <c r="D29" s="57">
        <v>1</v>
      </c>
      <c r="E29" s="57">
        <v>0</v>
      </c>
      <c r="F29" s="69">
        <f t="shared" si="0"/>
        <v>5</v>
      </c>
      <c r="G29" s="291" t="s">
        <v>465</v>
      </c>
    </row>
    <row r="30" spans="1:22" s="178" customFormat="1" ht="16.5" customHeight="1" thickBot="1">
      <c r="A30" s="525" t="s">
        <v>464</v>
      </c>
      <c r="B30" s="197">
        <v>0</v>
      </c>
      <c r="C30" s="197">
        <v>1</v>
      </c>
      <c r="D30" s="197">
        <v>0</v>
      </c>
      <c r="E30" s="197">
        <v>0</v>
      </c>
      <c r="F30" s="271">
        <f t="shared" si="0"/>
        <v>1</v>
      </c>
      <c r="G30" s="292" t="s">
        <v>463</v>
      </c>
      <c r="V30" s="179"/>
    </row>
    <row r="31" spans="1:22" ht="16.5" customHeight="1" thickBot="1">
      <c r="A31" s="524" t="s">
        <v>462</v>
      </c>
      <c r="B31" s="57">
        <v>2</v>
      </c>
      <c r="C31" s="57">
        <v>0</v>
      </c>
      <c r="D31" s="57">
        <v>0</v>
      </c>
      <c r="E31" s="57">
        <v>0</v>
      </c>
      <c r="F31" s="69">
        <f t="shared" si="0"/>
        <v>2</v>
      </c>
      <c r="G31" s="291" t="s">
        <v>461</v>
      </c>
    </row>
    <row r="32" spans="1:22" s="178" customFormat="1" ht="16.5" customHeight="1" thickBot="1">
      <c r="A32" s="525" t="s">
        <v>460</v>
      </c>
      <c r="B32" s="197">
        <v>0</v>
      </c>
      <c r="C32" s="197">
        <v>1</v>
      </c>
      <c r="D32" s="197">
        <v>0</v>
      </c>
      <c r="E32" s="197">
        <v>0</v>
      </c>
      <c r="F32" s="271">
        <f t="shared" si="0"/>
        <v>1</v>
      </c>
      <c r="G32" s="292" t="s">
        <v>459</v>
      </c>
      <c r="V32" s="179"/>
    </row>
    <row r="33" spans="1:22" ht="16.5" customHeight="1" thickBot="1">
      <c r="A33" s="524" t="s">
        <v>458</v>
      </c>
      <c r="B33" s="57">
        <v>0</v>
      </c>
      <c r="C33" s="57">
        <v>1</v>
      </c>
      <c r="D33" s="57">
        <v>1</v>
      </c>
      <c r="E33" s="57">
        <v>1</v>
      </c>
      <c r="F33" s="69">
        <f t="shared" si="0"/>
        <v>3</v>
      </c>
      <c r="G33" s="291" t="s">
        <v>457</v>
      </c>
    </row>
    <row r="34" spans="1:22" ht="16.5" customHeight="1" thickBot="1">
      <c r="A34" s="525" t="s">
        <v>456</v>
      </c>
      <c r="B34" s="197">
        <v>1</v>
      </c>
      <c r="C34" s="197">
        <v>1</v>
      </c>
      <c r="D34" s="197">
        <v>0</v>
      </c>
      <c r="E34" s="197">
        <v>0</v>
      </c>
      <c r="F34" s="271">
        <f t="shared" si="0"/>
        <v>2</v>
      </c>
      <c r="G34" s="292" t="s">
        <v>455</v>
      </c>
    </row>
    <row r="35" spans="1:22" ht="16.5" customHeight="1" thickBot="1">
      <c r="A35" s="524" t="s">
        <v>454</v>
      </c>
      <c r="B35" s="57">
        <v>1</v>
      </c>
      <c r="C35" s="57">
        <v>1</v>
      </c>
      <c r="D35" s="57">
        <v>1</v>
      </c>
      <c r="E35" s="57">
        <v>0</v>
      </c>
      <c r="F35" s="69">
        <f t="shared" si="0"/>
        <v>3</v>
      </c>
      <c r="G35" s="291" t="s">
        <v>453</v>
      </c>
    </row>
    <row r="36" spans="1:22" ht="16.5" customHeight="1" thickBot="1">
      <c r="A36" s="525" t="s">
        <v>1086</v>
      </c>
      <c r="B36" s="197">
        <v>2</v>
      </c>
      <c r="C36" s="197">
        <v>0</v>
      </c>
      <c r="D36" s="197">
        <v>0</v>
      </c>
      <c r="E36" s="197">
        <v>0</v>
      </c>
      <c r="F36" s="271">
        <f t="shared" si="0"/>
        <v>2</v>
      </c>
      <c r="G36" s="292" t="s">
        <v>1087</v>
      </c>
      <c r="V36" s="690"/>
    </row>
    <row r="37" spans="1:22" ht="16.5" customHeight="1" thickBot="1">
      <c r="A37" s="524" t="s">
        <v>508</v>
      </c>
      <c r="B37" s="57">
        <v>0</v>
      </c>
      <c r="C37" s="57">
        <v>0</v>
      </c>
      <c r="D37" s="57">
        <v>0</v>
      </c>
      <c r="E37" s="57">
        <v>1</v>
      </c>
      <c r="F37" s="69">
        <f t="shared" si="0"/>
        <v>1</v>
      </c>
      <c r="G37" s="291" t="s">
        <v>451</v>
      </c>
    </row>
    <row r="38" spans="1:22" ht="16.5" customHeight="1" thickBot="1">
      <c r="A38" s="525" t="s">
        <v>450</v>
      </c>
      <c r="B38" s="197">
        <v>0</v>
      </c>
      <c r="C38" s="197">
        <v>0</v>
      </c>
      <c r="D38" s="197">
        <v>0</v>
      </c>
      <c r="E38" s="197">
        <v>0</v>
      </c>
      <c r="F38" s="271">
        <f t="shared" si="0"/>
        <v>0</v>
      </c>
      <c r="G38" s="292" t="s">
        <v>929</v>
      </c>
    </row>
    <row r="39" spans="1:22" ht="16.5" customHeight="1" thickBot="1">
      <c r="A39" s="524" t="s">
        <v>449</v>
      </c>
      <c r="B39" s="57">
        <v>1</v>
      </c>
      <c r="C39" s="57">
        <v>0</v>
      </c>
      <c r="D39" s="57">
        <v>0</v>
      </c>
      <c r="E39" s="57">
        <v>0</v>
      </c>
      <c r="F39" s="69">
        <f>SUM(B39:E39)</f>
        <v>1</v>
      </c>
      <c r="G39" s="291" t="s">
        <v>448</v>
      </c>
      <c r="V39" s="455"/>
    </row>
    <row r="40" spans="1:22" ht="18" customHeight="1" thickBot="1">
      <c r="A40" s="525" t="s">
        <v>1035</v>
      </c>
      <c r="B40" s="197">
        <v>0</v>
      </c>
      <c r="C40" s="197">
        <v>0</v>
      </c>
      <c r="D40" s="197">
        <v>0</v>
      </c>
      <c r="E40" s="197">
        <v>0</v>
      </c>
      <c r="F40" s="271">
        <f>SUM(B40:E40)</f>
        <v>0</v>
      </c>
      <c r="G40" s="292" t="s">
        <v>1036</v>
      </c>
    </row>
    <row r="41" spans="1:22" s="195" customFormat="1" ht="19.5" customHeight="1" thickBot="1">
      <c r="A41" s="524" t="s">
        <v>749</v>
      </c>
      <c r="B41" s="57">
        <v>2</v>
      </c>
      <c r="C41" s="57">
        <v>1</v>
      </c>
      <c r="D41" s="57">
        <v>0</v>
      </c>
      <c r="E41" s="57">
        <v>0</v>
      </c>
      <c r="F41" s="69">
        <f t="shared" si="0"/>
        <v>3</v>
      </c>
      <c r="G41" s="291" t="s">
        <v>761</v>
      </c>
      <c r="V41" s="196"/>
    </row>
    <row r="42" spans="1:22" ht="18.75" customHeight="1" thickBot="1">
      <c r="A42" s="525" t="s">
        <v>752</v>
      </c>
      <c r="B42" s="197">
        <v>0</v>
      </c>
      <c r="C42" s="197">
        <v>0</v>
      </c>
      <c r="D42" s="197">
        <v>0</v>
      </c>
      <c r="E42" s="197">
        <v>0</v>
      </c>
      <c r="F42" s="271">
        <v>0</v>
      </c>
      <c r="G42" s="292" t="s">
        <v>763</v>
      </c>
      <c r="H42" s="489"/>
      <c r="M42" s="690"/>
      <c r="V42" s="171"/>
    </row>
    <row r="43" spans="1:22" ht="18.75" customHeight="1" thickBot="1">
      <c r="A43" s="524" t="s">
        <v>1088</v>
      </c>
      <c r="B43" s="57">
        <v>0</v>
      </c>
      <c r="C43" s="57">
        <v>0</v>
      </c>
      <c r="D43" s="57">
        <v>0</v>
      </c>
      <c r="E43" s="57">
        <v>0</v>
      </c>
      <c r="F43" s="69">
        <v>0</v>
      </c>
      <c r="G43" s="291" t="s">
        <v>532</v>
      </c>
      <c r="H43" s="304"/>
      <c r="M43" s="690"/>
      <c r="V43" s="171"/>
    </row>
    <row r="44" spans="1:22" ht="18.75" customHeight="1" thickBot="1">
      <c r="A44" s="525" t="s">
        <v>1089</v>
      </c>
      <c r="B44" s="197">
        <v>10</v>
      </c>
      <c r="C44" s="197">
        <v>0</v>
      </c>
      <c r="D44" s="197">
        <v>0</v>
      </c>
      <c r="E44" s="197">
        <v>0</v>
      </c>
      <c r="F44" s="271">
        <v>10</v>
      </c>
      <c r="G44" s="292" t="s">
        <v>1092</v>
      </c>
      <c r="H44" s="489"/>
      <c r="M44" s="690"/>
      <c r="V44" s="171"/>
    </row>
    <row r="45" spans="1:22" ht="18.75" customHeight="1" thickBot="1">
      <c r="A45" s="524" t="s">
        <v>1090</v>
      </c>
      <c r="B45" s="57">
        <v>5</v>
      </c>
      <c r="C45" s="57">
        <v>0</v>
      </c>
      <c r="D45" s="57">
        <v>0</v>
      </c>
      <c r="E45" s="57">
        <v>0</v>
      </c>
      <c r="F45" s="69">
        <f>SUM(B45:E45)</f>
        <v>5</v>
      </c>
      <c r="G45" s="291" t="s">
        <v>1093</v>
      </c>
      <c r="H45" s="304"/>
      <c r="M45" s="690"/>
      <c r="V45" s="171"/>
    </row>
    <row r="46" spans="1:22" ht="18.75" customHeight="1" thickBot="1">
      <c r="A46" s="525" t="s">
        <v>521</v>
      </c>
      <c r="B46" s="197">
        <v>0</v>
      </c>
      <c r="C46" s="197">
        <v>0</v>
      </c>
      <c r="D46" s="197">
        <v>0</v>
      </c>
      <c r="E46" s="197">
        <v>0</v>
      </c>
      <c r="F46" s="271">
        <v>0</v>
      </c>
      <c r="G46" s="292" t="s">
        <v>1018</v>
      </c>
      <c r="H46" s="304"/>
      <c r="M46" s="690"/>
      <c r="V46" s="171"/>
    </row>
    <row r="47" spans="1:22" ht="18.75" customHeight="1">
      <c r="A47" s="526" t="s">
        <v>1091</v>
      </c>
      <c r="B47" s="198">
        <v>0</v>
      </c>
      <c r="C47" s="198">
        <v>0</v>
      </c>
      <c r="D47" s="198">
        <v>0</v>
      </c>
      <c r="E47" s="198">
        <v>0</v>
      </c>
      <c r="F47" s="184">
        <v>0</v>
      </c>
      <c r="G47" s="293" t="s">
        <v>1094</v>
      </c>
      <c r="H47" s="489"/>
      <c r="M47" s="690"/>
      <c r="V47" s="171"/>
    </row>
    <row r="48" spans="1:22" ht="17.25" customHeight="1">
      <c r="A48" s="697" t="s">
        <v>64</v>
      </c>
      <c r="B48" s="451">
        <f>SUM(B8:B47)</f>
        <v>48</v>
      </c>
      <c r="C48" s="451">
        <f>SUM(C8:C47)</f>
        <v>25</v>
      </c>
      <c r="D48" s="451">
        <f>SUM(D8:D47)</f>
        <v>11</v>
      </c>
      <c r="E48" s="451">
        <f>SUM(E8:E47)</f>
        <v>13</v>
      </c>
      <c r="F48" s="451">
        <f>SUM(F8:F47)</f>
        <v>97</v>
      </c>
      <c r="G48" s="698" t="s">
        <v>2</v>
      </c>
    </row>
    <row r="49" spans="1:7" ht="17.25" customHeight="1">
      <c r="A49" s="1211" t="s">
        <v>861</v>
      </c>
      <c r="B49" s="1211"/>
      <c r="C49" s="1211"/>
      <c r="D49" s="1211"/>
      <c r="E49" s="1210" t="s">
        <v>881</v>
      </c>
      <c r="F49" s="1210"/>
      <c r="G49" s="1210"/>
    </row>
    <row r="51" spans="1:7">
      <c r="A51" s="173"/>
    </row>
    <row r="52" spans="1:7">
      <c r="B52" s="194"/>
    </row>
  </sheetData>
  <mergeCells count="9">
    <mergeCell ref="P3:S3"/>
    <mergeCell ref="E49:G49"/>
    <mergeCell ref="A49:D49"/>
    <mergeCell ref="A1:G1"/>
    <mergeCell ref="A2:G2"/>
    <mergeCell ref="A3:G3"/>
    <mergeCell ref="A4:G4"/>
    <mergeCell ref="A6:A7"/>
    <mergeCell ref="G6:G7"/>
  </mergeCells>
  <printOptions horizontalCentered="1" verticalCentered="1"/>
  <pageMargins left="0" right="0" top="0" bottom="0" header="0" footer="0"/>
  <pageSetup paperSize="9" scale="90"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rightToLeft="1" view="pageBreakPreview" zoomScaleNormal="100" zoomScaleSheetLayoutView="100" workbookViewId="0">
      <selection activeCell="C79" sqref="C79"/>
    </sheetView>
  </sheetViews>
  <sheetFormatPr defaultColWidth="9.140625" defaultRowHeight="12.75"/>
  <cols>
    <col min="1" max="1" width="20.5703125" style="50" customWidth="1"/>
    <col min="2" max="6" width="10.85546875" style="50" customWidth="1"/>
    <col min="7" max="7" width="20.5703125" style="2" customWidth="1"/>
    <col min="8" max="11" width="9.140625" style="50"/>
    <col min="12" max="12" width="20" style="50" customWidth="1"/>
    <col min="13" max="14" width="9.140625" style="50" customWidth="1"/>
    <col min="15" max="19" width="9.140625" style="50"/>
    <col min="20" max="20" width="37.42578125" style="50" customWidth="1"/>
    <col min="21" max="21" width="5" style="85" customWidth="1"/>
    <col min="22" max="16384" width="9.140625" style="50"/>
  </cols>
  <sheetData>
    <row r="1" spans="1:21" ht="18">
      <c r="A1" s="1068" t="s">
        <v>711</v>
      </c>
      <c r="B1" s="1068"/>
      <c r="C1" s="1068"/>
      <c r="D1" s="1068"/>
      <c r="E1" s="1068"/>
      <c r="F1" s="1068"/>
      <c r="G1" s="1068"/>
    </row>
    <row r="2" spans="1:21" ht="16.5" customHeight="1">
      <c r="A2" s="1226" t="s">
        <v>1255</v>
      </c>
      <c r="B2" s="1226"/>
      <c r="C2" s="1226"/>
      <c r="D2" s="1226"/>
      <c r="E2" s="1226"/>
      <c r="F2" s="1226"/>
      <c r="G2" s="1226"/>
    </row>
    <row r="3" spans="1:21" s="8" customFormat="1" ht="30" customHeight="1">
      <c r="A3" s="1227" t="s">
        <v>857</v>
      </c>
      <c r="B3" s="1227"/>
      <c r="C3" s="1227"/>
      <c r="D3" s="1227"/>
      <c r="E3" s="1227"/>
      <c r="F3" s="1227"/>
      <c r="G3" s="1227"/>
      <c r="O3" s="1224"/>
      <c r="P3" s="1225"/>
      <c r="Q3" s="1225"/>
      <c r="R3" s="1225"/>
    </row>
    <row r="4" spans="1:21" s="8" customFormat="1" ht="15.75" customHeight="1">
      <c r="A4" s="1228" t="s">
        <v>1256</v>
      </c>
      <c r="B4" s="1228"/>
      <c r="C4" s="1228"/>
      <c r="D4" s="1228"/>
      <c r="E4" s="1228"/>
      <c r="F4" s="1228"/>
      <c r="G4" s="1228"/>
      <c r="O4" s="83"/>
      <c r="P4" s="84"/>
      <c r="Q4" s="84"/>
      <c r="R4" s="84"/>
    </row>
    <row r="5" spans="1:21" s="8" customFormat="1" ht="15.75" customHeight="1">
      <c r="A5" s="92" t="s">
        <v>591</v>
      </c>
      <c r="B5" s="105"/>
      <c r="C5" s="105"/>
      <c r="D5" s="105"/>
      <c r="E5" s="105"/>
      <c r="F5" s="105"/>
      <c r="G5" s="93" t="s">
        <v>590</v>
      </c>
      <c r="O5" s="83"/>
      <c r="P5" s="84"/>
      <c r="Q5" s="84"/>
      <c r="R5" s="84"/>
    </row>
    <row r="6" spans="1:21" ht="24.75" customHeight="1">
      <c r="A6" s="1220" t="s">
        <v>1435</v>
      </c>
      <c r="B6" s="36" t="s">
        <v>41</v>
      </c>
      <c r="C6" s="36" t="s">
        <v>42</v>
      </c>
      <c r="D6" s="36" t="s">
        <v>43</v>
      </c>
      <c r="E6" s="36" t="s">
        <v>44</v>
      </c>
      <c r="F6" s="36" t="s">
        <v>1</v>
      </c>
      <c r="G6" s="1222" t="s">
        <v>1434</v>
      </c>
    </row>
    <row r="7" spans="1:21" s="2" customFormat="1" ht="21.75" customHeight="1">
      <c r="A7" s="1221"/>
      <c r="B7" s="442" t="s">
        <v>46</v>
      </c>
      <c r="C7" s="442" t="s">
        <v>47</v>
      </c>
      <c r="D7" s="442" t="s">
        <v>48</v>
      </c>
      <c r="E7" s="442" t="s">
        <v>65</v>
      </c>
      <c r="F7" s="442" t="s">
        <v>2</v>
      </c>
      <c r="G7" s="1223"/>
      <c r="H7" s="1219"/>
      <c r="I7" s="1219"/>
      <c r="J7" s="1219"/>
      <c r="L7" s="13"/>
      <c r="U7" s="14"/>
    </row>
    <row r="8" spans="1:21" s="15" customFormat="1" ht="24.75" customHeight="1" thickBot="1">
      <c r="A8" s="444" t="s">
        <v>251</v>
      </c>
      <c r="B8" s="790">
        <v>53</v>
      </c>
      <c r="C8" s="790">
        <v>39</v>
      </c>
      <c r="D8" s="790">
        <v>35</v>
      </c>
      <c r="E8" s="790">
        <v>42</v>
      </c>
      <c r="F8" s="791">
        <v>169</v>
      </c>
      <c r="G8" s="128" t="s">
        <v>251</v>
      </c>
      <c r="U8" s="16"/>
    </row>
    <row r="9" spans="1:21" ht="24.75" customHeight="1" thickBot="1">
      <c r="A9" s="787" t="s">
        <v>293</v>
      </c>
      <c r="B9" s="789">
        <v>54</v>
      </c>
      <c r="C9" s="789">
        <v>32</v>
      </c>
      <c r="D9" s="789">
        <v>33</v>
      </c>
      <c r="E9" s="789">
        <v>33</v>
      </c>
      <c r="F9" s="649">
        <v>152</v>
      </c>
      <c r="G9" s="788" t="s">
        <v>293</v>
      </c>
      <c r="U9" s="767"/>
    </row>
    <row r="10" spans="1:21" s="15" customFormat="1" ht="24.75" customHeight="1" thickBot="1">
      <c r="A10" s="440" t="s">
        <v>793</v>
      </c>
      <c r="B10" s="790">
        <v>54</v>
      </c>
      <c r="C10" s="790">
        <v>52</v>
      </c>
      <c r="D10" s="790">
        <v>27</v>
      </c>
      <c r="E10" s="790">
        <v>20</v>
      </c>
      <c r="F10" s="791">
        <f>SUM(B10:E10)</f>
        <v>153</v>
      </c>
      <c r="G10" s="129" t="s">
        <v>793</v>
      </c>
      <c r="U10" s="16"/>
    </row>
    <row r="11" spans="1:21" ht="24.75" customHeight="1" thickBot="1">
      <c r="A11" s="673" t="s">
        <v>1073</v>
      </c>
      <c r="B11" s="680">
        <v>68</v>
      </c>
      <c r="C11" s="680">
        <v>61</v>
      </c>
      <c r="D11" s="680">
        <v>23</v>
      </c>
      <c r="E11" s="680">
        <v>9</v>
      </c>
      <c r="F11" s="679">
        <f>SUM(B11:E11)</f>
        <v>161</v>
      </c>
      <c r="G11" s="672" t="s">
        <v>1073</v>
      </c>
      <c r="U11" s="767"/>
    </row>
    <row r="12" spans="1:21" ht="24.75" customHeight="1">
      <c r="A12" s="441" t="s">
        <v>1254</v>
      </c>
      <c r="B12" s="744">
        <v>48</v>
      </c>
      <c r="C12" s="744">
        <v>25</v>
      </c>
      <c r="D12" s="744">
        <v>11</v>
      </c>
      <c r="E12" s="744">
        <v>13</v>
      </c>
      <c r="F12" s="126">
        <f>SUM(B12:E12)</f>
        <v>97</v>
      </c>
      <c r="G12" s="130" t="s">
        <v>1254</v>
      </c>
      <c r="U12" s="767"/>
    </row>
    <row r="13" spans="1:21" s="15" customFormat="1" ht="16.5" customHeight="1">
      <c r="A13" s="50"/>
      <c r="B13" s="50"/>
      <c r="C13" s="50"/>
      <c r="D13" s="50"/>
      <c r="E13" s="50"/>
      <c r="F13" s="50"/>
      <c r="G13" s="50"/>
      <c r="N13" s="16"/>
    </row>
    <row r="14" spans="1:21" ht="16.5" customHeight="1">
      <c r="A14" s="15"/>
      <c r="B14" s="15"/>
      <c r="C14" s="15"/>
      <c r="D14" s="15"/>
      <c r="E14" s="15"/>
      <c r="F14" s="15"/>
      <c r="G14" s="15"/>
      <c r="N14" s="85"/>
      <c r="U14" s="50"/>
    </row>
    <row r="15" spans="1:21" s="15" customFormat="1" ht="16.5" customHeight="1">
      <c r="A15" s="50"/>
      <c r="B15" s="50"/>
      <c r="C15" s="50"/>
      <c r="D15" s="50"/>
      <c r="E15" s="50"/>
      <c r="F15" s="50"/>
      <c r="G15" s="50"/>
      <c r="N15" s="16"/>
    </row>
    <row r="16" spans="1:21" ht="16.5" customHeight="1">
      <c r="A16" s="15"/>
      <c r="B16" s="15"/>
      <c r="C16" s="15"/>
      <c r="D16" s="15"/>
      <c r="E16" s="15"/>
      <c r="F16" s="15"/>
      <c r="G16" s="15"/>
      <c r="N16" s="85"/>
      <c r="U16" s="50"/>
    </row>
    <row r="17" spans="1:21" s="15" customFormat="1" ht="16.5" customHeight="1">
      <c r="A17" s="50"/>
      <c r="B17" s="50"/>
      <c r="C17" s="50"/>
      <c r="D17" s="50"/>
      <c r="E17" s="50"/>
      <c r="F17" s="50"/>
      <c r="G17" s="50"/>
      <c r="N17" s="16"/>
    </row>
    <row r="18" spans="1:21" ht="16.5" customHeight="1">
      <c r="A18" s="15"/>
      <c r="B18" s="15"/>
      <c r="C18" s="15"/>
      <c r="D18" s="15"/>
      <c r="E18" s="15"/>
      <c r="F18" s="15"/>
      <c r="G18" s="15"/>
      <c r="N18" s="85"/>
      <c r="U18" s="50"/>
    </row>
    <row r="19" spans="1:21" s="15" customFormat="1" ht="16.5" customHeight="1">
      <c r="A19" s="50"/>
      <c r="B19" s="50"/>
      <c r="C19" s="50"/>
      <c r="D19" s="50"/>
      <c r="E19" s="50"/>
      <c r="F19" s="50"/>
      <c r="G19" s="50"/>
      <c r="N19" s="16"/>
    </row>
    <row r="20" spans="1:21" ht="16.5" customHeight="1">
      <c r="A20" s="15"/>
      <c r="B20" s="15"/>
      <c r="C20" s="15"/>
      <c r="D20" s="15"/>
      <c r="E20" s="15"/>
      <c r="F20" s="15"/>
      <c r="G20" s="15"/>
      <c r="N20" s="85"/>
      <c r="U20" s="50"/>
    </row>
    <row r="21" spans="1:21" s="15" customFormat="1" ht="16.5" customHeight="1">
      <c r="A21" s="50"/>
      <c r="B21" s="50"/>
      <c r="C21" s="50"/>
      <c r="D21" s="50"/>
      <c r="E21" s="50"/>
      <c r="F21" s="50"/>
      <c r="G21" s="50"/>
      <c r="N21" s="16"/>
    </row>
    <row r="22" spans="1:21" ht="16.5" customHeight="1">
      <c r="A22" s="15"/>
      <c r="B22" s="15"/>
      <c r="C22" s="15"/>
      <c r="D22" s="15"/>
      <c r="E22" s="15"/>
      <c r="F22" s="15"/>
      <c r="G22" s="15"/>
      <c r="N22" s="85"/>
      <c r="U22" s="50"/>
    </row>
    <row r="23" spans="1:21" s="15" customFormat="1" ht="16.5" customHeight="1">
      <c r="A23" s="50"/>
      <c r="B23" s="50"/>
      <c r="C23" s="50"/>
      <c r="D23" s="50"/>
      <c r="E23" s="50"/>
      <c r="F23" s="50"/>
      <c r="G23" s="50"/>
      <c r="N23" s="16"/>
    </row>
    <row r="24" spans="1:21" ht="16.5" customHeight="1">
      <c r="A24" s="15"/>
      <c r="B24" s="15"/>
      <c r="C24" s="15"/>
      <c r="D24" s="15"/>
      <c r="E24" s="15"/>
      <c r="F24" s="15"/>
      <c r="G24" s="15"/>
      <c r="N24" s="85"/>
      <c r="U24" s="50"/>
    </row>
    <row r="25" spans="1:21" s="15" customFormat="1" ht="16.5" customHeight="1">
      <c r="A25" s="50"/>
      <c r="B25" s="50"/>
      <c r="C25" s="50"/>
      <c r="D25" s="50"/>
      <c r="E25" s="50"/>
      <c r="F25" s="50"/>
      <c r="G25" s="50"/>
      <c r="N25" s="16"/>
    </row>
    <row r="26" spans="1:21" ht="16.5" customHeight="1">
      <c r="A26" s="15"/>
      <c r="B26" s="15"/>
      <c r="C26" s="15"/>
      <c r="D26" s="15"/>
      <c r="E26" s="15"/>
      <c r="F26" s="15"/>
      <c r="G26" s="15"/>
      <c r="N26" s="85"/>
      <c r="U26" s="50"/>
    </row>
    <row r="27" spans="1:21" s="15" customFormat="1" ht="16.5" customHeight="1">
      <c r="A27" s="50"/>
      <c r="B27" s="50"/>
      <c r="C27" s="50"/>
      <c r="D27" s="50"/>
      <c r="E27" s="50"/>
      <c r="F27" s="50"/>
      <c r="G27" s="50"/>
      <c r="N27" s="16"/>
    </row>
    <row r="28" spans="1:21" ht="16.5" customHeight="1">
      <c r="A28" s="15"/>
      <c r="B28" s="15"/>
      <c r="C28" s="15"/>
      <c r="D28" s="15"/>
      <c r="E28" s="15"/>
      <c r="F28" s="15"/>
      <c r="G28" s="15"/>
      <c r="N28" s="85"/>
      <c r="U28" s="50"/>
    </row>
    <row r="29" spans="1:21" s="15" customFormat="1" ht="16.5" customHeight="1">
      <c r="A29" s="50"/>
      <c r="B29" s="50"/>
      <c r="C29" s="50"/>
      <c r="D29" s="50"/>
      <c r="E29" s="50"/>
      <c r="F29" s="50"/>
      <c r="G29" s="50"/>
      <c r="N29" s="16"/>
    </row>
    <row r="30" spans="1:21" ht="16.5" customHeight="1">
      <c r="A30" s="15"/>
      <c r="B30" s="15"/>
      <c r="C30" s="15"/>
      <c r="D30" s="15"/>
      <c r="E30" s="15"/>
      <c r="F30" s="15"/>
      <c r="G30" s="15"/>
      <c r="N30" s="85"/>
      <c r="U30" s="50"/>
    </row>
    <row r="31" spans="1:21" s="15" customFormat="1" ht="16.5" customHeight="1">
      <c r="A31" s="50"/>
      <c r="B31" s="50"/>
      <c r="C31" s="50"/>
      <c r="D31" s="50"/>
      <c r="E31" s="50"/>
      <c r="F31" s="50"/>
      <c r="G31" s="50"/>
      <c r="N31" s="16"/>
    </row>
    <row r="32" spans="1:21" ht="16.5" customHeight="1">
      <c r="G32" s="50"/>
      <c r="N32" s="85"/>
      <c r="U32" s="50"/>
    </row>
    <row r="33" spans="1:21" ht="16.5" customHeight="1">
      <c r="G33" s="50"/>
      <c r="N33" s="85"/>
      <c r="U33" s="50"/>
    </row>
    <row r="34" spans="1:21" ht="16.5" customHeight="1">
      <c r="G34" s="50"/>
      <c r="N34" s="85"/>
      <c r="U34" s="50"/>
    </row>
    <row r="35" spans="1:21" ht="16.5" customHeight="1">
      <c r="G35" s="50"/>
      <c r="N35" s="120"/>
      <c r="U35" s="50"/>
    </row>
    <row r="36" spans="1:21" ht="16.5" customHeight="1">
      <c r="G36" s="50"/>
      <c r="N36" s="120"/>
      <c r="U36" s="50"/>
    </row>
    <row r="37" spans="1:21" ht="18" customHeight="1">
      <c r="A37" s="72"/>
      <c r="B37" s="72"/>
      <c r="C37" s="72"/>
      <c r="D37" s="72"/>
      <c r="E37" s="72"/>
      <c r="F37" s="72"/>
      <c r="G37" s="72"/>
      <c r="N37" s="85"/>
      <c r="U37" s="50"/>
    </row>
    <row r="38" spans="1:21" s="72" customFormat="1" ht="28.5" customHeight="1">
      <c r="A38" s="50"/>
      <c r="B38" s="50"/>
      <c r="C38" s="50"/>
      <c r="D38" s="50"/>
      <c r="E38" s="50"/>
      <c r="F38" s="50"/>
      <c r="G38" s="50"/>
      <c r="N38" s="73"/>
    </row>
    <row r="39" spans="1:21" ht="17.25" customHeight="1">
      <c r="G39" s="50"/>
      <c r="N39" s="85"/>
      <c r="U39" s="50"/>
    </row>
    <row r="40" spans="1:21" ht="17.25" customHeight="1">
      <c r="A40" s="116"/>
      <c r="G40" s="50"/>
      <c r="N40" s="85"/>
      <c r="U40" s="50"/>
    </row>
    <row r="41" spans="1:21" ht="34.5" customHeight="1">
      <c r="N41" s="85"/>
      <c r="U41" s="50"/>
    </row>
    <row r="42" spans="1:21">
      <c r="A42" s="2"/>
    </row>
    <row r="43" spans="1:21">
      <c r="B43" s="38"/>
    </row>
  </sheetData>
  <mergeCells count="8">
    <mergeCell ref="H7:J7"/>
    <mergeCell ref="A6:A7"/>
    <mergeCell ref="G6:G7"/>
    <mergeCell ref="O3:R3"/>
    <mergeCell ref="A1:G1"/>
    <mergeCell ref="A2:G2"/>
    <mergeCell ref="A3:G3"/>
    <mergeCell ref="A4:G4"/>
  </mergeCells>
  <printOptions horizontalCentered="1" verticalCentered="1"/>
  <pageMargins left="0" right="0" top="0" bottom="0" header="0" footer="0"/>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rightToLeft="1" view="pageBreakPreview" zoomScaleNormal="100" zoomScaleSheetLayoutView="100" workbookViewId="0">
      <selection activeCell="C79" sqref="C79"/>
    </sheetView>
  </sheetViews>
  <sheetFormatPr defaultRowHeight="12.75"/>
  <cols>
    <col min="1" max="1" width="25.140625" style="171" customWidth="1"/>
    <col min="2" max="2" width="9.42578125" style="171" customWidth="1"/>
    <col min="3" max="7" width="8.85546875" style="171" customWidth="1"/>
    <col min="8" max="8" width="29.28515625" style="173" customWidth="1"/>
    <col min="9" max="13" width="9.140625" style="171"/>
    <col min="14" max="15" width="9.140625" style="171" customWidth="1"/>
    <col min="16" max="20" width="9.140625" style="171"/>
    <col min="21" max="21" width="37.42578125" style="171" customWidth="1"/>
    <col min="22" max="22" width="5" style="172" customWidth="1"/>
    <col min="23" max="16384" width="9.140625" style="171"/>
  </cols>
  <sheetData>
    <row r="1" spans="1:22" ht="18" customHeight="1">
      <c r="A1" s="1212" t="s">
        <v>507</v>
      </c>
      <c r="B1" s="1212"/>
      <c r="C1" s="1212"/>
      <c r="D1" s="1212"/>
      <c r="E1" s="1212"/>
      <c r="F1" s="1212"/>
      <c r="G1" s="1212"/>
      <c r="H1" s="1212"/>
      <c r="I1" s="210"/>
      <c r="J1" s="1231"/>
      <c r="K1" s="1231"/>
      <c r="L1" s="1231"/>
      <c r="M1" s="1231"/>
      <c r="N1" s="1231"/>
      <c r="O1" s="1231"/>
      <c r="P1" s="1231"/>
      <c r="Q1" s="1231"/>
      <c r="R1" s="1231"/>
      <c r="S1" s="1231"/>
      <c r="T1" s="1231"/>
    </row>
    <row r="2" spans="1:22" ht="18">
      <c r="A2" s="1235" t="s">
        <v>1253</v>
      </c>
      <c r="B2" s="1235"/>
      <c r="C2" s="1235"/>
      <c r="D2" s="1235"/>
      <c r="E2" s="1235"/>
      <c r="F2" s="1235"/>
      <c r="G2" s="1235"/>
      <c r="H2" s="1235"/>
      <c r="I2" s="210"/>
      <c r="J2" s="172"/>
      <c r="K2" s="172"/>
      <c r="L2" s="172"/>
      <c r="M2" s="172"/>
      <c r="N2" s="172"/>
      <c r="O2" s="172"/>
      <c r="P2" s="172"/>
      <c r="Q2" s="172"/>
      <c r="R2" s="172"/>
      <c r="S2" s="172"/>
      <c r="T2" s="172"/>
    </row>
    <row r="3" spans="1:22" ht="30" customHeight="1">
      <c r="A3" s="1236" t="s">
        <v>932</v>
      </c>
      <c r="B3" s="1236"/>
      <c r="C3" s="1236"/>
      <c r="D3" s="1236"/>
      <c r="E3" s="1236"/>
      <c r="F3" s="1236"/>
      <c r="G3" s="1236"/>
      <c r="H3" s="1236"/>
      <c r="I3" s="210"/>
      <c r="J3" s="172"/>
      <c r="K3" s="172"/>
      <c r="L3" s="172"/>
      <c r="M3" s="172"/>
      <c r="N3" s="172"/>
      <c r="O3" s="172"/>
      <c r="P3" s="172"/>
      <c r="Q3" s="172"/>
      <c r="R3" s="172"/>
      <c r="S3" s="172"/>
      <c r="T3" s="172"/>
    </row>
    <row r="4" spans="1:22" ht="15.75">
      <c r="A4" s="1237" t="s">
        <v>1249</v>
      </c>
      <c r="B4" s="1237"/>
      <c r="C4" s="1237"/>
      <c r="D4" s="1237"/>
      <c r="E4" s="1237"/>
      <c r="F4" s="1237"/>
      <c r="G4" s="1237"/>
      <c r="H4" s="1237"/>
      <c r="I4" s="210"/>
      <c r="J4" s="172"/>
      <c r="K4" s="172"/>
      <c r="L4" s="172"/>
      <c r="M4" s="172"/>
      <c r="N4" s="172"/>
      <c r="O4" s="172"/>
      <c r="P4" s="172"/>
      <c r="Q4" s="172"/>
      <c r="R4" s="172"/>
      <c r="S4" s="172"/>
      <c r="T4" s="172"/>
    </row>
    <row r="5" spans="1:22" ht="12.75" customHeight="1">
      <c r="A5" s="192" t="s">
        <v>592</v>
      </c>
      <c r="B5" s="1232"/>
      <c r="C5" s="1232"/>
      <c r="D5" s="1232"/>
      <c r="E5" s="1232"/>
      <c r="F5" s="1232"/>
      <c r="G5" s="1232"/>
      <c r="H5" s="191" t="s">
        <v>593</v>
      </c>
      <c r="I5" s="210"/>
      <c r="J5" s="172"/>
      <c r="K5" s="172"/>
      <c r="L5" s="172"/>
      <c r="M5" s="172"/>
      <c r="N5" s="172"/>
      <c r="O5" s="172"/>
      <c r="P5" s="172"/>
      <c r="Q5" s="172"/>
      <c r="R5" s="172"/>
      <c r="S5" s="172"/>
      <c r="T5" s="172"/>
    </row>
    <row r="6" spans="1:22" ht="22.5" customHeight="1">
      <c r="A6" s="1233" t="s">
        <v>1445</v>
      </c>
      <c r="B6" s="231" t="s">
        <v>45</v>
      </c>
      <c r="C6" s="231" t="s">
        <v>41</v>
      </c>
      <c r="D6" s="231" t="s">
        <v>42</v>
      </c>
      <c r="E6" s="231" t="s">
        <v>43</v>
      </c>
      <c r="F6" s="231" t="s">
        <v>44</v>
      </c>
      <c r="G6" s="231" t="s">
        <v>1</v>
      </c>
      <c r="H6" s="1217" t="s">
        <v>1558</v>
      </c>
    </row>
    <row r="7" spans="1:22" ht="22.5" customHeight="1">
      <c r="A7" s="1234"/>
      <c r="B7" s="443" t="s">
        <v>75</v>
      </c>
      <c r="C7" s="443" t="s">
        <v>46</v>
      </c>
      <c r="D7" s="443" t="s">
        <v>47</v>
      </c>
      <c r="E7" s="443" t="s">
        <v>48</v>
      </c>
      <c r="F7" s="443" t="s">
        <v>49</v>
      </c>
      <c r="G7" s="443" t="s">
        <v>2</v>
      </c>
      <c r="H7" s="1218"/>
    </row>
    <row r="8" spans="1:22" ht="19.5" customHeight="1" thickBot="1">
      <c r="A8" s="523" t="s">
        <v>498</v>
      </c>
      <c r="B8" s="199">
        <v>2</v>
      </c>
      <c r="C8" s="199">
        <v>1</v>
      </c>
      <c r="D8" s="199">
        <v>1</v>
      </c>
      <c r="E8" s="199">
        <v>0</v>
      </c>
      <c r="F8" s="199">
        <v>0</v>
      </c>
      <c r="G8" s="209">
        <f>SUM(B8:F8)</f>
        <v>4</v>
      </c>
      <c r="H8" s="290" t="s">
        <v>74</v>
      </c>
    </row>
    <row r="9" spans="1:22" s="178" customFormat="1" ht="19.5" customHeight="1" thickBot="1">
      <c r="A9" s="524" t="s">
        <v>497</v>
      </c>
      <c r="B9" s="57">
        <v>4</v>
      </c>
      <c r="C9" s="57">
        <v>37</v>
      </c>
      <c r="D9" s="57">
        <v>0</v>
      </c>
      <c r="E9" s="57">
        <v>0</v>
      </c>
      <c r="F9" s="57">
        <v>0</v>
      </c>
      <c r="G9" s="211">
        <f t="shared" ref="G9:G44" si="0">SUM(B9:F9)</f>
        <v>41</v>
      </c>
      <c r="H9" s="291" t="s">
        <v>506</v>
      </c>
      <c r="V9" s="179"/>
    </row>
    <row r="10" spans="1:22" ht="19.5" customHeight="1" thickBot="1">
      <c r="A10" s="525" t="s">
        <v>495</v>
      </c>
      <c r="B10" s="199">
        <v>3</v>
      </c>
      <c r="C10" s="199">
        <v>1</v>
      </c>
      <c r="D10" s="199">
        <v>1</v>
      </c>
      <c r="E10" s="199">
        <v>0</v>
      </c>
      <c r="F10" s="199">
        <v>0</v>
      </c>
      <c r="G10" s="209">
        <f t="shared" si="0"/>
        <v>5</v>
      </c>
      <c r="H10" s="292" t="s">
        <v>73</v>
      </c>
    </row>
    <row r="11" spans="1:22" s="178" customFormat="1" ht="19.5" customHeight="1" thickBot="1">
      <c r="A11" s="524" t="s">
        <v>494</v>
      </c>
      <c r="B11" s="57">
        <v>0</v>
      </c>
      <c r="C11" s="57">
        <v>8</v>
      </c>
      <c r="D11" s="57">
        <v>0</v>
      </c>
      <c r="E11" s="57">
        <v>0</v>
      </c>
      <c r="F11" s="57">
        <v>0</v>
      </c>
      <c r="G11" s="211">
        <f t="shared" si="0"/>
        <v>8</v>
      </c>
      <c r="H11" s="291" t="s">
        <v>72</v>
      </c>
      <c r="V11" s="179"/>
    </row>
    <row r="12" spans="1:22" ht="19.5" customHeight="1" thickBot="1">
      <c r="A12" s="525" t="s">
        <v>520</v>
      </c>
      <c r="B12" s="199">
        <v>0</v>
      </c>
      <c r="C12" s="199">
        <v>5</v>
      </c>
      <c r="D12" s="199">
        <v>2</v>
      </c>
      <c r="E12" s="199">
        <v>0</v>
      </c>
      <c r="F12" s="199">
        <v>0</v>
      </c>
      <c r="G12" s="209">
        <f t="shared" si="0"/>
        <v>7</v>
      </c>
      <c r="H12" s="292" t="s">
        <v>71</v>
      </c>
    </row>
    <row r="13" spans="1:22" s="178" customFormat="1" ht="19.5" customHeight="1" thickBot="1">
      <c r="A13" s="524" t="s">
        <v>492</v>
      </c>
      <c r="B13" s="57">
        <v>2</v>
      </c>
      <c r="C13" s="57">
        <v>1</v>
      </c>
      <c r="D13" s="57">
        <v>1</v>
      </c>
      <c r="E13" s="57">
        <v>0</v>
      </c>
      <c r="F13" s="57">
        <v>0</v>
      </c>
      <c r="G13" s="211">
        <f t="shared" si="0"/>
        <v>4</v>
      </c>
      <c r="H13" s="291" t="s">
        <v>491</v>
      </c>
      <c r="V13" s="179"/>
    </row>
    <row r="14" spans="1:22" ht="19.5" customHeight="1" thickBot="1">
      <c r="A14" s="525" t="s">
        <v>490</v>
      </c>
      <c r="B14" s="199">
        <v>2</v>
      </c>
      <c r="C14" s="199">
        <v>1</v>
      </c>
      <c r="D14" s="199">
        <v>1</v>
      </c>
      <c r="E14" s="199">
        <v>0</v>
      </c>
      <c r="F14" s="199">
        <v>0</v>
      </c>
      <c r="G14" s="209">
        <f t="shared" si="0"/>
        <v>4</v>
      </c>
      <c r="H14" s="292" t="s">
        <v>489</v>
      </c>
    </row>
    <row r="15" spans="1:22" s="178" customFormat="1" ht="19.5" customHeight="1" thickBot="1">
      <c r="A15" s="524" t="s">
        <v>488</v>
      </c>
      <c r="B15" s="57">
        <v>3</v>
      </c>
      <c r="C15" s="57">
        <v>7</v>
      </c>
      <c r="D15" s="57">
        <v>2</v>
      </c>
      <c r="E15" s="57">
        <v>0</v>
      </c>
      <c r="F15" s="57">
        <v>0</v>
      </c>
      <c r="G15" s="211">
        <f t="shared" si="0"/>
        <v>12</v>
      </c>
      <c r="H15" s="291" t="s">
        <v>70</v>
      </c>
      <c r="V15" s="179"/>
    </row>
    <row r="16" spans="1:22" s="178" customFormat="1" ht="19.5" customHeight="1" thickBot="1">
      <c r="A16" s="525" t="s">
        <v>1083</v>
      </c>
      <c r="B16" s="199">
        <v>2</v>
      </c>
      <c r="C16" s="199">
        <v>0</v>
      </c>
      <c r="D16" s="199">
        <v>0</v>
      </c>
      <c r="E16" s="199">
        <v>0</v>
      </c>
      <c r="F16" s="199">
        <v>0</v>
      </c>
      <c r="G16" s="209">
        <f t="shared" si="0"/>
        <v>2</v>
      </c>
      <c r="H16" s="292" t="s">
        <v>1084</v>
      </c>
      <c r="V16" s="179"/>
    </row>
    <row r="17" spans="1:22" ht="19.5" customHeight="1" thickBot="1">
      <c r="A17" s="524" t="s">
        <v>487</v>
      </c>
      <c r="B17" s="57">
        <v>0</v>
      </c>
      <c r="C17" s="57">
        <v>0</v>
      </c>
      <c r="D17" s="57">
        <v>0</v>
      </c>
      <c r="E17" s="57">
        <v>0</v>
      </c>
      <c r="F17" s="57">
        <v>0</v>
      </c>
      <c r="G17" s="211">
        <f t="shared" si="0"/>
        <v>0</v>
      </c>
      <c r="H17" s="291" t="s">
        <v>486</v>
      </c>
    </row>
    <row r="18" spans="1:22" s="178" customFormat="1" ht="19.5" customHeight="1" thickBot="1">
      <c r="A18" s="525" t="s">
        <v>485</v>
      </c>
      <c r="B18" s="199">
        <v>0</v>
      </c>
      <c r="C18" s="199">
        <v>0</v>
      </c>
      <c r="D18" s="199">
        <v>0</v>
      </c>
      <c r="E18" s="199">
        <v>0</v>
      </c>
      <c r="F18" s="199">
        <v>0</v>
      </c>
      <c r="G18" s="209">
        <f t="shared" si="0"/>
        <v>0</v>
      </c>
      <c r="H18" s="292" t="s">
        <v>484</v>
      </c>
      <c r="V18" s="179"/>
    </row>
    <row r="19" spans="1:22" ht="19.5" customHeight="1" thickBot="1">
      <c r="A19" s="524" t="s">
        <v>518</v>
      </c>
      <c r="B19" s="57">
        <v>0</v>
      </c>
      <c r="C19" s="57">
        <v>12</v>
      </c>
      <c r="D19" s="57">
        <v>1</v>
      </c>
      <c r="E19" s="57">
        <v>0</v>
      </c>
      <c r="F19" s="57">
        <v>0</v>
      </c>
      <c r="G19" s="211">
        <f t="shared" si="0"/>
        <v>13</v>
      </c>
      <c r="H19" s="291" t="s">
        <v>976</v>
      </c>
    </row>
    <row r="20" spans="1:22" s="178" customFormat="1" ht="19.5" customHeight="1" thickBot="1">
      <c r="A20" s="525" t="s">
        <v>483</v>
      </c>
      <c r="B20" s="199">
        <v>0</v>
      </c>
      <c r="C20" s="199">
        <v>1</v>
      </c>
      <c r="D20" s="199">
        <v>0</v>
      </c>
      <c r="E20" s="199">
        <v>0</v>
      </c>
      <c r="F20" s="199">
        <v>0</v>
      </c>
      <c r="G20" s="209">
        <f t="shared" si="0"/>
        <v>1</v>
      </c>
      <c r="H20" s="292" t="s">
        <v>482</v>
      </c>
      <c r="V20" s="179"/>
    </row>
    <row r="21" spans="1:22" s="178" customFormat="1" ht="19.5" customHeight="1" thickBot="1">
      <c r="A21" s="524" t="s">
        <v>1097</v>
      </c>
      <c r="B21" s="57">
        <v>4</v>
      </c>
      <c r="C21" s="57">
        <v>0</v>
      </c>
      <c r="D21" s="57">
        <v>1</v>
      </c>
      <c r="E21" s="57">
        <v>0</v>
      </c>
      <c r="F21" s="57">
        <v>0</v>
      </c>
      <c r="G21" s="211">
        <f t="shared" si="0"/>
        <v>5</v>
      </c>
      <c r="H21" s="291" t="s">
        <v>480</v>
      </c>
      <c r="V21" s="179"/>
    </row>
    <row r="22" spans="1:22" ht="19.5" customHeight="1" thickBot="1">
      <c r="A22" s="525" t="s">
        <v>479</v>
      </c>
      <c r="B22" s="199">
        <v>0</v>
      </c>
      <c r="C22" s="199">
        <v>1</v>
      </c>
      <c r="D22" s="199">
        <v>1</v>
      </c>
      <c r="E22" s="199">
        <v>0</v>
      </c>
      <c r="F22" s="199">
        <v>0</v>
      </c>
      <c r="G22" s="209">
        <f t="shared" si="0"/>
        <v>2</v>
      </c>
      <c r="H22" s="292" t="s">
        <v>478</v>
      </c>
    </row>
    <row r="23" spans="1:22" s="178" customFormat="1" ht="19.5" customHeight="1" thickBot="1">
      <c r="A23" s="524" t="s">
        <v>529</v>
      </c>
      <c r="B23" s="57">
        <v>3</v>
      </c>
      <c r="C23" s="57">
        <v>5</v>
      </c>
      <c r="D23" s="57">
        <v>1</v>
      </c>
      <c r="E23" s="57">
        <v>3</v>
      </c>
      <c r="F23" s="57">
        <v>0</v>
      </c>
      <c r="G23" s="211">
        <f t="shared" si="0"/>
        <v>12</v>
      </c>
      <c r="H23" s="291" t="s">
        <v>1052</v>
      </c>
      <c r="V23" s="179"/>
    </row>
    <row r="24" spans="1:22" ht="19.5" customHeight="1" thickBot="1">
      <c r="A24" s="525" t="s">
        <v>476</v>
      </c>
      <c r="B24" s="199">
        <v>4</v>
      </c>
      <c r="C24" s="199">
        <v>3</v>
      </c>
      <c r="D24" s="199">
        <v>1</v>
      </c>
      <c r="E24" s="199">
        <v>0</v>
      </c>
      <c r="F24" s="199">
        <v>0</v>
      </c>
      <c r="G24" s="209">
        <f t="shared" si="0"/>
        <v>8</v>
      </c>
      <c r="H24" s="292" t="s">
        <v>475</v>
      </c>
    </row>
    <row r="25" spans="1:22" s="178" customFormat="1" ht="19.5" customHeight="1" thickBot="1">
      <c r="A25" s="524" t="s">
        <v>474</v>
      </c>
      <c r="B25" s="57">
        <v>0</v>
      </c>
      <c r="C25" s="57">
        <v>0</v>
      </c>
      <c r="D25" s="57">
        <v>0</v>
      </c>
      <c r="E25" s="57">
        <v>0</v>
      </c>
      <c r="F25" s="57">
        <v>0</v>
      </c>
      <c r="G25" s="211">
        <f t="shared" si="0"/>
        <v>0</v>
      </c>
      <c r="H25" s="291" t="s">
        <v>473</v>
      </c>
      <c r="V25" s="179"/>
    </row>
    <row r="26" spans="1:22" ht="19.5" customHeight="1" thickBot="1">
      <c r="A26" s="525" t="s">
        <v>472</v>
      </c>
      <c r="B26" s="199">
        <v>0</v>
      </c>
      <c r="C26" s="199">
        <v>0</v>
      </c>
      <c r="D26" s="199">
        <v>0</v>
      </c>
      <c r="E26" s="199">
        <v>0</v>
      </c>
      <c r="F26" s="199">
        <v>0</v>
      </c>
      <c r="G26" s="209">
        <f t="shared" si="0"/>
        <v>0</v>
      </c>
      <c r="H26" s="292" t="s">
        <v>471</v>
      </c>
    </row>
    <row r="27" spans="1:22" s="178" customFormat="1" ht="19.5" customHeight="1" thickBot="1">
      <c r="A27" s="524" t="s">
        <v>470</v>
      </c>
      <c r="B27" s="57">
        <v>0</v>
      </c>
      <c r="C27" s="57">
        <v>0</v>
      </c>
      <c r="D27" s="57">
        <v>0</v>
      </c>
      <c r="E27" s="57">
        <v>0</v>
      </c>
      <c r="F27" s="57">
        <v>0</v>
      </c>
      <c r="G27" s="211">
        <f t="shared" si="0"/>
        <v>0</v>
      </c>
      <c r="H27" s="291" t="s">
        <v>469</v>
      </c>
      <c r="V27" s="179"/>
    </row>
    <row r="28" spans="1:22" ht="19.5" customHeight="1" thickBot="1">
      <c r="A28" s="525" t="s">
        <v>468</v>
      </c>
      <c r="B28" s="199">
        <v>0</v>
      </c>
      <c r="C28" s="199">
        <v>1</v>
      </c>
      <c r="D28" s="199">
        <v>1</v>
      </c>
      <c r="E28" s="199">
        <v>0</v>
      </c>
      <c r="F28" s="199">
        <v>0</v>
      </c>
      <c r="G28" s="209">
        <f t="shared" si="0"/>
        <v>2</v>
      </c>
      <c r="H28" s="292" t="s">
        <v>510</v>
      </c>
    </row>
    <row r="29" spans="1:22" s="178" customFormat="1" ht="19.5" customHeight="1" thickBot="1">
      <c r="A29" s="524" t="s">
        <v>466</v>
      </c>
      <c r="B29" s="57">
        <v>1</v>
      </c>
      <c r="C29" s="57">
        <v>2</v>
      </c>
      <c r="D29" s="57">
        <v>1</v>
      </c>
      <c r="E29" s="57">
        <v>1</v>
      </c>
      <c r="F29" s="57">
        <v>0</v>
      </c>
      <c r="G29" s="211">
        <f t="shared" si="0"/>
        <v>5</v>
      </c>
      <c r="H29" s="291" t="s">
        <v>465</v>
      </c>
      <c r="V29" s="179"/>
    </row>
    <row r="30" spans="1:22" ht="19.5" customHeight="1" thickBot="1">
      <c r="A30" s="525" t="s">
        <v>464</v>
      </c>
      <c r="B30" s="199">
        <v>0</v>
      </c>
      <c r="C30" s="199">
        <v>0</v>
      </c>
      <c r="D30" s="199">
        <v>0</v>
      </c>
      <c r="E30" s="199">
        <v>0</v>
      </c>
      <c r="F30" s="199">
        <v>0</v>
      </c>
      <c r="G30" s="209">
        <f t="shared" si="0"/>
        <v>0</v>
      </c>
      <c r="H30" s="292" t="s">
        <v>463</v>
      </c>
    </row>
    <row r="31" spans="1:22" s="178" customFormat="1" ht="19.5" customHeight="1" thickBot="1">
      <c r="A31" s="524" t="s">
        <v>462</v>
      </c>
      <c r="B31" s="57">
        <v>2</v>
      </c>
      <c r="C31" s="57">
        <v>2</v>
      </c>
      <c r="D31" s="57">
        <v>0</v>
      </c>
      <c r="E31" s="57">
        <v>0</v>
      </c>
      <c r="F31" s="57">
        <v>0</v>
      </c>
      <c r="G31" s="211">
        <f t="shared" si="0"/>
        <v>4</v>
      </c>
      <c r="H31" s="291" t="s">
        <v>461</v>
      </c>
      <c r="V31" s="179"/>
    </row>
    <row r="32" spans="1:22" ht="19.5" customHeight="1" thickBot="1">
      <c r="A32" s="525" t="s">
        <v>860</v>
      </c>
      <c r="B32" s="199">
        <v>0</v>
      </c>
      <c r="C32" s="199">
        <v>2</v>
      </c>
      <c r="D32" s="199">
        <v>0</v>
      </c>
      <c r="E32" s="199">
        <v>0</v>
      </c>
      <c r="F32" s="199">
        <v>0</v>
      </c>
      <c r="G32" s="209">
        <f t="shared" si="0"/>
        <v>2</v>
      </c>
      <c r="H32" s="292" t="s">
        <v>922</v>
      </c>
    </row>
    <row r="33" spans="1:22" ht="19.5" customHeight="1" thickBot="1">
      <c r="A33" s="524" t="s">
        <v>458</v>
      </c>
      <c r="B33" s="57">
        <v>0</v>
      </c>
      <c r="C33" s="57">
        <v>0</v>
      </c>
      <c r="D33" s="57">
        <v>0</v>
      </c>
      <c r="E33" s="57">
        <v>0</v>
      </c>
      <c r="F33" s="57">
        <v>0</v>
      </c>
      <c r="G33" s="211">
        <f t="shared" si="0"/>
        <v>0</v>
      </c>
      <c r="H33" s="291" t="s">
        <v>457</v>
      </c>
    </row>
    <row r="34" spans="1:22" ht="19.5" customHeight="1" thickBot="1">
      <c r="A34" s="525" t="s">
        <v>456</v>
      </c>
      <c r="B34" s="199">
        <v>0</v>
      </c>
      <c r="C34" s="199">
        <v>0</v>
      </c>
      <c r="D34" s="199">
        <v>0</v>
      </c>
      <c r="E34" s="199">
        <v>0</v>
      </c>
      <c r="F34" s="199">
        <v>0</v>
      </c>
      <c r="G34" s="209">
        <f t="shared" si="0"/>
        <v>0</v>
      </c>
      <c r="H34" s="292" t="s">
        <v>455</v>
      </c>
    </row>
    <row r="35" spans="1:22" ht="19.5" customHeight="1" thickBot="1">
      <c r="A35" s="524" t="s">
        <v>454</v>
      </c>
      <c r="B35" s="57">
        <v>4</v>
      </c>
      <c r="C35" s="57">
        <v>0</v>
      </c>
      <c r="D35" s="57">
        <v>0</v>
      </c>
      <c r="E35" s="57">
        <v>0</v>
      </c>
      <c r="F35" s="57">
        <v>0</v>
      </c>
      <c r="G35" s="211">
        <f t="shared" si="0"/>
        <v>4</v>
      </c>
      <c r="H35" s="291" t="s">
        <v>453</v>
      </c>
    </row>
    <row r="36" spans="1:22" ht="19.5" customHeight="1" thickBot="1">
      <c r="A36" s="525" t="s">
        <v>1086</v>
      </c>
      <c r="B36" s="199">
        <v>0</v>
      </c>
      <c r="C36" s="199">
        <v>0</v>
      </c>
      <c r="D36" s="199">
        <v>0</v>
      </c>
      <c r="E36" s="199">
        <v>0</v>
      </c>
      <c r="F36" s="199">
        <v>0</v>
      </c>
      <c r="G36" s="209">
        <f t="shared" si="0"/>
        <v>0</v>
      </c>
      <c r="H36" s="292" t="s">
        <v>1087</v>
      </c>
      <c r="V36" s="690"/>
    </row>
    <row r="37" spans="1:22" ht="19.5" customHeight="1" thickBot="1">
      <c r="A37" s="524" t="s">
        <v>508</v>
      </c>
      <c r="B37" s="57">
        <v>0</v>
      </c>
      <c r="C37" s="57">
        <v>2</v>
      </c>
      <c r="D37" s="57">
        <v>1</v>
      </c>
      <c r="E37" s="57">
        <v>2</v>
      </c>
      <c r="F37" s="57">
        <v>0</v>
      </c>
      <c r="G37" s="211">
        <f t="shared" si="0"/>
        <v>5</v>
      </c>
      <c r="H37" s="291" t="s">
        <v>451</v>
      </c>
      <c r="V37" s="455"/>
    </row>
    <row r="38" spans="1:22" s="178" customFormat="1" ht="19.5" customHeight="1" thickBot="1">
      <c r="A38" s="525" t="s">
        <v>450</v>
      </c>
      <c r="B38" s="199">
        <v>0</v>
      </c>
      <c r="C38" s="199">
        <v>0</v>
      </c>
      <c r="D38" s="199">
        <v>0</v>
      </c>
      <c r="E38" s="199">
        <v>0</v>
      </c>
      <c r="F38" s="199">
        <v>0</v>
      </c>
      <c r="G38" s="209">
        <f t="shared" si="0"/>
        <v>0</v>
      </c>
      <c r="H38" s="292" t="s">
        <v>929</v>
      </c>
      <c r="V38" s="179"/>
    </row>
    <row r="39" spans="1:22" ht="19.5" customHeight="1" thickBot="1">
      <c r="A39" s="524" t="s">
        <v>749</v>
      </c>
      <c r="B39" s="57">
        <v>0</v>
      </c>
      <c r="C39" s="57">
        <v>2</v>
      </c>
      <c r="D39" s="57">
        <v>0</v>
      </c>
      <c r="E39" s="57">
        <v>0</v>
      </c>
      <c r="F39" s="57">
        <v>0</v>
      </c>
      <c r="G39" s="211">
        <f t="shared" si="0"/>
        <v>2</v>
      </c>
      <c r="H39" s="291" t="s">
        <v>761</v>
      </c>
    </row>
    <row r="40" spans="1:22" ht="19.5" customHeight="1" thickBot="1">
      <c r="A40" s="525" t="s">
        <v>752</v>
      </c>
      <c r="B40" s="199">
        <v>0</v>
      </c>
      <c r="C40" s="199">
        <v>0</v>
      </c>
      <c r="D40" s="199">
        <v>0</v>
      </c>
      <c r="E40" s="199">
        <v>0</v>
      </c>
      <c r="F40" s="199">
        <v>0</v>
      </c>
      <c r="G40" s="209">
        <f t="shared" si="0"/>
        <v>0</v>
      </c>
      <c r="H40" s="292" t="s">
        <v>763</v>
      </c>
      <c r="M40" s="690"/>
      <c r="V40" s="171"/>
    </row>
    <row r="41" spans="1:22" ht="19.5" customHeight="1" thickBot="1">
      <c r="A41" s="524" t="s">
        <v>1088</v>
      </c>
      <c r="B41" s="57">
        <v>0</v>
      </c>
      <c r="C41" s="57">
        <v>0</v>
      </c>
      <c r="D41" s="57">
        <v>0</v>
      </c>
      <c r="E41" s="57">
        <v>0</v>
      </c>
      <c r="F41" s="57">
        <v>0</v>
      </c>
      <c r="G41" s="211">
        <f t="shared" si="0"/>
        <v>0</v>
      </c>
      <c r="H41" s="291" t="s">
        <v>532</v>
      </c>
      <c r="M41" s="690"/>
      <c r="V41" s="171"/>
    </row>
    <row r="42" spans="1:22" ht="19.5" customHeight="1" thickBot="1">
      <c r="A42" s="525" t="s">
        <v>1089</v>
      </c>
      <c r="B42" s="199">
        <v>0</v>
      </c>
      <c r="C42" s="199">
        <v>0</v>
      </c>
      <c r="D42" s="199">
        <v>0</v>
      </c>
      <c r="E42" s="199">
        <v>0</v>
      </c>
      <c r="F42" s="199">
        <v>0</v>
      </c>
      <c r="G42" s="209">
        <f t="shared" si="0"/>
        <v>0</v>
      </c>
      <c r="H42" s="292" t="s">
        <v>1092</v>
      </c>
      <c r="M42" s="690"/>
      <c r="V42" s="171"/>
    </row>
    <row r="43" spans="1:22" ht="19.5" customHeight="1">
      <c r="A43" s="526" t="s">
        <v>1090</v>
      </c>
      <c r="B43" s="680">
        <v>0</v>
      </c>
      <c r="C43" s="680">
        <v>0</v>
      </c>
      <c r="D43" s="680">
        <v>0</v>
      </c>
      <c r="E43" s="680">
        <v>0</v>
      </c>
      <c r="F43" s="680">
        <v>0</v>
      </c>
      <c r="G43" s="856">
        <f t="shared" si="0"/>
        <v>0</v>
      </c>
      <c r="H43" s="293" t="s">
        <v>1093</v>
      </c>
      <c r="M43" s="690"/>
      <c r="V43" s="171"/>
    </row>
    <row r="44" spans="1:22" ht="21" customHeight="1">
      <c r="A44" s="697" t="s">
        <v>1</v>
      </c>
      <c r="B44" s="700">
        <f>SUM(B8:B43)</f>
        <v>36</v>
      </c>
      <c r="C44" s="700">
        <f>SUM(C8:C43)</f>
        <v>94</v>
      </c>
      <c r="D44" s="700">
        <f t="shared" ref="D44:E44" si="1">SUM(D8:D43)</f>
        <v>16</v>
      </c>
      <c r="E44" s="700">
        <f t="shared" si="1"/>
        <v>6</v>
      </c>
      <c r="F44" s="700">
        <f>SUM(F8:F43)</f>
        <v>0</v>
      </c>
      <c r="G44" s="451">
        <f t="shared" si="0"/>
        <v>152</v>
      </c>
      <c r="H44" s="698" t="s">
        <v>500</v>
      </c>
    </row>
    <row r="45" spans="1:22">
      <c r="A45" s="1229" t="s">
        <v>861</v>
      </c>
      <c r="B45" s="1229"/>
      <c r="C45" s="1229"/>
      <c r="D45" s="1229"/>
      <c r="E45" s="1230" t="s">
        <v>499</v>
      </c>
      <c r="F45" s="1230"/>
      <c r="G45" s="1230"/>
      <c r="H45" s="1230"/>
    </row>
    <row r="48" spans="1:22" ht="12.95" customHeight="1">
      <c r="A48" s="173"/>
    </row>
  </sheetData>
  <mergeCells count="10">
    <mergeCell ref="A45:D45"/>
    <mergeCell ref="E45:H45"/>
    <mergeCell ref="J1:T1"/>
    <mergeCell ref="B5:G5"/>
    <mergeCell ref="A1:H1"/>
    <mergeCell ref="A6:A7"/>
    <mergeCell ref="H6:H7"/>
    <mergeCell ref="A2:H2"/>
    <mergeCell ref="A3:H3"/>
    <mergeCell ref="A4:H4"/>
  </mergeCells>
  <printOptions horizontalCentered="1" verticalCentered="1"/>
  <pageMargins left="0" right="0" top="0" bottom="0" header="0" footer="0"/>
  <pageSetup paperSize="9" scale="90" orientation="portrait" r:id="rId1"/>
  <headerFooter alignWithMargins="0"/>
  <colBreaks count="1" manualBreakCount="1">
    <brk id="8"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rightToLeft="1" view="pageBreakPreview" zoomScaleNormal="100" zoomScaleSheetLayoutView="100" workbookViewId="0">
      <selection activeCell="C79" sqref="C79"/>
    </sheetView>
  </sheetViews>
  <sheetFormatPr defaultRowHeight="12.75"/>
  <cols>
    <col min="1" max="1" width="16.7109375" customWidth="1"/>
    <col min="2" max="7" width="9.7109375" customWidth="1"/>
    <col min="8" max="8" width="19.42578125" style="2" customWidth="1"/>
    <col min="13" max="13" width="20" customWidth="1"/>
    <col min="14" max="15" width="9.140625" customWidth="1"/>
    <col min="21" max="21" width="37.42578125" customWidth="1"/>
    <col min="22" max="22" width="5" style="3" customWidth="1"/>
  </cols>
  <sheetData>
    <row r="1" spans="1:22" ht="19.5" customHeight="1">
      <c r="A1" s="1240" t="s">
        <v>712</v>
      </c>
      <c r="B1" s="1240"/>
      <c r="C1" s="1240"/>
      <c r="D1" s="1240"/>
      <c r="E1" s="1240"/>
      <c r="F1" s="1240"/>
      <c r="G1" s="1240"/>
      <c r="H1" s="1240"/>
      <c r="I1" s="1"/>
      <c r="J1" s="1238"/>
      <c r="K1" s="1238"/>
      <c r="L1" s="1238"/>
      <c r="M1" s="1238"/>
      <c r="N1" s="1238"/>
      <c r="O1" s="1238"/>
      <c r="P1" s="1238"/>
      <c r="Q1" s="1238"/>
      <c r="R1" s="1238"/>
      <c r="S1" s="1238"/>
      <c r="T1" s="1238"/>
    </row>
    <row r="2" spans="1:22" ht="19.5" customHeight="1">
      <c r="A2" s="1226" t="s">
        <v>1255</v>
      </c>
      <c r="B2" s="1226"/>
      <c r="C2" s="1226"/>
      <c r="D2" s="1226"/>
      <c r="E2" s="1226"/>
      <c r="F2" s="1226"/>
      <c r="G2" s="1226"/>
      <c r="H2" s="1226"/>
      <c r="I2" s="1"/>
      <c r="J2" s="24"/>
      <c r="K2" s="24"/>
      <c r="L2" s="24"/>
      <c r="M2" s="24"/>
      <c r="N2" s="24"/>
      <c r="O2" s="24"/>
      <c r="P2" s="24"/>
      <c r="Q2" s="24"/>
      <c r="R2" s="24"/>
      <c r="S2" s="24"/>
      <c r="T2" s="24"/>
      <c r="V2" s="24"/>
    </row>
    <row r="3" spans="1:22" ht="33.75" customHeight="1">
      <c r="A3" s="1244" t="s">
        <v>747</v>
      </c>
      <c r="B3" s="1244"/>
      <c r="C3" s="1244"/>
      <c r="D3" s="1244"/>
      <c r="E3" s="1244"/>
      <c r="F3" s="1244"/>
      <c r="G3" s="1244"/>
      <c r="H3" s="1244"/>
      <c r="I3" s="1"/>
      <c r="J3" s="24"/>
      <c r="K3" s="24"/>
      <c r="L3" s="24"/>
      <c r="M3" s="24"/>
      <c r="N3" s="24"/>
      <c r="O3" s="24"/>
      <c r="P3" s="24"/>
      <c r="Q3" s="24"/>
      <c r="R3" s="24"/>
      <c r="S3" s="24"/>
      <c r="T3" s="24"/>
      <c r="V3" s="24"/>
    </row>
    <row r="4" spans="1:22" ht="19.5" customHeight="1">
      <c r="A4" s="1228" t="s">
        <v>1256</v>
      </c>
      <c r="B4" s="1228"/>
      <c r="C4" s="1228"/>
      <c r="D4" s="1228"/>
      <c r="E4" s="1228"/>
      <c r="F4" s="1228"/>
      <c r="G4" s="1228"/>
      <c r="H4" s="1228"/>
      <c r="I4" s="1"/>
      <c r="J4" s="24"/>
      <c r="K4" s="24"/>
      <c r="L4" s="24"/>
      <c r="M4" s="24"/>
      <c r="N4" s="24"/>
      <c r="O4" s="24"/>
      <c r="P4" s="24"/>
      <c r="Q4" s="24"/>
      <c r="R4" s="24"/>
      <c r="S4" s="24"/>
      <c r="T4" s="24"/>
      <c r="V4" s="24"/>
    </row>
    <row r="5" spans="1:22" ht="15" customHeight="1">
      <c r="A5" s="94" t="s">
        <v>594</v>
      </c>
      <c r="B5" s="1239"/>
      <c r="C5" s="1239"/>
      <c r="D5" s="1239"/>
      <c r="E5" s="1239"/>
      <c r="F5" s="1239"/>
      <c r="G5" s="1239"/>
      <c r="H5" s="97" t="s">
        <v>595</v>
      </c>
      <c r="I5" s="1"/>
      <c r="J5" s="3"/>
      <c r="K5" s="3"/>
      <c r="L5" s="3"/>
      <c r="M5" s="3"/>
      <c r="N5" s="3"/>
      <c r="O5" s="3"/>
      <c r="P5" s="3"/>
      <c r="Q5" s="3"/>
      <c r="R5" s="3"/>
      <c r="S5" s="3"/>
      <c r="T5" s="3"/>
    </row>
    <row r="6" spans="1:22" ht="27" customHeight="1">
      <c r="A6" s="1241" t="s">
        <v>794</v>
      </c>
      <c r="B6" s="36" t="s">
        <v>45</v>
      </c>
      <c r="C6" s="36" t="s">
        <v>41</v>
      </c>
      <c r="D6" s="36" t="s">
        <v>42</v>
      </c>
      <c r="E6" s="36" t="s">
        <v>43</v>
      </c>
      <c r="F6" s="36" t="s">
        <v>44</v>
      </c>
      <c r="G6" s="36" t="s">
        <v>1</v>
      </c>
      <c r="H6" s="1222" t="s">
        <v>1557</v>
      </c>
    </row>
    <row r="7" spans="1:22" ht="27" customHeight="1">
      <c r="A7" s="1242"/>
      <c r="B7" s="467" t="s">
        <v>75</v>
      </c>
      <c r="C7" s="467" t="s">
        <v>46</v>
      </c>
      <c r="D7" s="467" t="s">
        <v>47</v>
      </c>
      <c r="E7" s="467" t="s">
        <v>48</v>
      </c>
      <c r="F7" s="467" t="s">
        <v>49</v>
      </c>
      <c r="G7" s="467" t="s">
        <v>2</v>
      </c>
      <c r="H7" s="1243"/>
    </row>
    <row r="8" spans="1:22" s="15" customFormat="1" ht="24.75" customHeight="1" thickBot="1">
      <c r="A8" s="444" t="s">
        <v>251</v>
      </c>
      <c r="B8" s="790">
        <v>105</v>
      </c>
      <c r="C8" s="790">
        <v>114</v>
      </c>
      <c r="D8" s="790">
        <v>39</v>
      </c>
      <c r="E8" s="790">
        <v>10</v>
      </c>
      <c r="F8" s="790">
        <v>13</v>
      </c>
      <c r="G8" s="791">
        <v>281</v>
      </c>
      <c r="H8" s="128" t="s">
        <v>251</v>
      </c>
      <c r="V8" s="16"/>
    </row>
    <row r="9" spans="1:22" ht="24.75" customHeight="1" thickBot="1">
      <c r="A9" s="787" t="s">
        <v>293</v>
      </c>
      <c r="B9" s="789">
        <v>92</v>
      </c>
      <c r="C9" s="789">
        <v>83</v>
      </c>
      <c r="D9" s="789">
        <v>49</v>
      </c>
      <c r="E9" s="789">
        <v>22</v>
      </c>
      <c r="F9" s="789">
        <v>15</v>
      </c>
      <c r="G9" s="649">
        <f>SUM(B9:F9)</f>
        <v>261</v>
      </c>
      <c r="H9" s="788" t="s">
        <v>293</v>
      </c>
    </row>
    <row r="10" spans="1:22" s="15" customFormat="1" ht="24.75" customHeight="1" thickBot="1">
      <c r="A10" s="440" t="s">
        <v>793</v>
      </c>
      <c r="B10" s="790">
        <v>98</v>
      </c>
      <c r="C10" s="790">
        <v>111</v>
      </c>
      <c r="D10" s="790">
        <v>34</v>
      </c>
      <c r="E10" s="790">
        <v>13</v>
      </c>
      <c r="F10" s="790">
        <v>5</v>
      </c>
      <c r="G10" s="791">
        <f>SUM(B10:F10)</f>
        <v>261</v>
      </c>
      <c r="H10" s="129" t="s">
        <v>793</v>
      </c>
      <c r="V10" s="16"/>
    </row>
    <row r="11" spans="1:22" ht="24.75" customHeight="1" thickBot="1">
      <c r="A11" s="673" t="s">
        <v>1073</v>
      </c>
      <c r="B11" s="680">
        <v>64</v>
      </c>
      <c r="C11" s="680">
        <v>104</v>
      </c>
      <c r="D11" s="680">
        <v>18</v>
      </c>
      <c r="E11" s="680">
        <v>15</v>
      </c>
      <c r="F11" s="680">
        <v>4</v>
      </c>
      <c r="G11" s="679">
        <f>SUM(B11:F11)</f>
        <v>205</v>
      </c>
      <c r="H11" s="672" t="s">
        <v>1073</v>
      </c>
    </row>
    <row r="12" spans="1:22" s="50" customFormat="1" ht="24.75" customHeight="1">
      <c r="A12" s="441" t="s">
        <v>1254</v>
      </c>
      <c r="B12" s="744">
        <v>36</v>
      </c>
      <c r="C12" s="744">
        <v>94</v>
      </c>
      <c r="D12" s="744">
        <v>16</v>
      </c>
      <c r="E12" s="744">
        <v>6</v>
      </c>
      <c r="F12" s="744">
        <v>0</v>
      </c>
      <c r="G12" s="126">
        <f>SUM(B12:F12)</f>
        <v>152</v>
      </c>
      <c r="H12" s="130" t="s">
        <v>1254</v>
      </c>
      <c r="V12" s="767"/>
    </row>
    <row r="13" spans="1:22" ht="19.5" customHeight="1">
      <c r="H13"/>
      <c r="N13" s="3"/>
      <c r="V13"/>
    </row>
    <row r="14" spans="1:22" s="15" customFormat="1" ht="19.5" customHeight="1">
      <c r="N14" s="16"/>
    </row>
    <row r="15" spans="1:22" ht="19.5" customHeight="1">
      <c r="H15"/>
      <c r="N15" s="3"/>
      <c r="V15"/>
    </row>
    <row r="16" spans="1:22" s="15" customFormat="1" ht="19.5" customHeight="1">
      <c r="N16" s="16"/>
    </row>
    <row r="17" spans="8:22" ht="19.5" customHeight="1">
      <c r="H17"/>
      <c r="N17" s="3"/>
      <c r="V17"/>
    </row>
    <row r="18" spans="8:22" s="15" customFormat="1" ht="19.5" customHeight="1">
      <c r="N18" s="16"/>
    </row>
    <row r="19" spans="8:22" s="15" customFormat="1" ht="19.5" customHeight="1">
      <c r="N19" s="16"/>
    </row>
    <row r="20" spans="8:22" ht="19.5" customHeight="1">
      <c r="H20"/>
      <c r="N20" s="3"/>
      <c r="V20"/>
    </row>
    <row r="21" spans="8:22" s="15" customFormat="1" ht="19.5" customHeight="1">
      <c r="N21" s="16"/>
    </row>
    <row r="22" spans="8:22" ht="19.5" customHeight="1">
      <c r="H22"/>
      <c r="N22" s="3"/>
      <c r="V22"/>
    </row>
    <row r="23" spans="8:22" s="15" customFormat="1" ht="19.5" customHeight="1">
      <c r="N23" s="16"/>
    </row>
    <row r="24" spans="8:22" ht="19.5" customHeight="1">
      <c r="H24"/>
      <c r="N24" s="3"/>
      <c r="V24"/>
    </row>
    <row r="25" spans="8:22" s="15" customFormat="1" ht="19.5" customHeight="1">
      <c r="N25" s="16"/>
    </row>
    <row r="26" spans="8:22" ht="19.5" customHeight="1">
      <c r="H26"/>
      <c r="N26" s="3"/>
      <c r="V26"/>
    </row>
    <row r="27" spans="8:22" s="15" customFormat="1" ht="19.5" customHeight="1">
      <c r="N27" s="16"/>
    </row>
    <row r="28" spans="8:22" ht="19.5" customHeight="1">
      <c r="H28"/>
      <c r="N28" s="3"/>
      <c r="V28"/>
    </row>
    <row r="29" spans="8:22" s="15" customFormat="1" ht="19.5" customHeight="1">
      <c r="N29" s="16"/>
    </row>
    <row r="30" spans="8:22" ht="19.5" customHeight="1">
      <c r="H30"/>
      <c r="N30" s="3"/>
      <c r="V30"/>
    </row>
    <row r="31" spans="8:22" ht="19.5" customHeight="1">
      <c r="H31"/>
      <c r="N31" s="45"/>
      <c r="V31"/>
    </row>
    <row r="32" spans="8:22" s="50" customFormat="1" ht="19.5" customHeight="1">
      <c r="N32" s="90"/>
    </row>
    <row r="33" spans="1:22" ht="19.5" customHeight="1">
      <c r="H33"/>
      <c r="N33" s="49"/>
      <c r="V33"/>
    </row>
    <row r="34" spans="1:22" s="15" customFormat="1" ht="19.5" customHeight="1">
      <c r="N34" s="16"/>
    </row>
    <row r="35" spans="1:22" ht="19.5" customHeight="1">
      <c r="H35"/>
      <c r="N35" s="3"/>
      <c r="V35"/>
    </row>
    <row r="36" spans="1:22" ht="20.25" customHeight="1">
      <c r="H36"/>
      <c r="N36" s="3"/>
      <c r="V36"/>
    </row>
    <row r="37" spans="1:22" ht="21.75" customHeight="1">
      <c r="H37"/>
      <c r="N37" s="3"/>
      <c r="V37"/>
    </row>
    <row r="40" spans="1:22" ht="12.95" customHeight="1">
      <c r="A40" s="2"/>
      <c r="E40" s="50"/>
    </row>
  </sheetData>
  <mergeCells count="8">
    <mergeCell ref="J1:T1"/>
    <mergeCell ref="B5:G5"/>
    <mergeCell ref="A1:H1"/>
    <mergeCell ref="A6:A7"/>
    <mergeCell ref="H6:H7"/>
    <mergeCell ref="A2:H2"/>
    <mergeCell ref="A3:H3"/>
    <mergeCell ref="A4:H4"/>
  </mergeCells>
  <printOptions horizontalCentered="1" verticalCentered="1"/>
  <pageMargins left="0" right="0" top="0" bottom="0" header="0" footer="0"/>
  <pageSetup paperSize="9" orientation="portrait" r:id="rId1"/>
  <colBreaks count="1" manualBreakCount="1">
    <brk id="8" max="1048575"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rightToLeft="1" view="pageBreakPreview" zoomScaleNormal="100" zoomScaleSheetLayoutView="100" workbookViewId="0">
      <selection activeCell="C79" sqref="C79"/>
    </sheetView>
  </sheetViews>
  <sheetFormatPr defaultRowHeight="12.75"/>
  <cols>
    <col min="1" max="1" width="21" style="171" customWidth="1"/>
    <col min="2" max="2" width="7.85546875" style="171" customWidth="1"/>
    <col min="3" max="3" width="8.140625" style="171" customWidth="1"/>
    <col min="4" max="5" width="7.85546875" style="171" customWidth="1"/>
    <col min="6" max="6" width="8.85546875" style="171" customWidth="1"/>
    <col min="7" max="8" width="7.85546875" style="171" customWidth="1"/>
    <col min="9" max="9" width="8.5703125" style="171" customWidth="1"/>
    <col min="10" max="10" width="7.85546875" style="171" customWidth="1"/>
    <col min="11" max="11" width="24.28515625" style="173" customWidth="1"/>
    <col min="12" max="16384" width="9.140625" style="171"/>
  </cols>
  <sheetData>
    <row r="1" spans="1:24" ht="36" customHeight="1">
      <c r="A1" s="1245" t="s">
        <v>693</v>
      </c>
      <c r="B1" s="1245"/>
      <c r="C1" s="1245"/>
      <c r="D1" s="1245"/>
      <c r="E1" s="1245"/>
      <c r="F1" s="1245"/>
      <c r="G1" s="1245"/>
      <c r="H1" s="1245"/>
      <c r="I1" s="1245"/>
      <c r="J1" s="1245"/>
      <c r="K1" s="1246"/>
      <c r="L1" s="1231"/>
      <c r="M1" s="1231"/>
      <c r="N1" s="1231"/>
      <c r="O1" s="1231"/>
      <c r="P1" s="1231"/>
      <c r="Q1" s="1231"/>
      <c r="R1" s="1231"/>
      <c r="S1" s="1231"/>
      <c r="T1" s="1231"/>
      <c r="U1" s="1231"/>
      <c r="V1" s="1231"/>
      <c r="W1" s="1231"/>
      <c r="X1" s="1231"/>
    </row>
    <row r="2" spans="1:24" ht="18">
      <c r="A2" s="1175" t="s">
        <v>1253</v>
      </c>
      <c r="B2" s="1175"/>
      <c r="C2" s="1175"/>
      <c r="D2" s="1175"/>
      <c r="E2" s="1175"/>
      <c r="F2" s="1175"/>
      <c r="G2" s="1175"/>
      <c r="H2" s="1175"/>
      <c r="I2" s="1175"/>
      <c r="J2" s="1175"/>
      <c r="K2" s="1175"/>
      <c r="L2" s="172"/>
      <c r="M2" s="172"/>
      <c r="N2" s="172"/>
      <c r="O2" s="172"/>
      <c r="P2" s="172"/>
      <c r="Q2" s="172"/>
      <c r="R2" s="172"/>
      <c r="S2" s="172"/>
      <c r="T2" s="172"/>
      <c r="U2" s="172"/>
      <c r="V2" s="172"/>
      <c r="W2" s="172"/>
      <c r="X2" s="172"/>
    </row>
    <row r="3" spans="1:24" ht="32.25" customHeight="1">
      <c r="A3" s="1250" t="s">
        <v>931</v>
      </c>
      <c r="B3" s="1251"/>
      <c r="C3" s="1251"/>
      <c r="D3" s="1251"/>
      <c r="E3" s="1251"/>
      <c r="F3" s="1251"/>
      <c r="G3" s="1251"/>
      <c r="H3" s="1251"/>
      <c r="I3" s="1251"/>
      <c r="J3" s="1251"/>
      <c r="K3" s="1251"/>
      <c r="L3" s="172"/>
      <c r="M3" s="172"/>
      <c r="N3" s="172"/>
      <c r="O3" s="172"/>
      <c r="P3" s="172"/>
      <c r="Q3" s="172"/>
      <c r="R3" s="172"/>
      <c r="S3" s="172"/>
      <c r="T3" s="172"/>
      <c r="U3" s="172"/>
      <c r="V3" s="172"/>
      <c r="W3" s="172"/>
      <c r="X3" s="172"/>
    </row>
    <row r="4" spans="1:24" ht="15.75" customHeight="1">
      <c r="A4" s="1252" t="s">
        <v>1249</v>
      </c>
      <c r="B4" s="1252"/>
      <c r="C4" s="1252"/>
      <c r="D4" s="1252"/>
      <c r="E4" s="1252"/>
      <c r="F4" s="1252"/>
      <c r="G4" s="1252"/>
      <c r="H4" s="1252"/>
      <c r="I4" s="1252"/>
      <c r="J4" s="1252"/>
      <c r="K4" s="1252"/>
      <c r="L4" s="172"/>
      <c r="M4" s="172"/>
      <c r="N4" s="172"/>
      <c r="O4" s="172"/>
      <c r="P4" s="172"/>
      <c r="Q4" s="172"/>
      <c r="R4" s="172"/>
      <c r="S4" s="172"/>
      <c r="T4" s="172"/>
      <c r="U4" s="172"/>
      <c r="V4" s="172"/>
      <c r="W4" s="172"/>
      <c r="X4" s="172"/>
    </row>
    <row r="5" spans="1:24" ht="16.5" customHeight="1">
      <c r="A5" s="192" t="s">
        <v>596</v>
      </c>
      <c r="B5" s="213"/>
      <c r="C5" s="213"/>
      <c r="D5" s="213"/>
      <c r="E5" s="213"/>
      <c r="F5" s="213"/>
      <c r="G5" s="213"/>
      <c r="H5" s="213"/>
      <c r="I5" s="213"/>
      <c r="J5" s="212"/>
      <c r="K5" s="191" t="s">
        <v>597</v>
      </c>
      <c r="L5" s="172"/>
      <c r="M5" s="172"/>
      <c r="N5" s="172"/>
      <c r="O5" s="172"/>
      <c r="P5" s="172"/>
      <c r="Q5" s="172"/>
      <c r="R5" s="172"/>
      <c r="S5" s="172"/>
      <c r="T5" s="172"/>
      <c r="U5" s="172"/>
      <c r="V5" s="172"/>
      <c r="W5" s="172"/>
      <c r="X5" s="172"/>
    </row>
    <row r="6" spans="1:24" ht="24.75" customHeight="1">
      <c r="A6" s="1253" t="s">
        <v>1598</v>
      </c>
      <c r="B6" s="1248" t="s">
        <v>0</v>
      </c>
      <c r="C6" s="1248"/>
      <c r="D6" s="1249"/>
      <c r="E6" s="1248" t="s">
        <v>66</v>
      </c>
      <c r="F6" s="1248"/>
      <c r="G6" s="1249"/>
      <c r="H6" s="1248" t="s">
        <v>1</v>
      </c>
      <c r="I6" s="1249"/>
      <c r="J6" s="1249"/>
      <c r="K6" s="1256" t="s">
        <v>1436</v>
      </c>
    </row>
    <row r="7" spans="1:24" ht="21.75" customHeight="1">
      <c r="A7" s="1254"/>
      <c r="B7" s="1259" t="s">
        <v>234</v>
      </c>
      <c r="C7" s="1260"/>
      <c r="D7" s="1261"/>
      <c r="E7" s="1247" t="s">
        <v>795</v>
      </c>
      <c r="F7" s="1247"/>
      <c r="G7" s="1247"/>
      <c r="H7" s="1247" t="s">
        <v>2</v>
      </c>
      <c r="I7" s="1247"/>
      <c r="J7" s="1247"/>
      <c r="K7" s="1257"/>
    </row>
    <row r="8" spans="1:24" ht="19.5" customHeight="1">
      <c r="A8" s="1254"/>
      <c r="B8" s="539" t="s">
        <v>423</v>
      </c>
      <c r="C8" s="539" t="s">
        <v>1012</v>
      </c>
      <c r="D8" s="539" t="s">
        <v>1</v>
      </c>
      <c r="E8" s="539" t="s">
        <v>423</v>
      </c>
      <c r="F8" s="539" t="s">
        <v>1012</v>
      </c>
      <c r="G8" s="539" t="s">
        <v>1</v>
      </c>
      <c r="H8" s="539" t="s">
        <v>423</v>
      </c>
      <c r="I8" s="539" t="s">
        <v>1012</v>
      </c>
      <c r="J8" s="539" t="s">
        <v>1</v>
      </c>
      <c r="K8" s="1257"/>
    </row>
    <row r="9" spans="1:24" ht="24.75" customHeight="1">
      <c r="A9" s="1255"/>
      <c r="B9" s="236" t="s">
        <v>67</v>
      </c>
      <c r="C9" s="236" t="s">
        <v>316</v>
      </c>
      <c r="D9" s="236" t="s">
        <v>2</v>
      </c>
      <c r="E9" s="236" t="s">
        <v>67</v>
      </c>
      <c r="F9" s="236" t="s">
        <v>316</v>
      </c>
      <c r="G9" s="236" t="s">
        <v>2</v>
      </c>
      <c r="H9" s="236" t="s">
        <v>67</v>
      </c>
      <c r="I9" s="236" t="s">
        <v>316</v>
      </c>
      <c r="J9" s="236" t="s">
        <v>2</v>
      </c>
      <c r="K9" s="1258"/>
    </row>
    <row r="10" spans="1:24" ht="18.75" customHeight="1" thickBot="1">
      <c r="A10" s="523" t="s">
        <v>498</v>
      </c>
      <c r="B10" s="199">
        <v>3</v>
      </c>
      <c r="C10" s="199">
        <v>0</v>
      </c>
      <c r="D10" s="209">
        <f t="shared" ref="D10:D41" si="0">B10+C10</f>
        <v>3</v>
      </c>
      <c r="E10" s="199">
        <v>22</v>
      </c>
      <c r="F10" s="199">
        <v>213</v>
      </c>
      <c r="G10" s="209">
        <f t="shared" ref="G10:G41" si="1">E10+F10</f>
        <v>235</v>
      </c>
      <c r="H10" s="209">
        <f t="shared" ref="H10:H41" si="2">B10+E10</f>
        <v>25</v>
      </c>
      <c r="I10" s="209">
        <f t="shared" ref="I10:I41" si="3">C10+F10</f>
        <v>213</v>
      </c>
      <c r="J10" s="209">
        <f t="shared" ref="J10:J41" si="4">H10+I10</f>
        <v>238</v>
      </c>
      <c r="K10" s="290" t="s">
        <v>74</v>
      </c>
    </row>
    <row r="11" spans="1:24" s="178" customFormat="1" ht="18.75" customHeight="1" thickBot="1">
      <c r="A11" s="524" t="s">
        <v>497</v>
      </c>
      <c r="B11" s="57">
        <v>0</v>
      </c>
      <c r="C11" s="57">
        <v>0</v>
      </c>
      <c r="D11" s="211">
        <f t="shared" si="0"/>
        <v>0</v>
      </c>
      <c r="E11" s="57">
        <v>3</v>
      </c>
      <c r="F11" s="57">
        <v>0</v>
      </c>
      <c r="G11" s="211">
        <f t="shared" si="1"/>
        <v>3</v>
      </c>
      <c r="H11" s="211">
        <f t="shared" si="2"/>
        <v>3</v>
      </c>
      <c r="I11" s="211">
        <f t="shared" si="3"/>
        <v>0</v>
      </c>
      <c r="J11" s="211">
        <f t="shared" si="4"/>
        <v>3</v>
      </c>
      <c r="K11" s="291" t="s">
        <v>496</v>
      </c>
    </row>
    <row r="12" spans="1:24" ht="18.75" customHeight="1" thickBot="1">
      <c r="A12" s="525" t="s">
        <v>495</v>
      </c>
      <c r="B12" s="199">
        <v>3</v>
      </c>
      <c r="C12" s="199">
        <v>1</v>
      </c>
      <c r="D12" s="209">
        <f t="shared" si="0"/>
        <v>4</v>
      </c>
      <c r="E12" s="199">
        <v>26</v>
      </c>
      <c r="F12" s="199">
        <v>38</v>
      </c>
      <c r="G12" s="209">
        <f t="shared" si="1"/>
        <v>64</v>
      </c>
      <c r="H12" s="209">
        <f t="shared" si="2"/>
        <v>29</v>
      </c>
      <c r="I12" s="209">
        <f t="shared" si="3"/>
        <v>39</v>
      </c>
      <c r="J12" s="209">
        <f t="shared" si="4"/>
        <v>68</v>
      </c>
      <c r="K12" s="292" t="s">
        <v>73</v>
      </c>
    </row>
    <row r="13" spans="1:24" s="178" customFormat="1" ht="18.75" customHeight="1" thickBot="1">
      <c r="A13" s="524" t="s">
        <v>494</v>
      </c>
      <c r="B13" s="57">
        <v>5</v>
      </c>
      <c r="C13" s="57">
        <v>1</v>
      </c>
      <c r="D13" s="211">
        <f t="shared" si="0"/>
        <v>6</v>
      </c>
      <c r="E13" s="57">
        <v>25</v>
      </c>
      <c r="F13" s="57">
        <v>26</v>
      </c>
      <c r="G13" s="211">
        <f t="shared" si="1"/>
        <v>51</v>
      </c>
      <c r="H13" s="211">
        <f t="shared" si="2"/>
        <v>30</v>
      </c>
      <c r="I13" s="211">
        <f t="shared" si="3"/>
        <v>27</v>
      </c>
      <c r="J13" s="211">
        <f t="shared" si="4"/>
        <v>57</v>
      </c>
      <c r="K13" s="291" t="s">
        <v>72</v>
      </c>
    </row>
    <row r="14" spans="1:24" ht="18.75" customHeight="1" thickBot="1">
      <c r="A14" s="525" t="s">
        <v>520</v>
      </c>
      <c r="B14" s="199">
        <v>0</v>
      </c>
      <c r="C14" s="199">
        <v>0</v>
      </c>
      <c r="D14" s="209">
        <f t="shared" si="0"/>
        <v>0</v>
      </c>
      <c r="E14" s="199">
        <v>0</v>
      </c>
      <c r="F14" s="199">
        <v>0</v>
      </c>
      <c r="G14" s="209">
        <f t="shared" si="1"/>
        <v>0</v>
      </c>
      <c r="H14" s="209">
        <f t="shared" si="2"/>
        <v>0</v>
      </c>
      <c r="I14" s="209">
        <f t="shared" si="3"/>
        <v>0</v>
      </c>
      <c r="J14" s="209">
        <f t="shared" si="4"/>
        <v>0</v>
      </c>
      <c r="K14" s="292" t="s">
        <v>71</v>
      </c>
    </row>
    <row r="15" spans="1:24" s="178" customFormat="1" ht="18.75" customHeight="1" thickBot="1">
      <c r="A15" s="524" t="s">
        <v>492</v>
      </c>
      <c r="B15" s="57">
        <v>1</v>
      </c>
      <c r="C15" s="57">
        <v>0</v>
      </c>
      <c r="D15" s="211">
        <f t="shared" si="0"/>
        <v>1</v>
      </c>
      <c r="E15" s="57">
        <v>11</v>
      </c>
      <c r="F15" s="57">
        <v>13</v>
      </c>
      <c r="G15" s="211">
        <f t="shared" si="1"/>
        <v>24</v>
      </c>
      <c r="H15" s="211">
        <f t="shared" si="2"/>
        <v>12</v>
      </c>
      <c r="I15" s="211">
        <f t="shared" si="3"/>
        <v>13</v>
      </c>
      <c r="J15" s="211">
        <f t="shared" si="4"/>
        <v>25</v>
      </c>
      <c r="K15" s="291" t="s">
        <v>491</v>
      </c>
    </row>
    <row r="16" spans="1:24" ht="18.75" customHeight="1" thickBot="1">
      <c r="A16" s="525" t="s">
        <v>490</v>
      </c>
      <c r="B16" s="199">
        <v>1</v>
      </c>
      <c r="C16" s="199">
        <v>1</v>
      </c>
      <c r="D16" s="209">
        <f t="shared" si="0"/>
        <v>2</v>
      </c>
      <c r="E16" s="199">
        <v>0</v>
      </c>
      <c r="F16" s="199">
        <v>0</v>
      </c>
      <c r="G16" s="209">
        <f t="shared" si="1"/>
        <v>0</v>
      </c>
      <c r="H16" s="209">
        <f t="shared" si="2"/>
        <v>1</v>
      </c>
      <c r="I16" s="209">
        <f t="shared" si="3"/>
        <v>1</v>
      </c>
      <c r="J16" s="209">
        <f t="shared" si="4"/>
        <v>2</v>
      </c>
      <c r="K16" s="292" t="s">
        <v>489</v>
      </c>
    </row>
    <row r="17" spans="1:11" s="178" customFormat="1" ht="18.75" customHeight="1" thickBot="1">
      <c r="A17" s="524" t="s">
        <v>488</v>
      </c>
      <c r="B17" s="57">
        <v>4</v>
      </c>
      <c r="C17" s="57">
        <v>2</v>
      </c>
      <c r="D17" s="211">
        <f t="shared" si="0"/>
        <v>6</v>
      </c>
      <c r="E17" s="57">
        <v>0</v>
      </c>
      <c r="F17" s="57">
        <v>0</v>
      </c>
      <c r="G17" s="211">
        <f t="shared" si="1"/>
        <v>0</v>
      </c>
      <c r="H17" s="211">
        <f t="shared" si="2"/>
        <v>4</v>
      </c>
      <c r="I17" s="211">
        <f t="shared" si="3"/>
        <v>2</v>
      </c>
      <c r="J17" s="211">
        <f t="shared" si="4"/>
        <v>6</v>
      </c>
      <c r="K17" s="291" t="s">
        <v>70</v>
      </c>
    </row>
    <row r="18" spans="1:11" s="178" customFormat="1" ht="18.75" customHeight="1" thickBot="1">
      <c r="A18" s="525" t="s">
        <v>1083</v>
      </c>
      <c r="B18" s="199">
        <v>0</v>
      </c>
      <c r="C18" s="199">
        <v>1</v>
      </c>
      <c r="D18" s="209">
        <f t="shared" si="0"/>
        <v>1</v>
      </c>
      <c r="E18" s="199">
        <v>0</v>
      </c>
      <c r="F18" s="199">
        <v>0</v>
      </c>
      <c r="G18" s="209">
        <f t="shared" si="1"/>
        <v>0</v>
      </c>
      <c r="H18" s="209">
        <f t="shared" si="2"/>
        <v>0</v>
      </c>
      <c r="I18" s="209">
        <f t="shared" si="3"/>
        <v>1</v>
      </c>
      <c r="J18" s="209">
        <f t="shared" si="4"/>
        <v>1</v>
      </c>
      <c r="K18" s="292" t="s">
        <v>1084</v>
      </c>
    </row>
    <row r="19" spans="1:11" ht="18.75" customHeight="1" thickBot="1">
      <c r="A19" s="524" t="s">
        <v>487</v>
      </c>
      <c r="B19" s="57">
        <v>4</v>
      </c>
      <c r="C19" s="57">
        <v>0</v>
      </c>
      <c r="D19" s="211">
        <f t="shared" si="0"/>
        <v>4</v>
      </c>
      <c r="E19" s="57">
        <v>0</v>
      </c>
      <c r="F19" s="57">
        <v>0</v>
      </c>
      <c r="G19" s="211">
        <f t="shared" si="1"/>
        <v>0</v>
      </c>
      <c r="H19" s="211">
        <f t="shared" si="2"/>
        <v>4</v>
      </c>
      <c r="I19" s="211">
        <f t="shared" si="3"/>
        <v>0</v>
      </c>
      <c r="J19" s="211">
        <f t="shared" si="4"/>
        <v>4</v>
      </c>
      <c r="K19" s="291" t="s">
        <v>486</v>
      </c>
    </row>
    <row r="20" spans="1:11" s="178" customFormat="1" ht="18.75" customHeight="1" thickBot="1">
      <c r="A20" s="525" t="s">
        <v>485</v>
      </c>
      <c r="B20" s="199">
        <v>0</v>
      </c>
      <c r="C20" s="199">
        <v>1</v>
      </c>
      <c r="D20" s="209">
        <f t="shared" si="0"/>
        <v>1</v>
      </c>
      <c r="E20" s="199">
        <v>0</v>
      </c>
      <c r="F20" s="199">
        <v>0</v>
      </c>
      <c r="G20" s="209">
        <f t="shared" si="1"/>
        <v>0</v>
      </c>
      <c r="H20" s="209">
        <f t="shared" si="2"/>
        <v>0</v>
      </c>
      <c r="I20" s="209">
        <f t="shared" si="3"/>
        <v>1</v>
      </c>
      <c r="J20" s="209">
        <f t="shared" si="4"/>
        <v>1</v>
      </c>
      <c r="K20" s="292" t="s">
        <v>484</v>
      </c>
    </row>
    <row r="21" spans="1:11" ht="18.75" customHeight="1" thickBot="1">
      <c r="A21" s="524" t="s">
        <v>518</v>
      </c>
      <c r="B21" s="57">
        <v>13</v>
      </c>
      <c r="C21" s="57">
        <v>1</v>
      </c>
      <c r="D21" s="211">
        <f t="shared" si="0"/>
        <v>14</v>
      </c>
      <c r="E21" s="57">
        <v>0</v>
      </c>
      <c r="F21" s="57">
        <v>0</v>
      </c>
      <c r="G21" s="211">
        <f t="shared" si="1"/>
        <v>0</v>
      </c>
      <c r="H21" s="211">
        <f t="shared" si="2"/>
        <v>13</v>
      </c>
      <c r="I21" s="211">
        <f t="shared" si="3"/>
        <v>1</v>
      </c>
      <c r="J21" s="211">
        <f t="shared" si="4"/>
        <v>14</v>
      </c>
      <c r="K21" s="291" t="s">
        <v>976</v>
      </c>
    </row>
    <row r="22" spans="1:11" s="178" customFormat="1" ht="18.75" customHeight="1" thickBot="1">
      <c r="A22" s="525" t="s">
        <v>483</v>
      </c>
      <c r="B22" s="199">
        <v>2</v>
      </c>
      <c r="C22" s="199">
        <v>0</v>
      </c>
      <c r="D22" s="209">
        <f>B22+C22</f>
        <v>2</v>
      </c>
      <c r="E22" s="199">
        <v>0</v>
      </c>
      <c r="F22" s="199">
        <v>0</v>
      </c>
      <c r="G22" s="209">
        <f t="shared" si="1"/>
        <v>0</v>
      </c>
      <c r="H22" s="209">
        <f t="shared" si="2"/>
        <v>2</v>
      </c>
      <c r="I22" s="209">
        <f t="shared" si="3"/>
        <v>0</v>
      </c>
      <c r="J22" s="209">
        <f t="shared" si="4"/>
        <v>2</v>
      </c>
      <c r="K22" s="292" t="s">
        <v>482</v>
      </c>
    </row>
    <row r="23" spans="1:11" ht="18.75" customHeight="1" thickBot="1">
      <c r="A23" s="524" t="s">
        <v>1097</v>
      </c>
      <c r="B23" s="57">
        <v>0</v>
      </c>
      <c r="C23" s="57">
        <v>0</v>
      </c>
      <c r="D23" s="211">
        <f t="shared" si="0"/>
        <v>0</v>
      </c>
      <c r="E23" s="57">
        <v>0</v>
      </c>
      <c r="F23" s="57">
        <v>0</v>
      </c>
      <c r="G23" s="211">
        <f t="shared" si="1"/>
        <v>0</v>
      </c>
      <c r="H23" s="211">
        <f t="shared" si="2"/>
        <v>0</v>
      </c>
      <c r="I23" s="211">
        <f t="shared" si="3"/>
        <v>0</v>
      </c>
      <c r="J23" s="211">
        <f t="shared" si="4"/>
        <v>0</v>
      </c>
      <c r="K23" s="291" t="s">
        <v>480</v>
      </c>
    </row>
    <row r="24" spans="1:11" s="178" customFormat="1" ht="18.75" customHeight="1" thickBot="1">
      <c r="A24" s="525" t="s">
        <v>479</v>
      </c>
      <c r="B24" s="199">
        <v>1</v>
      </c>
      <c r="C24" s="199">
        <v>2</v>
      </c>
      <c r="D24" s="209">
        <f t="shared" si="0"/>
        <v>3</v>
      </c>
      <c r="E24" s="199">
        <v>0</v>
      </c>
      <c r="F24" s="199">
        <v>0</v>
      </c>
      <c r="G24" s="209">
        <f t="shared" si="1"/>
        <v>0</v>
      </c>
      <c r="H24" s="209">
        <f t="shared" si="2"/>
        <v>1</v>
      </c>
      <c r="I24" s="209">
        <f t="shared" si="3"/>
        <v>2</v>
      </c>
      <c r="J24" s="209">
        <f t="shared" si="4"/>
        <v>3</v>
      </c>
      <c r="K24" s="292" t="s">
        <v>478</v>
      </c>
    </row>
    <row r="25" spans="1:11" ht="18.75" customHeight="1" thickBot="1">
      <c r="A25" s="524" t="s">
        <v>529</v>
      </c>
      <c r="B25" s="57">
        <v>3</v>
      </c>
      <c r="C25" s="57">
        <v>0</v>
      </c>
      <c r="D25" s="211">
        <f t="shared" si="0"/>
        <v>3</v>
      </c>
      <c r="E25" s="57">
        <v>0</v>
      </c>
      <c r="F25" s="57">
        <v>0</v>
      </c>
      <c r="G25" s="211">
        <f t="shared" si="1"/>
        <v>0</v>
      </c>
      <c r="H25" s="211">
        <f t="shared" si="2"/>
        <v>3</v>
      </c>
      <c r="I25" s="211">
        <f t="shared" si="3"/>
        <v>0</v>
      </c>
      <c r="J25" s="211">
        <f t="shared" si="4"/>
        <v>3</v>
      </c>
      <c r="K25" s="291" t="s">
        <v>1015</v>
      </c>
    </row>
    <row r="26" spans="1:11" s="178" customFormat="1" ht="18.75" customHeight="1" thickBot="1">
      <c r="A26" s="525" t="s">
        <v>476</v>
      </c>
      <c r="B26" s="199">
        <v>2</v>
      </c>
      <c r="C26" s="199">
        <v>0</v>
      </c>
      <c r="D26" s="209">
        <f t="shared" si="0"/>
        <v>2</v>
      </c>
      <c r="E26" s="199">
        <v>0</v>
      </c>
      <c r="F26" s="199">
        <v>0</v>
      </c>
      <c r="G26" s="209">
        <f t="shared" si="1"/>
        <v>0</v>
      </c>
      <c r="H26" s="209">
        <f t="shared" si="2"/>
        <v>2</v>
      </c>
      <c r="I26" s="209">
        <f t="shared" si="3"/>
        <v>0</v>
      </c>
      <c r="J26" s="209">
        <f t="shared" si="4"/>
        <v>2</v>
      </c>
      <c r="K26" s="292" t="s">
        <v>475</v>
      </c>
    </row>
    <row r="27" spans="1:11" ht="18.75" customHeight="1" thickBot="1">
      <c r="A27" s="524" t="s">
        <v>474</v>
      </c>
      <c r="B27" s="57">
        <v>3</v>
      </c>
      <c r="C27" s="57">
        <v>0</v>
      </c>
      <c r="D27" s="211">
        <f t="shared" si="0"/>
        <v>3</v>
      </c>
      <c r="E27" s="57">
        <v>0</v>
      </c>
      <c r="F27" s="57">
        <v>0</v>
      </c>
      <c r="G27" s="211">
        <f t="shared" si="1"/>
        <v>0</v>
      </c>
      <c r="H27" s="211">
        <f t="shared" si="2"/>
        <v>3</v>
      </c>
      <c r="I27" s="211">
        <f t="shared" si="3"/>
        <v>0</v>
      </c>
      <c r="J27" s="211">
        <f t="shared" si="4"/>
        <v>3</v>
      </c>
      <c r="K27" s="291" t="s">
        <v>473</v>
      </c>
    </row>
    <row r="28" spans="1:11" s="178" customFormat="1" ht="18.75" customHeight="1" thickBot="1">
      <c r="A28" s="525" t="s">
        <v>472</v>
      </c>
      <c r="B28" s="199">
        <v>1</v>
      </c>
      <c r="C28" s="199">
        <v>2</v>
      </c>
      <c r="D28" s="209">
        <f t="shared" si="0"/>
        <v>3</v>
      </c>
      <c r="E28" s="199">
        <v>0</v>
      </c>
      <c r="F28" s="199">
        <v>0</v>
      </c>
      <c r="G28" s="209">
        <f t="shared" si="1"/>
        <v>0</v>
      </c>
      <c r="H28" s="209">
        <f t="shared" si="2"/>
        <v>1</v>
      </c>
      <c r="I28" s="209">
        <f t="shared" si="3"/>
        <v>2</v>
      </c>
      <c r="J28" s="209">
        <f t="shared" si="4"/>
        <v>3</v>
      </c>
      <c r="K28" s="292" t="s">
        <v>471</v>
      </c>
    </row>
    <row r="29" spans="1:11" ht="18.75" customHeight="1" thickBot="1">
      <c r="A29" s="524" t="s">
        <v>470</v>
      </c>
      <c r="B29" s="57">
        <v>5</v>
      </c>
      <c r="C29" s="57">
        <v>0</v>
      </c>
      <c r="D29" s="211">
        <f t="shared" si="0"/>
        <v>5</v>
      </c>
      <c r="E29" s="57">
        <v>0</v>
      </c>
      <c r="F29" s="57">
        <v>0</v>
      </c>
      <c r="G29" s="211">
        <f t="shared" si="1"/>
        <v>0</v>
      </c>
      <c r="H29" s="211">
        <f t="shared" si="2"/>
        <v>5</v>
      </c>
      <c r="I29" s="211">
        <f t="shared" si="3"/>
        <v>0</v>
      </c>
      <c r="J29" s="211">
        <f t="shared" si="4"/>
        <v>5</v>
      </c>
      <c r="K29" s="291" t="s">
        <v>469</v>
      </c>
    </row>
    <row r="30" spans="1:11" s="178" customFormat="1" ht="18.75" customHeight="1" thickBot="1">
      <c r="A30" s="525" t="s">
        <v>468</v>
      </c>
      <c r="B30" s="199">
        <v>1</v>
      </c>
      <c r="C30" s="199">
        <v>0</v>
      </c>
      <c r="D30" s="209">
        <f t="shared" si="0"/>
        <v>1</v>
      </c>
      <c r="E30" s="199">
        <v>0</v>
      </c>
      <c r="F30" s="199">
        <v>0</v>
      </c>
      <c r="G30" s="209">
        <f t="shared" si="1"/>
        <v>0</v>
      </c>
      <c r="H30" s="209">
        <f t="shared" si="2"/>
        <v>1</v>
      </c>
      <c r="I30" s="209">
        <f t="shared" si="3"/>
        <v>0</v>
      </c>
      <c r="J30" s="209">
        <f t="shared" si="4"/>
        <v>1</v>
      </c>
      <c r="K30" s="292" t="s">
        <v>510</v>
      </c>
    </row>
    <row r="31" spans="1:11" ht="18.75" customHeight="1" thickBot="1">
      <c r="A31" s="524" t="s">
        <v>466</v>
      </c>
      <c r="B31" s="57">
        <v>4</v>
      </c>
      <c r="C31" s="57">
        <v>0</v>
      </c>
      <c r="D31" s="211">
        <f t="shared" si="0"/>
        <v>4</v>
      </c>
      <c r="E31" s="57">
        <v>0</v>
      </c>
      <c r="F31" s="57">
        <v>0</v>
      </c>
      <c r="G31" s="211">
        <f t="shared" si="1"/>
        <v>0</v>
      </c>
      <c r="H31" s="211">
        <f t="shared" si="2"/>
        <v>4</v>
      </c>
      <c r="I31" s="211">
        <f t="shared" si="3"/>
        <v>0</v>
      </c>
      <c r="J31" s="211">
        <f t="shared" si="4"/>
        <v>4</v>
      </c>
      <c r="K31" s="291" t="s">
        <v>465</v>
      </c>
    </row>
    <row r="32" spans="1:11" s="178" customFormat="1" ht="18.75" customHeight="1" thickBot="1">
      <c r="A32" s="525" t="s">
        <v>464</v>
      </c>
      <c r="B32" s="199">
        <v>4</v>
      </c>
      <c r="C32" s="199">
        <v>0</v>
      </c>
      <c r="D32" s="209">
        <f t="shared" si="0"/>
        <v>4</v>
      </c>
      <c r="E32" s="199">
        <v>0</v>
      </c>
      <c r="F32" s="199">
        <v>0</v>
      </c>
      <c r="G32" s="209">
        <f t="shared" si="1"/>
        <v>0</v>
      </c>
      <c r="H32" s="209">
        <f t="shared" si="2"/>
        <v>4</v>
      </c>
      <c r="I32" s="209">
        <f t="shared" si="3"/>
        <v>0</v>
      </c>
      <c r="J32" s="209">
        <f t="shared" si="4"/>
        <v>4</v>
      </c>
      <c r="K32" s="292" t="s">
        <v>463</v>
      </c>
    </row>
    <row r="33" spans="1:12" ht="18.75" customHeight="1" thickBot="1">
      <c r="A33" s="524" t="s">
        <v>462</v>
      </c>
      <c r="B33" s="57">
        <v>0</v>
      </c>
      <c r="C33" s="57">
        <v>0</v>
      </c>
      <c r="D33" s="211">
        <f t="shared" si="0"/>
        <v>0</v>
      </c>
      <c r="E33" s="57">
        <v>0</v>
      </c>
      <c r="F33" s="57">
        <v>0</v>
      </c>
      <c r="G33" s="211">
        <f t="shared" si="1"/>
        <v>0</v>
      </c>
      <c r="H33" s="211">
        <f t="shared" si="2"/>
        <v>0</v>
      </c>
      <c r="I33" s="211">
        <f t="shared" si="3"/>
        <v>0</v>
      </c>
      <c r="J33" s="211">
        <f t="shared" si="4"/>
        <v>0</v>
      </c>
      <c r="K33" s="291" t="s">
        <v>461</v>
      </c>
    </row>
    <row r="34" spans="1:12" s="178" customFormat="1" ht="18.75" customHeight="1" thickBot="1">
      <c r="A34" s="525" t="s">
        <v>509</v>
      </c>
      <c r="B34" s="199">
        <v>0</v>
      </c>
      <c r="C34" s="199">
        <v>0</v>
      </c>
      <c r="D34" s="209">
        <f t="shared" si="0"/>
        <v>0</v>
      </c>
      <c r="E34" s="199">
        <v>0</v>
      </c>
      <c r="F34" s="199">
        <v>0</v>
      </c>
      <c r="G34" s="209">
        <f t="shared" si="1"/>
        <v>0</v>
      </c>
      <c r="H34" s="209">
        <f t="shared" si="2"/>
        <v>0</v>
      </c>
      <c r="I34" s="209">
        <f t="shared" si="3"/>
        <v>0</v>
      </c>
      <c r="J34" s="209">
        <f t="shared" si="4"/>
        <v>0</v>
      </c>
      <c r="K34" s="292" t="s">
        <v>459</v>
      </c>
    </row>
    <row r="35" spans="1:12" ht="18.75" customHeight="1" thickBot="1">
      <c r="A35" s="524" t="s">
        <v>458</v>
      </c>
      <c r="B35" s="57">
        <v>0</v>
      </c>
      <c r="C35" s="57">
        <v>0</v>
      </c>
      <c r="D35" s="211">
        <f t="shared" si="0"/>
        <v>0</v>
      </c>
      <c r="E35" s="57">
        <v>0</v>
      </c>
      <c r="F35" s="57">
        <v>0</v>
      </c>
      <c r="G35" s="211">
        <f t="shared" si="1"/>
        <v>0</v>
      </c>
      <c r="H35" s="211">
        <f t="shared" si="2"/>
        <v>0</v>
      </c>
      <c r="I35" s="211">
        <f t="shared" si="3"/>
        <v>0</v>
      </c>
      <c r="J35" s="211">
        <f t="shared" si="4"/>
        <v>0</v>
      </c>
      <c r="K35" s="291" t="s">
        <v>457</v>
      </c>
    </row>
    <row r="36" spans="1:12" ht="18.75" customHeight="1" thickBot="1">
      <c r="A36" s="525" t="s">
        <v>456</v>
      </c>
      <c r="B36" s="199">
        <v>0</v>
      </c>
      <c r="C36" s="199">
        <v>0</v>
      </c>
      <c r="D36" s="209">
        <f t="shared" si="0"/>
        <v>0</v>
      </c>
      <c r="E36" s="199">
        <v>0</v>
      </c>
      <c r="F36" s="199">
        <v>0</v>
      </c>
      <c r="G36" s="209">
        <f t="shared" si="1"/>
        <v>0</v>
      </c>
      <c r="H36" s="209">
        <f t="shared" si="2"/>
        <v>0</v>
      </c>
      <c r="I36" s="209">
        <f t="shared" si="3"/>
        <v>0</v>
      </c>
      <c r="J36" s="209">
        <f t="shared" si="4"/>
        <v>0</v>
      </c>
      <c r="K36" s="292" t="s">
        <v>455</v>
      </c>
    </row>
    <row r="37" spans="1:12" ht="18.75" customHeight="1" thickBot="1">
      <c r="A37" s="524" t="s">
        <v>454</v>
      </c>
      <c r="B37" s="57">
        <v>0</v>
      </c>
      <c r="C37" s="57">
        <v>0</v>
      </c>
      <c r="D37" s="211">
        <f t="shared" si="0"/>
        <v>0</v>
      </c>
      <c r="E37" s="57">
        <v>0</v>
      </c>
      <c r="F37" s="57">
        <v>0</v>
      </c>
      <c r="G37" s="211">
        <f t="shared" si="1"/>
        <v>0</v>
      </c>
      <c r="H37" s="211">
        <f t="shared" si="2"/>
        <v>0</v>
      </c>
      <c r="I37" s="211">
        <f t="shared" si="3"/>
        <v>0</v>
      </c>
      <c r="J37" s="211">
        <f t="shared" si="4"/>
        <v>0</v>
      </c>
      <c r="K37" s="291" t="s">
        <v>453</v>
      </c>
    </row>
    <row r="38" spans="1:12" ht="18.75" customHeight="1" thickBot="1">
      <c r="A38" s="525" t="s">
        <v>1086</v>
      </c>
      <c r="B38" s="199">
        <v>2</v>
      </c>
      <c r="C38" s="199">
        <v>4</v>
      </c>
      <c r="D38" s="209">
        <f t="shared" si="0"/>
        <v>6</v>
      </c>
      <c r="E38" s="199">
        <v>4</v>
      </c>
      <c r="F38" s="199">
        <v>10</v>
      </c>
      <c r="G38" s="209">
        <f t="shared" si="1"/>
        <v>14</v>
      </c>
      <c r="H38" s="209">
        <f t="shared" si="2"/>
        <v>6</v>
      </c>
      <c r="I38" s="209">
        <f t="shared" si="3"/>
        <v>14</v>
      </c>
      <c r="J38" s="209">
        <f t="shared" si="4"/>
        <v>20</v>
      </c>
      <c r="K38" s="292" t="s">
        <v>1087</v>
      </c>
    </row>
    <row r="39" spans="1:12" ht="18.75" customHeight="1" thickBot="1">
      <c r="A39" s="524" t="s">
        <v>508</v>
      </c>
      <c r="B39" s="57">
        <v>12</v>
      </c>
      <c r="C39" s="57">
        <v>1</v>
      </c>
      <c r="D39" s="211">
        <f t="shared" si="0"/>
        <v>13</v>
      </c>
      <c r="E39" s="57">
        <v>0</v>
      </c>
      <c r="F39" s="57">
        <v>0</v>
      </c>
      <c r="G39" s="211">
        <f t="shared" si="1"/>
        <v>0</v>
      </c>
      <c r="H39" s="211">
        <f t="shared" si="2"/>
        <v>12</v>
      </c>
      <c r="I39" s="211">
        <f t="shared" si="3"/>
        <v>1</v>
      </c>
      <c r="J39" s="211">
        <f t="shared" si="4"/>
        <v>13</v>
      </c>
      <c r="K39" s="291" t="s">
        <v>451</v>
      </c>
    </row>
    <row r="40" spans="1:12" ht="18.75" customHeight="1" thickBot="1">
      <c r="A40" s="525" t="s">
        <v>450</v>
      </c>
      <c r="B40" s="199">
        <v>0</v>
      </c>
      <c r="C40" s="199">
        <v>0</v>
      </c>
      <c r="D40" s="209">
        <f>B40+C40</f>
        <v>0</v>
      </c>
      <c r="E40" s="199">
        <v>0</v>
      </c>
      <c r="F40" s="199">
        <v>0</v>
      </c>
      <c r="G40" s="209">
        <f>E40+F40</f>
        <v>0</v>
      </c>
      <c r="H40" s="209">
        <f>B40+E40</f>
        <v>0</v>
      </c>
      <c r="I40" s="209">
        <f>C40+F40</f>
        <v>0</v>
      </c>
      <c r="J40" s="209">
        <f>H40+I40</f>
        <v>0</v>
      </c>
      <c r="K40" s="292" t="s">
        <v>923</v>
      </c>
    </row>
    <row r="41" spans="1:12" ht="18.75" customHeight="1" thickBot="1">
      <c r="A41" s="524" t="s">
        <v>449</v>
      </c>
      <c r="B41" s="57">
        <v>0</v>
      </c>
      <c r="C41" s="57">
        <v>0</v>
      </c>
      <c r="D41" s="211">
        <f t="shared" si="0"/>
        <v>0</v>
      </c>
      <c r="E41" s="57">
        <v>0</v>
      </c>
      <c r="F41" s="57">
        <v>0</v>
      </c>
      <c r="G41" s="211">
        <f t="shared" si="1"/>
        <v>0</v>
      </c>
      <c r="H41" s="211">
        <f t="shared" si="2"/>
        <v>0</v>
      </c>
      <c r="I41" s="211">
        <f t="shared" si="3"/>
        <v>0</v>
      </c>
      <c r="J41" s="211">
        <f t="shared" si="4"/>
        <v>0</v>
      </c>
      <c r="K41" s="291" t="s">
        <v>448</v>
      </c>
    </row>
    <row r="42" spans="1:12" ht="18.75" customHeight="1" thickBot="1">
      <c r="A42" s="525" t="s">
        <v>749</v>
      </c>
      <c r="B42" s="199">
        <v>2</v>
      </c>
      <c r="C42" s="199">
        <v>0</v>
      </c>
      <c r="D42" s="209">
        <f t="shared" ref="D42:D46" si="5">B42+C42</f>
        <v>2</v>
      </c>
      <c r="E42" s="199">
        <v>0</v>
      </c>
      <c r="F42" s="199">
        <v>0</v>
      </c>
      <c r="G42" s="209">
        <f t="shared" ref="G42:G46" si="6">E42+F42</f>
        <v>0</v>
      </c>
      <c r="H42" s="209">
        <f t="shared" ref="H42:H46" si="7">B42+E42</f>
        <v>2</v>
      </c>
      <c r="I42" s="209">
        <f t="shared" ref="I42" si="8">C42+F42</f>
        <v>0</v>
      </c>
      <c r="J42" s="209">
        <f t="shared" ref="J42:J46" si="9">H42+I42</f>
        <v>2</v>
      </c>
      <c r="K42" s="292" t="s">
        <v>761</v>
      </c>
    </row>
    <row r="43" spans="1:12" s="178" customFormat="1" ht="30.75" thickBot="1">
      <c r="A43" s="1059" t="s">
        <v>752</v>
      </c>
      <c r="B43" s="57">
        <v>0</v>
      </c>
      <c r="C43" s="57">
        <v>0</v>
      </c>
      <c r="D43" s="211">
        <f t="shared" si="5"/>
        <v>0</v>
      </c>
      <c r="E43" s="57">
        <v>0</v>
      </c>
      <c r="F43" s="57">
        <v>0</v>
      </c>
      <c r="G43" s="211">
        <f t="shared" si="6"/>
        <v>0</v>
      </c>
      <c r="H43" s="211">
        <f t="shared" si="7"/>
        <v>0</v>
      </c>
      <c r="I43" s="211">
        <f>C43+F43</f>
        <v>0</v>
      </c>
      <c r="J43" s="211">
        <f t="shared" si="9"/>
        <v>0</v>
      </c>
      <c r="K43" s="291" t="s">
        <v>763</v>
      </c>
    </row>
    <row r="44" spans="1:12" s="178" customFormat="1" ht="18.75" customHeight="1" thickBot="1">
      <c r="A44" s="525" t="s">
        <v>1088</v>
      </c>
      <c r="B44" s="199">
        <v>0</v>
      </c>
      <c r="C44" s="199">
        <v>0</v>
      </c>
      <c r="D44" s="209">
        <f t="shared" si="5"/>
        <v>0</v>
      </c>
      <c r="E44" s="199">
        <v>0</v>
      </c>
      <c r="F44" s="199">
        <v>0</v>
      </c>
      <c r="G44" s="209">
        <f t="shared" si="6"/>
        <v>0</v>
      </c>
      <c r="H44" s="209">
        <f t="shared" si="7"/>
        <v>0</v>
      </c>
      <c r="I44" s="209">
        <f>C44+F44</f>
        <v>0</v>
      </c>
      <c r="J44" s="209">
        <f t="shared" si="9"/>
        <v>0</v>
      </c>
      <c r="K44" s="292" t="s">
        <v>532</v>
      </c>
    </row>
    <row r="45" spans="1:12" s="178" customFormat="1" ht="18.75" customHeight="1" thickBot="1">
      <c r="A45" s="524" t="s">
        <v>1089</v>
      </c>
      <c r="B45" s="57">
        <v>0</v>
      </c>
      <c r="C45" s="57">
        <v>0</v>
      </c>
      <c r="D45" s="211">
        <f t="shared" si="5"/>
        <v>0</v>
      </c>
      <c r="E45" s="57">
        <v>0</v>
      </c>
      <c r="F45" s="57">
        <v>0</v>
      </c>
      <c r="G45" s="211">
        <f t="shared" si="6"/>
        <v>0</v>
      </c>
      <c r="H45" s="211">
        <f t="shared" si="7"/>
        <v>0</v>
      </c>
      <c r="I45" s="211">
        <f>C45+F45</f>
        <v>0</v>
      </c>
      <c r="J45" s="211">
        <f t="shared" si="9"/>
        <v>0</v>
      </c>
      <c r="K45" s="291" t="s">
        <v>1092</v>
      </c>
    </row>
    <row r="46" spans="1:12" s="178" customFormat="1" ht="18.75" customHeight="1">
      <c r="A46" s="528" t="s">
        <v>1090</v>
      </c>
      <c r="B46" s="701">
        <v>0</v>
      </c>
      <c r="C46" s="701">
        <v>0</v>
      </c>
      <c r="D46" s="699">
        <f t="shared" si="5"/>
        <v>0</v>
      </c>
      <c r="E46" s="701">
        <v>0</v>
      </c>
      <c r="F46" s="701">
        <v>0</v>
      </c>
      <c r="G46" s="699">
        <f t="shared" si="6"/>
        <v>0</v>
      </c>
      <c r="H46" s="699">
        <f t="shared" si="7"/>
        <v>0</v>
      </c>
      <c r="I46" s="699">
        <f>C46+F46</f>
        <v>0</v>
      </c>
      <c r="J46" s="699">
        <f t="shared" si="9"/>
        <v>0</v>
      </c>
      <c r="K46" s="313" t="s">
        <v>1093</v>
      </c>
    </row>
    <row r="47" spans="1:12" ht="19.5" customHeight="1">
      <c r="A47" s="538" t="s">
        <v>1</v>
      </c>
      <c r="B47" s="655">
        <f>SUM(B10:B46)</f>
        <v>76</v>
      </c>
      <c r="C47" s="655">
        <f t="shared" ref="C47:J47" si="10">SUM(C10:C46)</f>
        <v>17</v>
      </c>
      <c r="D47" s="655">
        <f t="shared" si="10"/>
        <v>93</v>
      </c>
      <c r="E47" s="655">
        <f t="shared" si="10"/>
        <v>91</v>
      </c>
      <c r="F47" s="655">
        <f t="shared" si="10"/>
        <v>300</v>
      </c>
      <c r="G47" s="655">
        <f t="shared" si="10"/>
        <v>391</v>
      </c>
      <c r="H47" s="655">
        <f t="shared" si="10"/>
        <v>167</v>
      </c>
      <c r="I47" s="655">
        <f t="shared" si="10"/>
        <v>317</v>
      </c>
      <c r="J47" s="655">
        <f t="shared" si="10"/>
        <v>484</v>
      </c>
      <c r="K47" s="541" t="s">
        <v>2</v>
      </c>
      <c r="L47" s="194"/>
    </row>
    <row r="48" spans="1:12">
      <c r="A48" s="1229" t="s">
        <v>892</v>
      </c>
      <c r="B48" s="1229"/>
      <c r="C48" s="1229"/>
      <c r="D48" s="1229"/>
      <c r="E48" s="1229"/>
      <c r="F48" s="1230" t="s">
        <v>499</v>
      </c>
      <c r="G48" s="1230"/>
      <c r="H48" s="1230"/>
      <c r="I48" s="1230"/>
      <c r="J48" s="1230"/>
      <c r="K48" s="1230"/>
    </row>
  </sheetData>
  <mergeCells count="15">
    <mergeCell ref="F48:K48"/>
    <mergeCell ref="A48:E48"/>
    <mergeCell ref="A1:K1"/>
    <mergeCell ref="L1:X1"/>
    <mergeCell ref="E7:G7"/>
    <mergeCell ref="H7:J7"/>
    <mergeCell ref="B6:D6"/>
    <mergeCell ref="E6:G6"/>
    <mergeCell ref="H6:J6"/>
    <mergeCell ref="A2:K2"/>
    <mergeCell ref="A3:K3"/>
    <mergeCell ref="A4:K4"/>
    <mergeCell ref="A6:A9"/>
    <mergeCell ref="K6:K9"/>
    <mergeCell ref="B7:D7"/>
  </mergeCells>
  <printOptions horizontalCentered="1" verticalCentered="1"/>
  <pageMargins left="0" right="0" top="0" bottom="0" header="0" footer="0"/>
  <pageSetup paperSize="9" scale="85"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rightToLeft="1" view="pageBreakPreview" zoomScaleNormal="100" zoomScaleSheetLayoutView="100" workbookViewId="0">
      <selection activeCell="C79" sqref="C79"/>
    </sheetView>
  </sheetViews>
  <sheetFormatPr defaultRowHeight="12.75"/>
  <cols>
    <col min="1" max="1" width="22.85546875" customWidth="1"/>
    <col min="2" max="2" width="10" customWidth="1"/>
    <col min="3" max="3" width="10.42578125" customWidth="1"/>
    <col min="4" max="5" width="10" customWidth="1"/>
    <col min="6" max="6" width="10.42578125" customWidth="1"/>
    <col min="7" max="8" width="10" customWidth="1"/>
    <col min="9" max="9" width="10.42578125" customWidth="1"/>
    <col min="10" max="10" width="10" customWidth="1"/>
    <col min="11" max="11" width="22.85546875" style="2" customWidth="1"/>
  </cols>
  <sheetData>
    <row r="1" spans="1:21" ht="20.25" customHeight="1">
      <c r="A1" s="1262" t="s">
        <v>713</v>
      </c>
      <c r="B1" s="1262"/>
      <c r="C1" s="1262"/>
      <c r="D1" s="1262"/>
      <c r="E1" s="1262"/>
      <c r="F1" s="1262"/>
      <c r="G1" s="1262"/>
      <c r="H1" s="1262"/>
      <c r="I1" s="1262"/>
      <c r="J1" s="1262"/>
      <c r="K1" s="1263"/>
      <c r="L1" s="1238"/>
      <c r="M1" s="1238"/>
      <c r="N1" s="1238"/>
      <c r="O1" s="1238"/>
      <c r="P1" s="1238"/>
      <c r="Q1" s="1238"/>
      <c r="R1" s="1238"/>
      <c r="S1" s="1238"/>
      <c r="T1" s="1238"/>
      <c r="U1" s="1238"/>
    </row>
    <row r="2" spans="1:21" ht="19.5" customHeight="1">
      <c r="A2" s="1267" t="s">
        <v>1255</v>
      </c>
      <c r="B2" s="1267"/>
      <c r="C2" s="1267"/>
      <c r="D2" s="1267"/>
      <c r="E2" s="1267"/>
      <c r="F2" s="1267"/>
      <c r="G2" s="1267"/>
      <c r="H2" s="1267"/>
      <c r="I2" s="1267"/>
      <c r="J2" s="1267"/>
      <c r="K2" s="1267"/>
      <c r="L2" s="24"/>
      <c r="M2" s="24"/>
      <c r="N2" s="24"/>
      <c r="O2" s="24"/>
      <c r="P2" s="24"/>
      <c r="Q2" s="24"/>
      <c r="R2" s="24"/>
      <c r="S2" s="24"/>
      <c r="T2" s="24"/>
      <c r="U2" s="24"/>
    </row>
    <row r="3" spans="1:21" ht="32.25" customHeight="1">
      <c r="A3" s="1268" t="s">
        <v>925</v>
      </c>
      <c r="B3" s="1269"/>
      <c r="C3" s="1269"/>
      <c r="D3" s="1269"/>
      <c r="E3" s="1269"/>
      <c r="F3" s="1269"/>
      <c r="G3" s="1269"/>
      <c r="H3" s="1269"/>
      <c r="I3" s="1269"/>
      <c r="J3" s="1269"/>
      <c r="K3" s="1269"/>
      <c r="L3" s="24"/>
      <c r="M3" s="24"/>
      <c r="N3" s="24"/>
      <c r="O3" s="24"/>
      <c r="P3" s="24"/>
      <c r="Q3" s="24"/>
      <c r="R3" s="24"/>
      <c r="S3" s="24"/>
      <c r="T3" s="24"/>
      <c r="U3" s="24"/>
    </row>
    <row r="4" spans="1:21" ht="19.5" customHeight="1">
      <c r="A4" s="1270" t="s">
        <v>1256</v>
      </c>
      <c r="B4" s="1270"/>
      <c r="C4" s="1270"/>
      <c r="D4" s="1270"/>
      <c r="E4" s="1270"/>
      <c r="F4" s="1270"/>
      <c r="G4" s="1270"/>
      <c r="H4" s="1270"/>
      <c r="I4" s="1270"/>
      <c r="J4" s="1270"/>
      <c r="K4" s="1270"/>
      <c r="L4" s="24"/>
      <c r="M4" s="24"/>
      <c r="N4" s="24"/>
      <c r="O4" s="24"/>
      <c r="P4" s="24"/>
      <c r="Q4" s="24"/>
      <c r="R4" s="24"/>
      <c r="S4" s="24"/>
      <c r="T4" s="24"/>
      <c r="U4" s="24"/>
    </row>
    <row r="5" spans="1:21" ht="16.5" customHeight="1">
      <c r="A5" s="94" t="s">
        <v>598</v>
      </c>
      <c r="B5" s="103"/>
      <c r="C5" s="103"/>
      <c r="D5" s="103"/>
      <c r="E5" s="103"/>
      <c r="F5" s="103"/>
      <c r="G5" s="103"/>
      <c r="H5" s="103"/>
      <c r="I5" s="103"/>
      <c r="J5" s="104"/>
      <c r="K5" s="97" t="s">
        <v>599</v>
      </c>
      <c r="L5" s="3"/>
      <c r="M5" s="3"/>
      <c r="N5" s="3"/>
      <c r="O5" s="3"/>
      <c r="P5" s="3"/>
      <c r="Q5" s="3"/>
      <c r="R5" s="3"/>
      <c r="S5" s="3"/>
      <c r="T5" s="3"/>
      <c r="U5" s="3"/>
    </row>
    <row r="6" spans="1:21" ht="18.75" customHeight="1">
      <c r="A6" s="1102" t="s">
        <v>1437</v>
      </c>
      <c r="B6" s="1265" t="s">
        <v>0</v>
      </c>
      <c r="C6" s="1265"/>
      <c r="D6" s="1266"/>
      <c r="E6" s="1265" t="s">
        <v>66</v>
      </c>
      <c r="F6" s="1265"/>
      <c r="G6" s="1266"/>
      <c r="H6" s="1265" t="s">
        <v>1</v>
      </c>
      <c r="I6" s="1266"/>
      <c r="J6" s="1266"/>
      <c r="K6" s="1271" t="s">
        <v>1438</v>
      </c>
    </row>
    <row r="7" spans="1:21" ht="18.75" customHeight="1">
      <c r="A7" s="1133"/>
      <c r="B7" s="1274" t="s">
        <v>234</v>
      </c>
      <c r="C7" s="1275"/>
      <c r="D7" s="1276"/>
      <c r="E7" s="1264" t="s">
        <v>795</v>
      </c>
      <c r="F7" s="1264"/>
      <c r="G7" s="1264"/>
      <c r="H7" s="1264" t="s">
        <v>2</v>
      </c>
      <c r="I7" s="1264"/>
      <c r="J7" s="1264"/>
      <c r="K7" s="1272"/>
    </row>
    <row r="8" spans="1:21" ht="18.75" customHeight="1">
      <c r="A8" s="1133"/>
      <c r="B8" s="539" t="s">
        <v>423</v>
      </c>
      <c r="C8" s="539" t="s">
        <v>1012</v>
      </c>
      <c r="D8" s="540" t="s">
        <v>1</v>
      </c>
      <c r="E8" s="539" t="s">
        <v>423</v>
      </c>
      <c r="F8" s="539" t="s">
        <v>1012</v>
      </c>
      <c r="G8" s="540" t="s">
        <v>1</v>
      </c>
      <c r="H8" s="539" t="s">
        <v>423</v>
      </c>
      <c r="I8" s="539" t="s">
        <v>1012</v>
      </c>
      <c r="J8" s="540" t="s">
        <v>1</v>
      </c>
      <c r="K8" s="1272"/>
    </row>
    <row r="9" spans="1:21" ht="18.75" customHeight="1">
      <c r="A9" s="1134"/>
      <c r="B9" s="287" t="s">
        <v>67</v>
      </c>
      <c r="C9" s="287" t="s">
        <v>68</v>
      </c>
      <c r="D9" s="287" t="s">
        <v>2</v>
      </c>
      <c r="E9" s="287" t="s">
        <v>67</v>
      </c>
      <c r="F9" s="287" t="s">
        <v>68</v>
      </c>
      <c r="G9" s="287" t="s">
        <v>2</v>
      </c>
      <c r="H9" s="287" t="s">
        <v>67</v>
      </c>
      <c r="I9" s="287" t="s">
        <v>68</v>
      </c>
      <c r="J9" s="287" t="s">
        <v>2</v>
      </c>
      <c r="K9" s="1273"/>
    </row>
    <row r="10" spans="1:21" s="56" customFormat="1" ht="24.75" customHeight="1" thickBot="1">
      <c r="A10" s="776" t="s">
        <v>251</v>
      </c>
      <c r="B10" s="777">
        <v>167</v>
      </c>
      <c r="C10" s="777">
        <v>30</v>
      </c>
      <c r="D10" s="783">
        <f>B10+C10</f>
        <v>197</v>
      </c>
      <c r="E10" s="778">
        <v>180</v>
      </c>
      <c r="F10" s="782">
        <v>341</v>
      </c>
      <c r="G10" s="783">
        <f>E10+F10</f>
        <v>521</v>
      </c>
      <c r="H10" s="881">
        <f>B10+E10</f>
        <v>347</v>
      </c>
      <c r="I10" s="779">
        <f>C10+F10</f>
        <v>371</v>
      </c>
      <c r="J10" s="783">
        <f>H10+I10</f>
        <v>718</v>
      </c>
      <c r="K10" s="781" t="s">
        <v>251</v>
      </c>
    </row>
    <row r="11" spans="1:21" s="58" customFormat="1" ht="24.75" customHeight="1" thickBot="1">
      <c r="A11" s="439" t="s">
        <v>293</v>
      </c>
      <c r="B11" s="122">
        <v>114</v>
      </c>
      <c r="C11" s="122">
        <v>22</v>
      </c>
      <c r="D11" s="784">
        <f t="shared" ref="D11:D12" si="0">B11+C11</f>
        <v>136</v>
      </c>
      <c r="E11" s="660">
        <v>111</v>
      </c>
      <c r="F11" s="57">
        <v>149</v>
      </c>
      <c r="G11" s="784">
        <f t="shared" ref="G11" si="1">E11+F11</f>
        <v>260</v>
      </c>
      <c r="H11" s="882">
        <f t="shared" ref="H11:H12" si="2">B11+E11</f>
        <v>225</v>
      </c>
      <c r="I11" s="69">
        <f t="shared" ref="I11:I12" si="3">C11+F11</f>
        <v>171</v>
      </c>
      <c r="J11" s="784">
        <f t="shared" ref="J11:J12" si="4">H11+I11</f>
        <v>396</v>
      </c>
      <c r="K11" s="127" t="s">
        <v>293</v>
      </c>
    </row>
    <row r="12" spans="1:21" s="56" customFormat="1" ht="24.75" customHeight="1" thickBot="1">
      <c r="A12" s="441" t="s">
        <v>793</v>
      </c>
      <c r="B12" s="125">
        <v>81</v>
      </c>
      <c r="C12" s="125">
        <v>22</v>
      </c>
      <c r="D12" s="785">
        <f t="shared" si="0"/>
        <v>103</v>
      </c>
      <c r="E12" s="703">
        <v>156</v>
      </c>
      <c r="F12" s="744">
        <v>345</v>
      </c>
      <c r="G12" s="786">
        <f>E12+F12</f>
        <v>501</v>
      </c>
      <c r="H12" s="883">
        <f t="shared" si="2"/>
        <v>237</v>
      </c>
      <c r="I12" s="126">
        <f t="shared" si="3"/>
        <v>367</v>
      </c>
      <c r="J12" s="785">
        <f t="shared" si="4"/>
        <v>604</v>
      </c>
      <c r="K12" s="130" t="s">
        <v>793</v>
      </c>
    </row>
    <row r="13" spans="1:21" s="58" customFormat="1" ht="24.75" customHeight="1" thickBot="1">
      <c r="A13" s="439" t="s">
        <v>1073</v>
      </c>
      <c r="B13" s="122">
        <v>77</v>
      </c>
      <c r="C13" s="122">
        <v>40</v>
      </c>
      <c r="D13" s="784">
        <f>B13+C13</f>
        <v>117</v>
      </c>
      <c r="E13" s="880">
        <v>178</v>
      </c>
      <c r="F13" s="57">
        <v>351</v>
      </c>
      <c r="G13" s="784">
        <f>E13+F13</f>
        <v>529</v>
      </c>
      <c r="H13" s="884">
        <f>B13+E13</f>
        <v>255</v>
      </c>
      <c r="I13" s="69">
        <f>C13+F13</f>
        <v>391</v>
      </c>
      <c r="J13" s="784">
        <f>H13+I13</f>
        <v>646</v>
      </c>
      <c r="K13" s="127" t="s">
        <v>1073</v>
      </c>
    </row>
    <row r="14" spans="1:21" s="56" customFormat="1" ht="24.75" customHeight="1">
      <c r="A14" s="441" t="s">
        <v>1254</v>
      </c>
      <c r="B14" s="125">
        <v>76</v>
      </c>
      <c r="C14" s="125">
        <v>17</v>
      </c>
      <c r="D14" s="785">
        <f>B14+C14</f>
        <v>93</v>
      </c>
      <c r="E14" s="877">
        <v>91</v>
      </c>
      <c r="F14" s="744">
        <v>300</v>
      </c>
      <c r="G14" s="785">
        <f>E14+F14</f>
        <v>391</v>
      </c>
      <c r="H14" s="885">
        <f>B14+E14</f>
        <v>167</v>
      </c>
      <c r="I14" s="126">
        <f>C14+F14</f>
        <v>317</v>
      </c>
      <c r="J14" s="785">
        <f>H14+I14</f>
        <v>484</v>
      </c>
      <c r="K14" s="130" t="s">
        <v>1254</v>
      </c>
    </row>
    <row r="15" spans="1:21" s="15" customFormat="1" ht="18" customHeight="1">
      <c r="A15" s="448"/>
    </row>
    <row r="16" spans="1:21" ht="18" customHeight="1">
      <c r="K16"/>
    </row>
    <row r="17" spans="11:11" s="15" customFormat="1" ht="18" customHeight="1"/>
    <row r="18" spans="11:11" ht="18" customHeight="1">
      <c r="K18"/>
    </row>
    <row r="19" spans="11:11" s="15" customFormat="1" ht="18" customHeight="1"/>
    <row r="20" spans="11:11" ht="18" customHeight="1">
      <c r="K20"/>
    </row>
    <row r="21" spans="11:11" s="15" customFormat="1" ht="18" customHeight="1"/>
    <row r="22" spans="11:11" ht="18" customHeight="1">
      <c r="K22"/>
    </row>
    <row r="23" spans="11:11" s="15" customFormat="1" ht="18" customHeight="1"/>
    <row r="24" spans="11:11" ht="18" customHeight="1">
      <c r="K24"/>
    </row>
    <row r="25" spans="11:11" s="15" customFormat="1" ht="18" customHeight="1"/>
    <row r="26" spans="11:11" ht="18" customHeight="1">
      <c r="K26"/>
    </row>
    <row r="27" spans="11:11" s="15" customFormat="1" ht="18" customHeight="1"/>
    <row r="28" spans="11:11" ht="18" customHeight="1">
      <c r="K28"/>
    </row>
    <row r="29" spans="11:11" s="15" customFormat="1" ht="18" customHeight="1"/>
    <row r="30" spans="11:11" ht="23.25" customHeight="1">
      <c r="K30"/>
    </row>
    <row r="31" spans="11:11" s="15" customFormat="1" ht="18" customHeight="1"/>
    <row r="32" spans="11:11" ht="18" customHeight="1">
      <c r="K32"/>
    </row>
    <row r="33" spans="1:11" s="15" customFormat="1" ht="18" customHeight="1"/>
    <row r="34" spans="1:11" ht="18" customHeight="1">
      <c r="K34"/>
    </row>
    <row r="35" spans="1:11" s="50" customFormat="1" ht="18" customHeight="1"/>
    <row r="36" spans="1:11" ht="18" customHeight="1">
      <c r="K36"/>
    </row>
    <row r="37" spans="1:11" s="50" customFormat="1" ht="18" customHeight="1"/>
    <row r="38" spans="1:11" s="50" customFormat="1" ht="18" customHeight="1"/>
    <row r="39" spans="1:11" s="15" customFormat="1" ht="18" customHeight="1"/>
    <row r="40" spans="1:11" ht="19.5" customHeight="1">
      <c r="A40" s="38"/>
      <c r="K40"/>
    </row>
    <row r="41" spans="1:11" ht="22.5" customHeight="1">
      <c r="K41"/>
    </row>
    <row r="42" spans="1:11">
      <c r="K42"/>
    </row>
  </sheetData>
  <mergeCells count="13">
    <mergeCell ref="A1:K1"/>
    <mergeCell ref="L1:U1"/>
    <mergeCell ref="E7:G7"/>
    <mergeCell ref="H7:J7"/>
    <mergeCell ref="B6:D6"/>
    <mergeCell ref="E6:G6"/>
    <mergeCell ref="H6:J6"/>
    <mergeCell ref="A2:K2"/>
    <mergeCell ref="A3:K3"/>
    <mergeCell ref="A4:K4"/>
    <mergeCell ref="A6:A9"/>
    <mergeCell ref="K6:K9"/>
    <mergeCell ref="B7:D7"/>
  </mergeCells>
  <printOptions horizontalCentered="1" verticalCentered="1"/>
  <pageMargins left="0" right="0" top="0" bottom="0" header="0" footer="0"/>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rightToLeft="1" view="pageBreakPreview" zoomScaleNormal="100" zoomScaleSheetLayoutView="100" workbookViewId="0">
      <selection activeCell="C79" sqref="C79"/>
    </sheetView>
  </sheetViews>
  <sheetFormatPr defaultRowHeight="12.75"/>
  <cols>
    <col min="1" max="1" width="48" style="41" customWidth="1"/>
    <col min="2" max="2" width="2.5703125" style="41" customWidth="1"/>
    <col min="3" max="3" width="45.42578125" style="43" customWidth="1"/>
    <col min="4" max="16384" width="9.140625" style="41"/>
  </cols>
  <sheetData>
    <row r="1" spans="1:8" s="369" customFormat="1" ht="30.75" customHeight="1">
      <c r="A1" s="366"/>
      <c r="B1" s="367"/>
      <c r="C1" s="368"/>
    </row>
    <row r="2" spans="1:8" s="373" customFormat="1" ht="72.75" customHeight="1">
      <c r="A2" s="370" t="s">
        <v>705</v>
      </c>
      <c r="B2" s="371"/>
      <c r="C2" s="452" t="s">
        <v>700</v>
      </c>
      <c r="D2" s="372"/>
      <c r="E2" s="372"/>
      <c r="F2" s="372"/>
      <c r="G2" s="372"/>
      <c r="H2" s="372"/>
    </row>
    <row r="4" spans="1:8" ht="17.25" customHeight="1">
      <c r="A4" s="112"/>
      <c r="C4" s="59"/>
    </row>
    <row r="5" spans="1:8" s="42" customFormat="1" ht="127.5" customHeight="1">
      <c r="A5" s="1008" t="s">
        <v>1048</v>
      </c>
      <c r="B5" s="375"/>
      <c r="C5" s="421" t="s">
        <v>1039</v>
      </c>
    </row>
    <row r="6" spans="1:8" s="42" customFormat="1" ht="118.5" customHeight="1">
      <c r="A6" s="1009" t="s">
        <v>1599</v>
      </c>
      <c r="B6" s="375"/>
      <c r="C6" s="421" t="s">
        <v>1600</v>
      </c>
    </row>
    <row r="7" spans="1:8" s="42" customFormat="1" ht="18" customHeight="1">
      <c r="A7" s="376"/>
      <c r="B7" s="377"/>
      <c r="C7" s="378"/>
    </row>
    <row r="8" spans="1:8" s="42" customFormat="1" ht="18" customHeight="1">
      <c r="A8" s="376"/>
      <c r="B8" s="377"/>
      <c r="C8" s="379"/>
    </row>
    <row r="9" spans="1:8" s="42" customFormat="1" ht="18" customHeight="1">
      <c r="A9" s="376"/>
      <c r="B9" s="377"/>
      <c r="C9" s="379"/>
    </row>
    <row r="10" spans="1:8" s="42" customFormat="1" ht="18" customHeight="1">
      <c r="A10" s="376"/>
      <c r="B10" s="377"/>
      <c r="C10" s="379"/>
    </row>
    <row r="11" spans="1:8" s="42" customFormat="1" ht="51">
      <c r="A11" s="41"/>
      <c r="B11" s="375"/>
      <c r="C11" s="380" t="s">
        <v>694</v>
      </c>
    </row>
    <row r="12" spans="1:8" s="42" customFormat="1" ht="22.5">
      <c r="A12" s="41"/>
      <c r="B12" s="375"/>
      <c r="C12" s="43"/>
    </row>
    <row r="13" spans="1:8" s="42" customFormat="1" ht="22.5">
      <c r="A13" s="41"/>
      <c r="B13" s="375"/>
      <c r="C13" s="43"/>
    </row>
    <row r="16" spans="1:8">
      <c r="C16" s="41"/>
    </row>
    <row r="17" spans="3:3">
      <c r="C17" s="41"/>
    </row>
    <row r="18" spans="3:3">
      <c r="C18" s="41"/>
    </row>
    <row r="19" spans="3:3">
      <c r="C19" s="41"/>
    </row>
    <row r="20" spans="3:3">
      <c r="C20" s="41"/>
    </row>
    <row r="21" spans="3:3">
      <c r="C21" s="41"/>
    </row>
    <row r="22" spans="3:3">
      <c r="C22" s="41"/>
    </row>
    <row r="23" spans="3:3">
      <c r="C23" s="41"/>
    </row>
    <row r="24" spans="3:3">
      <c r="C24" s="41"/>
    </row>
    <row r="25" spans="3:3">
      <c r="C25" s="41"/>
    </row>
    <row r="26" spans="3:3">
      <c r="C26" s="41"/>
    </row>
    <row r="27" spans="3:3">
      <c r="C27" s="41"/>
    </row>
    <row r="28" spans="3:3">
      <c r="C28" s="41"/>
    </row>
    <row r="29" spans="3:3">
      <c r="C29" s="41"/>
    </row>
    <row r="30" spans="3:3">
      <c r="C30" s="41"/>
    </row>
    <row r="31" spans="3:3">
      <c r="C31" s="41"/>
    </row>
    <row r="32" spans="3:3">
      <c r="C32" s="41"/>
    </row>
  </sheetData>
  <printOptions horizontalCentered="1"/>
  <pageMargins left="0.43307086614173229" right="0" top="0.51181102362204722" bottom="0" header="0" footer="0"/>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
  <sheetViews>
    <sheetView rightToLeft="1" view="pageBreakPreview" zoomScaleNormal="100" zoomScaleSheetLayoutView="100" workbookViewId="0">
      <selection activeCell="E25" sqref="E25"/>
    </sheetView>
  </sheetViews>
  <sheetFormatPr defaultRowHeight="15.75" customHeight="1"/>
  <cols>
    <col min="1" max="1" width="22.28515625" style="171" customWidth="1"/>
    <col min="2" max="10" width="8.140625" style="171" customWidth="1"/>
    <col min="11" max="11" width="23" style="173" customWidth="1"/>
    <col min="12" max="16384" width="9.140625" style="171"/>
  </cols>
  <sheetData>
    <row r="1" spans="1:24" ht="38.25" customHeight="1">
      <c r="A1" s="1245" t="s">
        <v>714</v>
      </c>
      <c r="B1" s="1245"/>
      <c r="C1" s="1245"/>
      <c r="D1" s="1245"/>
      <c r="E1" s="1245"/>
      <c r="F1" s="1245"/>
      <c r="G1" s="1245"/>
      <c r="H1" s="1245"/>
      <c r="I1" s="1245"/>
      <c r="J1" s="1245"/>
      <c r="K1" s="1246"/>
      <c r="L1" s="1231"/>
      <c r="M1" s="1231"/>
      <c r="N1" s="1231"/>
      <c r="O1" s="1231"/>
      <c r="P1" s="1231"/>
      <c r="Q1" s="1231"/>
      <c r="R1" s="1231"/>
      <c r="S1" s="1231"/>
      <c r="T1" s="1231"/>
      <c r="U1" s="1231"/>
      <c r="V1" s="1231"/>
      <c r="W1" s="1231"/>
      <c r="X1" s="1231"/>
    </row>
    <row r="2" spans="1:24" ht="15.75" customHeight="1">
      <c r="A2" s="1175" t="s">
        <v>1253</v>
      </c>
      <c r="B2" s="1175"/>
      <c r="C2" s="1175"/>
      <c r="D2" s="1175"/>
      <c r="E2" s="1175"/>
      <c r="F2" s="1175"/>
      <c r="G2" s="1175"/>
      <c r="H2" s="1175"/>
      <c r="I2" s="1175"/>
      <c r="J2" s="1175"/>
      <c r="K2" s="1175"/>
      <c r="L2" s="172"/>
      <c r="M2" s="172"/>
      <c r="N2" s="172"/>
      <c r="O2" s="172"/>
      <c r="P2" s="172"/>
      <c r="Q2" s="172"/>
      <c r="R2" s="172"/>
      <c r="S2" s="172"/>
      <c r="T2" s="172"/>
      <c r="U2" s="172"/>
      <c r="V2" s="172"/>
      <c r="W2" s="172"/>
      <c r="X2" s="172"/>
    </row>
    <row r="3" spans="1:24" ht="33" customHeight="1">
      <c r="A3" s="1250" t="s">
        <v>930</v>
      </c>
      <c r="B3" s="1251"/>
      <c r="C3" s="1251"/>
      <c r="D3" s="1251"/>
      <c r="E3" s="1251"/>
      <c r="F3" s="1251"/>
      <c r="G3" s="1251"/>
      <c r="H3" s="1251"/>
      <c r="I3" s="1251"/>
      <c r="J3" s="1251"/>
      <c r="K3" s="1251"/>
      <c r="L3" s="172"/>
      <c r="M3" s="172"/>
      <c r="N3" s="172"/>
      <c r="O3" s="172"/>
      <c r="P3" s="172"/>
      <c r="Q3" s="172"/>
      <c r="R3" s="172"/>
      <c r="S3" s="172"/>
      <c r="T3" s="172"/>
      <c r="U3" s="172"/>
      <c r="V3" s="172"/>
      <c r="W3" s="172"/>
      <c r="X3" s="172"/>
    </row>
    <row r="4" spans="1:24" ht="15.75" customHeight="1">
      <c r="A4" s="1252" t="s">
        <v>1249</v>
      </c>
      <c r="B4" s="1252"/>
      <c r="C4" s="1252"/>
      <c r="D4" s="1252"/>
      <c r="E4" s="1252"/>
      <c r="F4" s="1252"/>
      <c r="G4" s="1252"/>
      <c r="H4" s="1252"/>
      <c r="I4" s="1252"/>
      <c r="J4" s="1252"/>
      <c r="K4" s="1252"/>
      <c r="L4" s="172"/>
      <c r="M4" s="172"/>
      <c r="N4" s="172"/>
      <c r="O4" s="172"/>
      <c r="P4" s="172"/>
      <c r="Q4" s="172"/>
      <c r="R4" s="172"/>
      <c r="S4" s="172"/>
      <c r="T4" s="172"/>
      <c r="U4" s="172"/>
      <c r="V4" s="172"/>
      <c r="W4" s="172"/>
      <c r="X4" s="172"/>
    </row>
    <row r="5" spans="1:24" ht="15.75" customHeight="1">
      <c r="A5" s="192" t="s">
        <v>600</v>
      </c>
      <c r="B5" s="213"/>
      <c r="C5" s="213"/>
      <c r="D5" s="213"/>
      <c r="E5" s="213"/>
      <c r="F5" s="213"/>
      <c r="G5" s="213"/>
      <c r="H5" s="213"/>
      <c r="I5" s="213"/>
      <c r="J5" s="212"/>
      <c r="K5" s="191" t="s">
        <v>601</v>
      </c>
      <c r="L5" s="172"/>
      <c r="M5" s="172"/>
      <c r="N5" s="172"/>
      <c r="O5" s="172"/>
      <c r="P5" s="172"/>
      <c r="Q5" s="172"/>
      <c r="R5" s="172"/>
      <c r="S5" s="172"/>
      <c r="T5" s="172"/>
      <c r="U5" s="172"/>
      <c r="V5" s="172"/>
      <c r="W5" s="172"/>
      <c r="X5" s="172"/>
    </row>
    <row r="6" spans="1:24" ht="15.75" customHeight="1">
      <c r="A6" s="1278" t="s">
        <v>1013</v>
      </c>
      <c r="B6" s="1248" t="s">
        <v>0</v>
      </c>
      <c r="C6" s="1248"/>
      <c r="D6" s="1249"/>
      <c r="E6" s="1248" t="s">
        <v>66</v>
      </c>
      <c r="F6" s="1248"/>
      <c r="G6" s="1249"/>
      <c r="H6" s="1248" t="s">
        <v>1</v>
      </c>
      <c r="I6" s="1249"/>
      <c r="J6" s="1249"/>
      <c r="K6" s="1281" t="s">
        <v>1014</v>
      </c>
    </row>
    <row r="7" spans="1:24" ht="15.75" customHeight="1">
      <c r="A7" s="1279"/>
      <c r="B7" s="1259" t="s">
        <v>234</v>
      </c>
      <c r="C7" s="1260"/>
      <c r="D7" s="1261"/>
      <c r="E7" s="1247" t="s">
        <v>795</v>
      </c>
      <c r="F7" s="1247"/>
      <c r="G7" s="1247"/>
      <c r="H7" s="1247" t="s">
        <v>2</v>
      </c>
      <c r="I7" s="1247"/>
      <c r="J7" s="1247"/>
      <c r="K7" s="1282"/>
    </row>
    <row r="8" spans="1:24" ht="20.25" customHeight="1">
      <c r="A8" s="1279"/>
      <c r="B8" s="539" t="s">
        <v>423</v>
      </c>
      <c r="C8" s="539" t="s">
        <v>1012</v>
      </c>
      <c r="D8" s="539" t="s">
        <v>1</v>
      </c>
      <c r="E8" s="539" t="s">
        <v>423</v>
      </c>
      <c r="F8" s="539" t="s">
        <v>1012</v>
      </c>
      <c r="G8" s="539" t="s">
        <v>1</v>
      </c>
      <c r="H8" s="539" t="s">
        <v>423</v>
      </c>
      <c r="I8" s="539" t="s">
        <v>1012</v>
      </c>
      <c r="J8" s="539" t="s">
        <v>1</v>
      </c>
      <c r="K8" s="1282"/>
    </row>
    <row r="9" spans="1:24" ht="27.75" customHeight="1">
      <c r="A9" s="1280"/>
      <c r="B9" s="236" t="s">
        <v>67</v>
      </c>
      <c r="C9" s="236" t="s">
        <v>316</v>
      </c>
      <c r="D9" s="236" t="s">
        <v>2</v>
      </c>
      <c r="E9" s="236" t="s">
        <v>67</v>
      </c>
      <c r="F9" s="236" t="s">
        <v>316</v>
      </c>
      <c r="G9" s="236" t="s">
        <v>2</v>
      </c>
      <c r="H9" s="236" t="s">
        <v>67</v>
      </c>
      <c r="I9" s="236" t="s">
        <v>68</v>
      </c>
      <c r="J9" s="236" t="s">
        <v>2</v>
      </c>
      <c r="K9" s="1283"/>
    </row>
    <row r="10" spans="1:24" ht="17.100000000000001" customHeight="1" thickBot="1">
      <c r="A10" s="536" t="s">
        <v>498</v>
      </c>
      <c r="B10" s="199">
        <v>0</v>
      </c>
      <c r="C10" s="199">
        <v>3</v>
      </c>
      <c r="D10" s="209">
        <f t="shared" ref="D10:D20" si="0">SUM(B10:C10)</f>
        <v>3</v>
      </c>
      <c r="E10" s="199">
        <v>0</v>
      </c>
      <c r="F10" s="199">
        <v>183</v>
      </c>
      <c r="G10" s="209">
        <f t="shared" ref="G10:G40" si="1">SUM(E10:F10)</f>
        <v>183</v>
      </c>
      <c r="H10" s="209">
        <f t="shared" ref="H10:H45" si="2">B10+E10</f>
        <v>0</v>
      </c>
      <c r="I10" s="209">
        <f t="shared" ref="I10:I41" si="3">C10+F10</f>
        <v>186</v>
      </c>
      <c r="J10" s="209">
        <f>SUM(H10:I10)</f>
        <v>186</v>
      </c>
      <c r="K10" s="304" t="s">
        <v>74</v>
      </c>
    </row>
    <row r="11" spans="1:24" s="178" customFormat="1" ht="17.100000000000001" customHeight="1" thickBot="1">
      <c r="A11" s="537" t="s">
        <v>495</v>
      </c>
      <c r="B11" s="57">
        <v>0</v>
      </c>
      <c r="C11" s="57">
        <v>3</v>
      </c>
      <c r="D11" s="69">
        <f t="shared" si="0"/>
        <v>3</v>
      </c>
      <c r="E11" s="57">
        <v>0</v>
      </c>
      <c r="F11" s="57">
        <v>5</v>
      </c>
      <c r="G11" s="69">
        <f t="shared" si="1"/>
        <v>5</v>
      </c>
      <c r="H11" s="69">
        <f t="shared" si="2"/>
        <v>0</v>
      </c>
      <c r="I11" s="69">
        <f t="shared" si="3"/>
        <v>8</v>
      </c>
      <c r="J11" s="69">
        <f t="shared" ref="J11:J40" si="4">SUM(H11:I11)</f>
        <v>8</v>
      </c>
      <c r="K11" s="489" t="s">
        <v>73</v>
      </c>
    </row>
    <row r="12" spans="1:24" ht="17.100000000000001" customHeight="1" thickBot="1">
      <c r="A12" s="536" t="s">
        <v>494</v>
      </c>
      <c r="B12" s="199">
        <v>0</v>
      </c>
      <c r="C12" s="199">
        <v>5</v>
      </c>
      <c r="D12" s="209">
        <f t="shared" si="0"/>
        <v>5</v>
      </c>
      <c r="E12" s="199">
        <v>0</v>
      </c>
      <c r="F12" s="199">
        <v>20</v>
      </c>
      <c r="G12" s="209">
        <f t="shared" si="1"/>
        <v>20</v>
      </c>
      <c r="H12" s="209">
        <f t="shared" si="2"/>
        <v>0</v>
      </c>
      <c r="I12" s="209">
        <f t="shared" si="3"/>
        <v>25</v>
      </c>
      <c r="J12" s="209">
        <f t="shared" si="4"/>
        <v>25</v>
      </c>
      <c r="K12" s="304" t="s">
        <v>72</v>
      </c>
    </row>
    <row r="13" spans="1:24" s="178" customFormat="1" ht="17.100000000000001" customHeight="1" thickBot="1">
      <c r="A13" s="537" t="s">
        <v>520</v>
      </c>
      <c r="B13" s="57">
        <v>0</v>
      </c>
      <c r="C13" s="57">
        <v>5</v>
      </c>
      <c r="D13" s="69">
        <f t="shared" si="0"/>
        <v>5</v>
      </c>
      <c r="E13" s="57">
        <v>0</v>
      </c>
      <c r="F13" s="57">
        <v>11</v>
      </c>
      <c r="G13" s="69">
        <f t="shared" si="1"/>
        <v>11</v>
      </c>
      <c r="H13" s="69">
        <f t="shared" si="2"/>
        <v>0</v>
      </c>
      <c r="I13" s="69">
        <f t="shared" si="3"/>
        <v>16</v>
      </c>
      <c r="J13" s="69">
        <f t="shared" si="4"/>
        <v>16</v>
      </c>
      <c r="K13" s="489" t="s">
        <v>71</v>
      </c>
    </row>
    <row r="14" spans="1:24" ht="17.100000000000001" customHeight="1" thickBot="1">
      <c r="A14" s="536" t="s">
        <v>492</v>
      </c>
      <c r="B14" s="199">
        <v>0</v>
      </c>
      <c r="C14" s="199">
        <v>2</v>
      </c>
      <c r="D14" s="209">
        <f t="shared" si="0"/>
        <v>2</v>
      </c>
      <c r="E14" s="199">
        <v>0</v>
      </c>
      <c r="F14" s="199">
        <v>0</v>
      </c>
      <c r="G14" s="209">
        <f t="shared" si="1"/>
        <v>0</v>
      </c>
      <c r="H14" s="209">
        <f t="shared" si="2"/>
        <v>0</v>
      </c>
      <c r="I14" s="209">
        <f t="shared" si="3"/>
        <v>2</v>
      </c>
      <c r="J14" s="209">
        <f t="shared" si="4"/>
        <v>2</v>
      </c>
      <c r="K14" s="304" t="s">
        <v>491</v>
      </c>
    </row>
    <row r="15" spans="1:24" s="178" customFormat="1" ht="17.100000000000001" customHeight="1" thickBot="1">
      <c r="A15" s="537" t="s">
        <v>490</v>
      </c>
      <c r="B15" s="57">
        <v>0</v>
      </c>
      <c r="C15" s="57">
        <v>1</v>
      </c>
      <c r="D15" s="69">
        <f t="shared" si="0"/>
        <v>1</v>
      </c>
      <c r="E15" s="57">
        <v>0</v>
      </c>
      <c r="F15" s="57">
        <v>0</v>
      </c>
      <c r="G15" s="69">
        <f t="shared" si="1"/>
        <v>0</v>
      </c>
      <c r="H15" s="69">
        <f t="shared" si="2"/>
        <v>0</v>
      </c>
      <c r="I15" s="69">
        <f t="shared" si="3"/>
        <v>1</v>
      </c>
      <c r="J15" s="69">
        <f t="shared" si="4"/>
        <v>1</v>
      </c>
      <c r="K15" s="489" t="s">
        <v>489</v>
      </c>
    </row>
    <row r="16" spans="1:24" ht="17.100000000000001" customHeight="1" thickBot="1">
      <c r="A16" s="536" t="s">
        <v>488</v>
      </c>
      <c r="B16" s="199">
        <v>0</v>
      </c>
      <c r="C16" s="199">
        <v>2</v>
      </c>
      <c r="D16" s="209">
        <f t="shared" si="0"/>
        <v>2</v>
      </c>
      <c r="E16" s="199">
        <v>0</v>
      </c>
      <c r="F16" s="199">
        <v>0</v>
      </c>
      <c r="G16" s="209">
        <f t="shared" si="1"/>
        <v>0</v>
      </c>
      <c r="H16" s="209">
        <f t="shared" si="2"/>
        <v>0</v>
      </c>
      <c r="I16" s="209">
        <f t="shared" si="3"/>
        <v>2</v>
      </c>
      <c r="J16" s="209">
        <f t="shared" si="4"/>
        <v>2</v>
      </c>
      <c r="K16" s="304" t="s">
        <v>70</v>
      </c>
    </row>
    <row r="17" spans="1:11" s="178" customFormat="1" ht="17.100000000000001" customHeight="1" thickBot="1">
      <c r="A17" s="537" t="s">
        <v>487</v>
      </c>
      <c r="B17" s="57">
        <v>0</v>
      </c>
      <c r="C17" s="57">
        <v>0</v>
      </c>
      <c r="D17" s="69">
        <f t="shared" si="0"/>
        <v>0</v>
      </c>
      <c r="E17" s="57">
        <v>0</v>
      </c>
      <c r="F17" s="57">
        <v>0</v>
      </c>
      <c r="G17" s="69">
        <f t="shared" si="1"/>
        <v>0</v>
      </c>
      <c r="H17" s="69">
        <f t="shared" si="2"/>
        <v>0</v>
      </c>
      <c r="I17" s="69">
        <f t="shared" si="3"/>
        <v>0</v>
      </c>
      <c r="J17" s="69">
        <f t="shared" si="4"/>
        <v>0</v>
      </c>
      <c r="K17" s="489" t="s">
        <v>486</v>
      </c>
    </row>
    <row r="18" spans="1:11" ht="17.100000000000001" customHeight="1" thickBot="1">
      <c r="A18" s="536" t="s">
        <v>485</v>
      </c>
      <c r="B18" s="199">
        <v>0</v>
      </c>
      <c r="C18" s="199">
        <v>0</v>
      </c>
      <c r="D18" s="209">
        <f t="shared" si="0"/>
        <v>0</v>
      </c>
      <c r="E18" s="199">
        <v>0</v>
      </c>
      <c r="F18" s="199">
        <v>0</v>
      </c>
      <c r="G18" s="209">
        <f t="shared" si="1"/>
        <v>0</v>
      </c>
      <c r="H18" s="209">
        <f t="shared" si="2"/>
        <v>0</v>
      </c>
      <c r="I18" s="209">
        <f t="shared" si="3"/>
        <v>0</v>
      </c>
      <c r="J18" s="209">
        <f t="shared" si="4"/>
        <v>0</v>
      </c>
      <c r="K18" s="304" t="s">
        <v>484</v>
      </c>
    </row>
    <row r="19" spans="1:11" s="178" customFormat="1" ht="17.100000000000001" customHeight="1" thickBot="1">
      <c r="A19" s="537" t="s">
        <v>1083</v>
      </c>
      <c r="B19" s="57">
        <v>0</v>
      </c>
      <c r="C19" s="57">
        <v>4</v>
      </c>
      <c r="D19" s="69">
        <f t="shared" si="0"/>
        <v>4</v>
      </c>
      <c r="E19" s="57">
        <v>0</v>
      </c>
      <c r="F19" s="57">
        <v>0</v>
      </c>
      <c r="G19" s="69">
        <f t="shared" si="1"/>
        <v>0</v>
      </c>
      <c r="H19" s="69">
        <f t="shared" si="2"/>
        <v>0</v>
      </c>
      <c r="I19" s="69">
        <f t="shared" si="3"/>
        <v>4</v>
      </c>
      <c r="J19" s="69">
        <f t="shared" si="4"/>
        <v>4</v>
      </c>
      <c r="K19" s="489" t="s">
        <v>1084</v>
      </c>
    </row>
    <row r="20" spans="1:11" ht="17.100000000000001" customHeight="1" thickBot="1">
      <c r="A20" s="536" t="s">
        <v>518</v>
      </c>
      <c r="B20" s="199">
        <v>0</v>
      </c>
      <c r="C20" s="199">
        <v>0</v>
      </c>
      <c r="D20" s="209">
        <f t="shared" si="0"/>
        <v>0</v>
      </c>
      <c r="E20" s="199">
        <v>0</v>
      </c>
      <c r="F20" s="199">
        <v>0</v>
      </c>
      <c r="G20" s="209">
        <f t="shared" si="1"/>
        <v>0</v>
      </c>
      <c r="H20" s="209">
        <f t="shared" si="2"/>
        <v>0</v>
      </c>
      <c r="I20" s="209">
        <f t="shared" si="3"/>
        <v>0</v>
      </c>
      <c r="J20" s="209">
        <f>SUM(H20:I20)</f>
        <v>0</v>
      </c>
      <c r="K20" s="304" t="s">
        <v>976</v>
      </c>
    </row>
    <row r="21" spans="1:11" s="178" customFormat="1" ht="17.100000000000001" customHeight="1" thickBot="1">
      <c r="A21" s="537" t="s">
        <v>483</v>
      </c>
      <c r="B21" s="57">
        <v>0</v>
      </c>
      <c r="C21" s="57">
        <v>0</v>
      </c>
      <c r="D21" s="69">
        <v>0</v>
      </c>
      <c r="E21" s="57">
        <v>0</v>
      </c>
      <c r="F21" s="57">
        <v>0</v>
      </c>
      <c r="G21" s="69">
        <f t="shared" si="1"/>
        <v>0</v>
      </c>
      <c r="H21" s="69">
        <f t="shared" si="2"/>
        <v>0</v>
      </c>
      <c r="I21" s="69">
        <f t="shared" si="3"/>
        <v>0</v>
      </c>
      <c r="J21" s="69">
        <f t="shared" si="4"/>
        <v>0</v>
      </c>
      <c r="K21" s="489" t="s">
        <v>482</v>
      </c>
    </row>
    <row r="22" spans="1:11" ht="17.100000000000001" customHeight="1" thickBot="1">
      <c r="A22" s="536" t="s">
        <v>1097</v>
      </c>
      <c r="B22" s="199">
        <v>0</v>
      </c>
      <c r="C22" s="199">
        <v>1</v>
      </c>
      <c r="D22" s="209">
        <f t="shared" ref="D22:D40" si="5">SUM(B22:C22)</f>
        <v>1</v>
      </c>
      <c r="E22" s="199">
        <v>0</v>
      </c>
      <c r="F22" s="199">
        <v>0</v>
      </c>
      <c r="G22" s="209">
        <f t="shared" si="1"/>
        <v>0</v>
      </c>
      <c r="H22" s="209">
        <f t="shared" si="2"/>
        <v>0</v>
      </c>
      <c r="I22" s="209">
        <f t="shared" si="3"/>
        <v>1</v>
      </c>
      <c r="J22" s="209">
        <f t="shared" si="4"/>
        <v>1</v>
      </c>
      <c r="K22" s="304" t="s">
        <v>480</v>
      </c>
    </row>
    <row r="23" spans="1:11" s="178" customFormat="1" ht="17.100000000000001" customHeight="1" thickBot="1">
      <c r="A23" s="537" t="s">
        <v>479</v>
      </c>
      <c r="B23" s="57">
        <v>0</v>
      </c>
      <c r="C23" s="57">
        <v>3</v>
      </c>
      <c r="D23" s="69">
        <f t="shared" si="5"/>
        <v>3</v>
      </c>
      <c r="E23" s="57">
        <v>0</v>
      </c>
      <c r="F23" s="57">
        <v>0</v>
      </c>
      <c r="G23" s="69">
        <f t="shared" si="1"/>
        <v>0</v>
      </c>
      <c r="H23" s="69">
        <f t="shared" si="2"/>
        <v>0</v>
      </c>
      <c r="I23" s="69">
        <f t="shared" si="3"/>
        <v>3</v>
      </c>
      <c r="J23" s="69">
        <f t="shared" si="4"/>
        <v>3</v>
      </c>
      <c r="K23" s="489" t="s">
        <v>478</v>
      </c>
    </row>
    <row r="24" spans="1:11" ht="17.100000000000001" customHeight="1" thickBot="1">
      <c r="A24" s="536" t="s">
        <v>529</v>
      </c>
      <c r="B24" s="199">
        <v>0</v>
      </c>
      <c r="C24" s="199">
        <v>2</v>
      </c>
      <c r="D24" s="209">
        <f t="shared" si="5"/>
        <v>2</v>
      </c>
      <c r="E24" s="199">
        <v>0</v>
      </c>
      <c r="F24" s="199">
        <v>0</v>
      </c>
      <c r="G24" s="209">
        <f t="shared" si="1"/>
        <v>0</v>
      </c>
      <c r="H24" s="209">
        <f t="shared" si="2"/>
        <v>0</v>
      </c>
      <c r="I24" s="209">
        <f t="shared" si="3"/>
        <v>2</v>
      </c>
      <c r="J24" s="209">
        <f t="shared" si="4"/>
        <v>2</v>
      </c>
      <c r="K24" s="304" t="s">
        <v>1015</v>
      </c>
    </row>
    <row r="25" spans="1:11" s="178" customFormat="1" ht="17.100000000000001" customHeight="1" thickBot="1">
      <c r="A25" s="537" t="s">
        <v>476</v>
      </c>
      <c r="B25" s="57">
        <v>0</v>
      </c>
      <c r="C25" s="57">
        <v>1</v>
      </c>
      <c r="D25" s="69">
        <f t="shared" si="5"/>
        <v>1</v>
      </c>
      <c r="E25" s="57">
        <v>0</v>
      </c>
      <c r="F25" s="57">
        <v>0</v>
      </c>
      <c r="G25" s="69">
        <f t="shared" si="1"/>
        <v>0</v>
      </c>
      <c r="H25" s="69">
        <f t="shared" si="2"/>
        <v>0</v>
      </c>
      <c r="I25" s="69">
        <f t="shared" si="3"/>
        <v>1</v>
      </c>
      <c r="J25" s="69">
        <f t="shared" si="4"/>
        <v>1</v>
      </c>
      <c r="K25" s="489" t="s">
        <v>475</v>
      </c>
    </row>
    <row r="26" spans="1:11" ht="17.100000000000001" customHeight="1" thickBot="1">
      <c r="A26" s="536" t="s">
        <v>474</v>
      </c>
      <c r="B26" s="199">
        <v>0</v>
      </c>
      <c r="C26" s="199">
        <v>3</v>
      </c>
      <c r="D26" s="209">
        <f t="shared" si="5"/>
        <v>3</v>
      </c>
      <c r="E26" s="199">
        <v>0</v>
      </c>
      <c r="F26" s="199">
        <v>0</v>
      </c>
      <c r="G26" s="209">
        <f t="shared" si="1"/>
        <v>0</v>
      </c>
      <c r="H26" s="209">
        <f t="shared" si="2"/>
        <v>0</v>
      </c>
      <c r="I26" s="209">
        <f t="shared" si="3"/>
        <v>3</v>
      </c>
      <c r="J26" s="209">
        <f t="shared" si="4"/>
        <v>3</v>
      </c>
      <c r="K26" s="304" t="s">
        <v>473</v>
      </c>
    </row>
    <row r="27" spans="1:11" s="178" customFormat="1" ht="17.100000000000001" customHeight="1" thickBot="1">
      <c r="A27" s="537" t="s">
        <v>472</v>
      </c>
      <c r="B27" s="57">
        <v>0</v>
      </c>
      <c r="C27" s="57">
        <v>2</v>
      </c>
      <c r="D27" s="69">
        <f t="shared" si="5"/>
        <v>2</v>
      </c>
      <c r="E27" s="57">
        <v>0</v>
      </c>
      <c r="F27" s="57">
        <v>0</v>
      </c>
      <c r="G27" s="69">
        <f t="shared" si="1"/>
        <v>0</v>
      </c>
      <c r="H27" s="69">
        <f t="shared" si="2"/>
        <v>0</v>
      </c>
      <c r="I27" s="69">
        <f t="shared" si="3"/>
        <v>2</v>
      </c>
      <c r="J27" s="69">
        <f t="shared" si="4"/>
        <v>2</v>
      </c>
      <c r="K27" s="489" t="s">
        <v>471</v>
      </c>
    </row>
    <row r="28" spans="1:11" ht="17.100000000000001" customHeight="1" thickBot="1">
      <c r="A28" s="536" t="s">
        <v>470</v>
      </c>
      <c r="B28" s="199">
        <v>0</v>
      </c>
      <c r="C28" s="199">
        <v>2</v>
      </c>
      <c r="D28" s="209">
        <f t="shared" si="5"/>
        <v>2</v>
      </c>
      <c r="E28" s="199">
        <v>0</v>
      </c>
      <c r="F28" s="199">
        <v>0</v>
      </c>
      <c r="G28" s="209">
        <f t="shared" si="1"/>
        <v>0</v>
      </c>
      <c r="H28" s="209">
        <f t="shared" si="2"/>
        <v>0</v>
      </c>
      <c r="I28" s="209">
        <f t="shared" si="3"/>
        <v>2</v>
      </c>
      <c r="J28" s="209">
        <f t="shared" si="4"/>
        <v>2</v>
      </c>
      <c r="K28" s="304" t="s">
        <v>469</v>
      </c>
    </row>
    <row r="29" spans="1:11" s="178" customFormat="1" ht="17.100000000000001" customHeight="1" thickBot="1">
      <c r="A29" s="537" t="s">
        <v>468</v>
      </c>
      <c r="B29" s="57">
        <v>0</v>
      </c>
      <c r="C29" s="57">
        <v>1</v>
      </c>
      <c r="D29" s="69">
        <f t="shared" si="5"/>
        <v>1</v>
      </c>
      <c r="E29" s="57">
        <v>0</v>
      </c>
      <c r="F29" s="57">
        <v>0</v>
      </c>
      <c r="G29" s="69">
        <f t="shared" si="1"/>
        <v>0</v>
      </c>
      <c r="H29" s="69">
        <f t="shared" si="2"/>
        <v>0</v>
      </c>
      <c r="I29" s="69">
        <f t="shared" si="3"/>
        <v>1</v>
      </c>
      <c r="J29" s="69">
        <f t="shared" si="4"/>
        <v>1</v>
      </c>
      <c r="K29" s="489" t="s">
        <v>510</v>
      </c>
    </row>
    <row r="30" spans="1:11" ht="17.100000000000001" customHeight="1" thickBot="1">
      <c r="A30" s="536" t="s">
        <v>466</v>
      </c>
      <c r="B30" s="199">
        <v>0</v>
      </c>
      <c r="C30" s="199">
        <v>3</v>
      </c>
      <c r="D30" s="209">
        <f t="shared" si="5"/>
        <v>3</v>
      </c>
      <c r="E30" s="199">
        <v>0</v>
      </c>
      <c r="F30" s="199">
        <v>0</v>
      </c>
      <c r="G30" s="209">
        <f t="shared" si="1"/>
        <v>0</v>
      </c>
      <c r="H30" s="209">
        <f t="shared" si="2"/>
        <v>0</v>
      </c>
      <c r="I30" s="209">
        <f t="shared" si="3"/>
        <v>3</v>
      </c>
      <c r="J30" s="209">
        <f t="shared" si="4"/>
        <v>3</v>
      </c>
      <c r="K30" s="304" t="s">
        <v>465</v>
      </c>
    </row>
    <row r="31" spans="1:11" s="178" customFormat="1" ht="17.100000000000001" customHeight="1" thickBot="1">
      <c r="A31" s="537" t="s">
        <v>464</v>
      </c>
      <c r="B31" s="57">
        <v>0</v>
      </c>
      <c r="C31" s="57">
        <v>4</v>
      </c>
      <c r="D31" s="69">
        <f t="shared" si="5"/>
        <v>4</v>
      </c>
      <c r="E31" s="57">
        <v>0</v>
      </c>
      <c r="F31" s="57">
        <v>0</v>
      </c>
      <c r="G31" s="69">
        <f t="shared" si="1"/>
        <v>0</v>
      </c>
      <c r="H31" s="69">
        <f t="shared" si="2"/>
        <v>0</v>
      </c>
      <c r="I31" s="69">
        <f t="shared" si="3"/>
        <v>4</v>
      </c>
      <c r="J31" s="69">
        <f t="shared" si="4"/>
        <v>4</v>
      </c>
      <c r="K31" s="489" t="s">
        <v>463</v>
      </c>
    </row>
    <row r="32" spans="1:11" ht="17.100000000000001" customHeight="1" thickBot="1">
      <c r="A32" s="536" t="s">
        <v>462</v>
      </c>
      <c r="B32" s="199">
        <v>0</v>
      </c>
      <c r="C32" s="199">
        <v>0</v>
      </c>
      <c r="D32" s="209">
        <f t="shared" si="5"/>
        <v>0</v>
      </c>
      <c r="E32" s="199">
        <v>0</v>
      </c>
      <c r="F32" s="199">
        <v>0</v>
      </c>
      <c r="G32" s="209">
        <f t="shared" si="1"/>
        <v>0</v>
      </c>
      <c r="H32" s="209">
        <f t="shared" si="2"/>
        <v>0</v>
      </c>
      <c r="I32" s="209">
        <f t="shared" si="3"/>
        <v>0</v>
      </c>
      <c r="J32" s="209">
        <f t="shared" si="4"/>
        <v>0</v>
      </c>
      <c r="K32" s="304" t="s">
        <v>461</v>
      </c>
    </row>
    <row r="33" spans="1:11" s="178" customFormat="1" ht="17.100000000000001" customHeight="1" thickBot="1">
      <c r="A33" s="537" t="s">
        <v>509</v>
      </c>
      <c r="B33" s="57">
        <v>0</v>
      </c>
      <c r="C33" s="57">
        <v>1</v>
      </c>
      <c r="D33" s="69">
        <f t="shared" si="5"/>
        <v>1</v>
      </c>
      <c r="E33" s="57">
        <v>0</v>
      </c>
      <c r="F33" s="57">
        <v>0</v>
      </c>
      <c r="G33" s="69">
        <f t="shared" si="1"/>
        <v>0</v>
      </c>
      <c r="H33" s="69">
        <f t="shared" si="2"/>
        <v>0</v>
      </c>
      <c r="I33" s="69">
        <f t="shared" si="3"/>
        <v>1</v>
      </c>
      <c r="J33" s="69">
        <f t="shared" si="4"/>
        <v>1</v>
      </c>
      <c r="K33" s="489" t="s">
        <v>459</v>
      </c>
    </row>
    <row r="34" spans="1:11" ht="17.100000000000001" customHeight="1" thickBot="1">
      <c r="A34" s="536" t="s">
        <v>458</v>
      </c>
      <c r="B34" s="199">
        <v>0</v>
      </c>
      <c r="C34" s="199">
        <v>1</v>
      </c>
      <c r="D34" s="209">
        <f t="shared" si="5"/>
        <v>1</v>
      </c>
      <c r="E34" s="199">
        <v>0</v>
      </c>
      <c r="F34" s="199">
        <v>0</v>
      </c>
      <c r="G34" s="209">
        <f t="shared" si="1"/>
        <v>0</v>
      </c>
      <c r="H34" s="209">
        <f t="shared" si="2"/>
        <v>0</v>
      </c>
      <c r="I34" s="209">
        <f t="shared" si="3"/>
        <v>1</v>
      </c>
      <c r="J34" s="209">
        <f t="shared" si="4"/>
        <v>1</v>
      </c>
      <c r="K34" s="304" t="s">
        <v>457</v>
      </c>
    </row>
    <row r="35" spans="1:11" s="178" customFormat="1" ht="17.100000000000001" customHeight="1" thickBot="1">
      <c r="A35" s="537" t="s">
        <v>456</v>
      </c>
      <c r="B35" s="57">
        <v>0</v>
      </c>
      <c r="C35" s="57">
        <v>0</v>
      </c>
      <c r="D35" s="69">
        <f t="shared" si="5"/>
        <v>0</v>
      </c>
      <c r="E35" s="57">
        <v>0</v>
      </c>
      <c r="F35" s="57">
        <v>0</v>
      </c>
      <c r="G35" s="69">
        <f t="shared" si="1"/>
        <v>0</v>
      </c>
      <c r="H35" s="69">
        <f t="shared" si="2"/>
        <v>0</v>
      </c>
      <c r="I35" s="69">
        <f t="shared" si="3"/>
        <v>0</v>
      </c>
      <c r="J35" s="69">
        <f t="shared" si="4"/>
        <v>0</v>
      </c>
      <c r="K35" s="489" t="s">
        <v>455</v>
      </c>
    </row>
    <row r="36" spans="1:11" ht="17.100000000000001" customHeight="1" thickBot="1">
      <c r="A36" s="536" t="s">
        <v>454</v>
      </c>
      <c r="B36" s="199">
        <v>0</v>
      </c>
      <c r="C36" s="199">
        <v>5</v>
      </c>
      <c r="D36" s="209">
        <f t="shared" si="5"/>
        <v>5</v>
      </c>
      <c r="E36" s="199">
        <v>0</v>
      </c>
      <c r="F36" s="199">
        <v>0</v>
      </c>
      <c r="G36" s="209">
        <f t="shared" si="1"/>
        <v>0</v>
      </c>
      <c r="H36" s="209">
        <f t="shared" si="2"/>
        <v>0</v>
      </c>
      <c r="I36" s="209">
        <f t="shared" si="3"/>
        <v>5</v>
      </c>
      <c r="J36" s="209">
        <f t="shared" si="4"/>
        <v>5</v>
      </c>
      <c r="K36" s="304" t="s">
        <v>453</v>
      </c>
    </row>
    <row r="37" spans="1:11" s="178" customFormat="1" ht="17.100000000000001" customHeight="1" thickBot="1">
      <c r="A37" s="537" t="s">
        <v>1086</v>
      </c>
      <c r="B37" s="57">
        <v>0</v>
      </c>
      <c r="C37" s="57">
        <v>8</v>
      </c>
      <c r="D37" s="69">
        <f t="shared" si="5"/>
        <v>8</v>
      </c>
      <c r="E37" s="57">
        <v>0</v>
      </c>
      <c r="F37" s="57">
        <v>5</v>
      </c>
      <c r="G37" s="69">
        <f t="shared" ref="G37" si="6">SUM(E37:F37)</f>
        <v>5</v>
      </c>
      <c r="H37" s="69">
        <f t="shared" ref="H37" si="7">B37+E37</f>
        <v>0</v>
      </c>
      <c r="I37" s="69">
        <f t="shared" ref="I37" si="8">C37+F37</f>
        <v>13</v>
      </c>
      <c r="J37" s="69">
        <f t="shared" ref="J37" si="9">SUM(H37:I37)</f>
        <v>13</v>
      </c>
      <c r="K37" s="489" t="s">
        <v>1087</v>
      </c>
    </row>
    <row r="38" spans="1:11" ht="17.100000000000001" customHeight="1" thickBot="1">
      <c r="A38" s="536" t="s">
        <v>512</v>
      </c>
      <c r="B38" s="199">
        <v>0</v>
      </c>
      <c r="C38" s="199">
        <v>0</v>
      </c>
      <c r="D38" s="209">
        <f t="shared" si="5"/>
        <v>0</v>
      </c>
      <c r="E38" s="199">
        <v>0</v>
      </c>
      <c r="F38" s="199">
        <v>0</v>
      </c>
      <c r="G38" s="209">
        <f t="shared" si="1"/>
        <v>0</v>
      </c>
      <c r="H38" s="209">
        <f t="shared" si="2"/>
        <v>0</v>
      </c>
      <c r="I38" s="209">
        <f t="shared" si="3"/>
        <v>0</v>
      </c>
      <c r="J38" s="209">
        <f t="shared" si="4"/>
        <v>0</v>
      </c>
      <c r="K38" s="304" t="s">
        <v>511</v>
      </c>
    </row>
    <row r="39" spans="1:11" s="178" customFormat="1" ht="17.100000000000001" customHeight="1" thickBot="1">
      <c r="A39" s="537" t="s">
        <v>450</v>
      </c>
      <c r="B39" s="57">
        <v>0</v>
      </c>
      <c r="C39" s="57">
        <v>0</v>
      </c>
      <c r="D39" s="69">
        <f t="shared" si="5"/>
        <v>0</v>
      </c>
      <c r="E39" s="57">
        <v>0</v>
      </c>
      <c r="F39" s="57">
        <v>0</v>
      </c>
      <c r="G39" s="69">
        <f t="shared" si="1"/>
        <v>0</v>
      </c>
      <c r="H39" s="69">
        <f t="shared" si="2"/>
        <v>0</v>
      </c>
      <c r="I39" s="69">
        <f t="shared" si="3"/>
        <v>0</v>
      </c>
      <c r="J39" s="69">
        <f t="shared" si="4"/>
        <v>0</v>
      </c>
      <c r="K39" s="489" t="s">
        <v>923</v>
      </c>
    </row>
    <row r="40" spans="1:11" ht="17.100000000000001" customHeight="1" thickBot="1">
      <c r="A40" s="536" t="s">
        <v>449</v>
      </c>
      <c r="B40" s="199">
        <v>0</v>
      </c>
      <c r="C40" s="199">
        <v>1</v>
      </c>
      <c r="D40" s="209">
        <f t="shared" si="5"/>
        <v>1</v>
      </c>
      <c r="E40" s="199">
        <v>0</v>
      </c>
      <c r="F40" s="199">
        <v>0</v>
      </c>
      <c r="G40" s="209">
        <f t="shared" si="1"/>
        <v>0</v>
      </c>
      <c r="H40" s="209">
        <f t="shared" si="2"/>
        <v>0</v>
      </c>
      <c r="I40" s="209">
        <f t="shared" si="3"/>
        <v>1</v>
      </c>
      <c r="J40" s="209">
        <f t="shared" si="4"/>
        <v>1</v>
      </c>
      <c r="K40" s="304" t="s">
        <v>448</v>
      </c>
    </row>
    <row r="41" spans="1:11" s="178" customFormat="1" ht="17.100000000000001" customHeight="1" thickBot="1">
      <c r="A41" s="537" t="s">
        <v>749</v>
      </c>
      <c r="B41" s="57">
        <v>0</v>
      </c>
      <c r="C41" s="57">
        <v>0</v>
      </c>
      <c r="D41" s="69">
        <f t="shared" ref="D41:D45" si="10">B41+C41</f>
        <v>0</v>
      </c>
      <c r="E41" s="57">
        <v>0</v>
      </c>
      <c r="F41" s="57">
        <v>0</v>
      </c>
      <c r="G41" s="69">
        <f>E41+F41</f>
        <v>0</v>
      </c>
      <c r="H41" s="69">
        <f t="shared" si="2"/>
        <v>0</v>
      </c>
      <c r="I41" s="69">
        <f t="shared" si="3"/>
        <v>0</v>
      </c>
      <c r="J41" s="69">
        <f t="shared" ref="J41:J45" si="11">H41+I41</f>
        <v>0</v>
      </c>
      <c r="K41" s="489" t="s">
        <v>761</v>
      </c>
    </row>
    <row r="42" spans="1:11" ht="17.100000000000001" customHeight="1" thickBot="1">
      <c r="A42" s="536" t="s">
        <v>752</v>
      </c>
      <c r="B42" s="199">
        <v>0</v>
      </c>
      <c r="C42" s="199">
        <v>0</v>
      </c>
      <c r="D42" s="209">
        <f t="shared" si="10"/>
        <v>0</v>
      </c>
      <c r="E42" s="199">
        <v>0</v>
      </c>
      <c r="F42" s="199">
        <v>0</v>
      </c>
      <c r="G42" s="209">
        <f t="shared" ref="G42:G45" si="12">E42+F42</f>
        <v>0</v>
      </c>
      <c r="H42" s="209">
        <f t="shared" si="2"/>
        <v>0</v>
      </c>
      <c r="I42" s="209">
        <f>C42+F42</f>
        <v>0</v>
      </c>
      <c r="J42" s="209">
        <f t="shared" si="11"/>
        <v>0</v>
      </c>
      <c r="K42" s="304" t="s">
        <v>763</v>
      </c>
    </row>
    <row r="43" spans="1:11" s="178" customFormat="1" ht="17.100000000000001" customHeight="1" thickBot="1">
      <c r="A43" s="537" t="s">
        <v>1088</v>
      </c>
      <c r="B43" s="57">
        <v>0</v>
      </c>
      <c r="C43" s="57">
        <v>0</v>
      </c>
      <c r="D43" s="69">
        <f t="shared" si="10"/>
        <v>0</v>
      </c>
      <c r="E43" s="57">
        <v>0</v>
      </c>
      <c r="F43" s="57">
        <v>0</v>
      </c>
      <c r="G43" s="69">
        <f t="shared" si="12"/>
        <v>0</v>
      </c>
      <c r="H43" s="69">
        <f t="shared" si="2"/>
        <v>0</v>
      </c>
      <c r="I43" s="69">
        <f>C43+F43</f>
        <v>0</v>
      </c>
      <c r="J43" s="69">
        <f t="shared" si="11"/>
        <v>0</v>
      </c>
      <c r="K43" s="489" t="s">
        <v>532</v>
      </c>
    </row>
    <row r="44" spans="1:11" ht="17.100000000000001" customHeight="1" thickBot="1">
      <c r="A44" s="536" t="s">
        <v>1089</v>
      </c>
      <c r="B44" s="199">
        <v>0</v>
      </c>
      <c r="C44" s="199">
        <v>0</v>
      </c>
      <c r="D44" s="209">
        <f t="shared" si="10"/>
        <v>0</v>
      </c>
      <c r="E44" s="199">
        <v>0</v>
      </c>
      <c r="F44" s="199">
        <v>0</v>
      </c>
      <c r="G44" s="209">
        <f>E44+F44</f>
        <v>0</v>
      </c>
      <c r="H44" s="209">
        <f t="shared" si="2"/>
        <v>0</v>
      </c>
      <c r="I44" s="209">
        <f>C44+F44</f>
        <v>0</v>
      </c>
      <c r="J44" s="209">
        <f t="shared" si="11"/>
        <v>0</v>
      </c>
      <c r="K44" s="304" t="s">
        <v>1092</v>
      </c>
    </row>
    <row r="45" spans="1:11" s="178" customFormat="1" ht="17.100000000000001" customHeight="1">
      <c r="A45" s="537" t="s">
        <v>1090</v>
      </c>
      <c r="B45" s="198">
        <v>0</v>
      </c>
      <c r="C45" s="198">
        <v>0</v>
      </c>
      <c r="D45" s="184">
        <f t="shared" si="10"/>
        <v>0</v>
      </c>
      <c r="E45" s="198">
        <v>0</v>
      </c>
      <c r="F45" s="198">
        <v>0</v>
      </c>
      <c r="G45" s="184">
        <f t="shared" si="12"/>
        <v>0</v>
      </c>
      <c r="H45" s="184">
        <f t="shared" si="2"/>
        <v>0</v>
      </c>
      <c r="I45" s="184">
        <f>C45+F45</f>
        <v>0</v>
      </c>
      <c r="J45" s="184">
        <f t="shared" si="11"/>
        <v>0</v>
      </c>
      <c r="K45" s="489" t="s">
        <v>1093</v>
      </c>
    </row>
    <row r="46" spans="1:11" ht="17.100000000000001" customHeight="1">
      <c r="A46" s="758" t="s">
        <v>1</v>
      </c>
      <c r="B46" s="1446">
        <f>SUM(B10:B45)</f>
        <v>0</v>
      </c>
      <c r="C46" s="1446">
        <f t="shared" ref="C46:H46" si="13">SUM(C10:C45)</f>
        <v>63</v>
      </c>
      <c r="D46" s="451">
        <f t="shared" si="13"/>
        <v>63</v>
      </c>
      <c r="E46" s="1446">
        <f t="shared" si="13"/>
        <v>0</v>
      </c>
      <c r="F46" s="1446">
        <f>SUM(F10:F45)</f>
        <v>224</v>
      </c>
      <c r="G46" s="451">
        <f>SUM(G10:G45)</f>
        <v>224</v>
      </c>
      <c r="H46" s="451">
        <f t="shared" si="13"/>
        <v>0</v>
      </c>
      <c r="I46" s="451">
        <f>SUM(I10:I45)</f>
        <v>287</v>
      </c>
      <c r="J46" s="451">
        <f>SUM(J10:J45)</f>
        <v>287</v>
      </c>
      <c r="K46" s="698" t="s">
        <v>2</v>
      </c>
    </row>
    <row r="47" spans="1:11" ht="15.75" customHeight="1">
      <c r="A47" s="1229" t="s">
        <v>891</v>
      </c>
      <c r="B47" s="1229"/>
      <c r="C47" s="1229"/>
      <c r="D47" s="1229"/>
      <c r="E47" s="1229"/>
      <c r="F47" s="1230" t="s">
        <v>499</v>
      </c>
      <c r="G47" s="1230"/>
      <c r="H47" s="1230"/>
      <c r="I47" s="1230"/>
      <c r="J47" s="1230"/>
      <c r="K47" s="1230"/>
    </row>
  </sheetData>
  <mergeCells count="15">
    <mergeCell ref="A47:E47"/>
    <mergeCell ref="F47:K47"/>
    <mergeCell ref="L1:X1"/>
    <mergeCell ref="A2:K2"/>
    <mergeCell ref="A3:K3"/>
    <mergeCell ref="A4:K4"/>
    <mergeCell ref="A6:A9"/>
    <mergeCell ref="B6:D6"/>
    <mergeCell ref="E6:G6"/>
    <mergeCell ref="H6:J6"/>
    <mergeCell ref="K6:K9"/>
    <mergeCell ref="E7:G7"/>
    <mergeCell ref="H7:J7"/>
    <mergeCell ref="A1:K1"/>
    <mergeCell ref="B7:D7"/>
  </mergeCells>
  <printOptions horizontalCentered="1" verticalCentered="1"/>
  <pageMargins left="0" right="0" top="0" bottom="0" header="0" footer="0"/>
  <pageSetup paperSize="9" scale="85"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C79" sqref="C79"/>
    </sheetView>
  </sheetViews>
  <sheetFormatPr defaultRowHeight="12.75"/>
  <cols>
    <col min="1" max="1" width="23.5703125" style="50" customWidth="1"/>
    <col min="2" max="10" width="9.42578125" style="50" customWidth="1"/>
    <col min="11" max="11" width="23.5703125" style="2" customWidth="1"/>
    <col min="12" max="12" width="9.140625" style="50"/>
    <col min="13" max="13" width="20" style="50" customWidth="1"/>
    <col min="14" max="16384" width="9.140625" style="50"/>
  </cols>
  <sheetData>
    <row r="1" spans="1:24" ht="20.25" customHeight="1">
      <c r="A1" s="1262" t="s">
        <v>715</v>
      </c>
      <c r="B1" s="1262"/>
      <c r="C1" s="1262"/>
      <c r="D1" s="1262"/>
      <c r="E1" s="1262"/>
      <c r="F1" s="1262"/>
      <c r="G1" s="1262"/>
      <c r="H1" s="1262"/>
      <c r="I1" s="1262"/>
      <c r="J1" s="1262"/>
      <c r="K1" s="1263"/>
      <c r="L1" s="1238"/>
      <c r="M1" s="1238"/>
      <c r="N1" s="1238"/>
      <c r="O1" s="1238"/>
      <c r="P1" s="1238"/>
      <c r="Q1" s="1238"/>
      <c r="R1" s="1238"/>
      <c r="S1" s="1238"/>
      <c r="T1" s="1238"/>
      <c r="U1" s="1238"/>
      <c r="V1" s="1238"/>
      <c r="W1" s="1238"/>
      <c r="X1" s="1238"/>
    </row>
    <row r="2" spans="1:24" ht="19.5" customHeight="1">
      <c r="A2" s="1267" t="s">
        <v>1255</v>
      </c>
      <c r="B2" s="1267"/>
      <c r="C2" s="1267"/>
      <c r="D2" s="1267"/>
      <c r="E2" s="1267"/>
      <c r="F2" s="1267"/>
      <c r="G2" s="1267"/>
      <c r="H2" s="1267"/>
      <c r="I2" s="1267"/>
      <c r="J2" s="1267"/>
      <c r="K2" s="1267"/>
      <c r="L2" s="438"/>
      <c r="M2" s="438"/>
      <c r="N2" s="438"/>
      <c r="O2" s="438"/>
      <c r="P2" s="438"/>
      <c r="Q2" s="438"/>
      <c r="R2" s="438"/>
      <c r="S2" s="438"/>
      <c r="T2" s="438"/>
      <c r="U2" s="438"/>
      <c r="V2" s="438"/>
      <c r="W2" s="438"/>
      <c r="X2" s="438"/>
    </row>
    <row r="3" spans="1:24" ht="32.25" customHeight="1">
      <c r="A3" s="1268" t="s">
        <v>926</v>
      </c>
      <c r="B3" s="1269"/>
      <c r="C3" s="1269"/>
      <c r="D3" s="1269"/>
      <c r="E3" s="1269"/>
      <c r="F3" s="1269"/>
      <c r="G3" s="1269"/>
      <c r="H3" s="1269"/>
      <c r="I3" s="1269"/>
      <c r="J3" s="1269"/>
      <c r="K3" s="1269"/>
      <c r="L3" s="438"/>
      <c r="M3" s="438"/>
      <c r="N3" s="438"/>
      <c r="O3" s="438"/>
      <c r="P3" s="438"/>
      <c r="Q3" s="438"/>
      <c r="R3" s="438"/>
      <c r="S3" s="438"/>
      <c r="T3" s="438"/>
      <c r="U3" s="438"/>
      <c r="V3" s="438"/>
      <c r="W3" s="438"/>
      <c r="X3" s="438"/>
    </row>
    <row r="4" spans="1:24" ht="19.5" customHeight="1">
      <c r="A4" s="1270" t="s">
        <v>1256</v>
      </c>
      <c r="B4" s="1270"/>
      <c r="C4" s="1270"/>
      <c r="D4" s="1270"/>
      <c r="E4" s="1270"/>
      <c r="F4" s="1270"/>
      <c r="G4" s="1270"/>
      <c r="H4" s="1270"/>
      <c r="I4" s="1270"/>
      <c r="J4" s="1270"/>
      <c r="K4" s="1270"/>
      <c r="L4" s="438"/>
      <c r="M4" s="438"/>
      <c r="N4" s="438"/>
      <c r="O4" s="438"/>
      <c r="P4" s="438"/>
      <c r="Q4" s="438"/>
      <c r="R4" s="438"/>
      <c r="S4" s="438"/>
      <c r="T4" s="438"/>
      <c r="U4" s="438"/>
      <c r="V4" s="438"/>
      <c r="W4" s="438"/>
      <c r="X4" s="438"/>
    </row>
    <row r="5" spans="1:24" ht="16.5" customHeight="1">
      <c r="A5" s="94" t="s">
        <v>602</v>
      </c>
      <c r="B5" s="103"/>
      <c r="C5" s="103"/>
      <c r="D5" s="103"/>
      <c r="E5" s="103"/>
      <c r="F5" s="103"/>
      <c r="G5" s="103"/>
      <c r="H5" s="103"/>
      <c r="I5" s="103"/>
      <c r="J5" s="104"/>
      <c r="K5" s="97" t="s">
        <v>603</v>
      </c>
      <c r="L5" s="438"/>
      <c r="M5" s="438"/>
      <c r="N5" s="438"/>
      <c r="O5" s="438"/>
      <c r="P5" s="438"/>
      <c r="Q5" s="438"/>
      <c r="R5" s="438"/>
      <c r="S5" s="438"/>
      <c r="T5" s="438"/>
      <c r="U5" s="438"/>
      <c r="V5" s="438"/>
      <c r="W5" s="438"/>
      <c r="X5" s="438"/>
    </row>
    <row r="6" spans="1:24" ht="18.75" customHeight="1">
      <c r="A6" s="1102" t="s">
        <v>890</v>
      </c>
      <c r="B6" s="1265" t="s">
        <v>0</v>
      </c>
      <c r="C6" s="1265"/>
      <c r="D6" s="1266"/>
      <c r="E6" s="1265" t="s">
        <v>66</v>
      </c>
      <c r="F6" s="1265"/>
      <c r="G6" s="1266"/>
      <c r="H6" s="1265" t="s">
        <v>1</v>
      </c>
      <c r="I6" s="1266"/>
      <c r="J6" s="1266"/>
      <c r="K6" s="1284" t="s">
        <v>889</v>
      </c>
    </row>
    <row r="7" spans="1:24" ht="18.75" customHeight="1">
      <c r="A7" s="1133"/>
      <c r="B7" s="1274" t="s">
        <v>234</v>
      </c>
      <c r="C7" s="1275"/>
      <c r="D7" s="1276"/>
      <c r="E7" s="1264" t="s">
        <v>795</v>
      </c>
      <c r="F7" s="1264"/>
      <c r="G7" s="1264"/>
      <c r="H7" s="1264" t="s">
        <v>2</v>
      </c>
      <c r="I7" s="1264"/>
      <c r="J7" s="1264"/>
      <c r="K7" s="1285"/>
    </row>
    <row r="8" spans="1:24" ht="18.75" customHeight="1">
      <c r="A8" s="1133"/>
      <c r="B8" s="539" t="s">
        <v>423</v>
      </c>
      <c r="C8" s="539" t="s">
        <v>1012</v>
      </c>
      <c r="D8" s="540" t="s">
        <v>1</v>
      </c>
      <c r="E8" s="539" t="s">
        <v>423</v>
      </c>
      <c r="F8" s="539" t="s">
        <v>1012</v>
      </c>
      <c r="G8" s="540" t="s">
        <v>1</v>
      </c>
      <c r="H8" s="539" t="s">
        <v>423</v>
      </c>
      <c r="I8" s="539" t="s">
        <v>1012</v>
      </c>
      <c r="J8" s="540" t="s">
        <v>1</v>
      </c>
      <c r="K8" s="1285"/>
    </row>
    <row r="9" spans="1:24" ht="24.75" customHeight="1">
      <c r="A9" s="1133"/>
      <c r="B9" s="60" t="s">
        <v>67</v>
      </c>
      <c r="C9" s="60" t="s">
        <v>68</v>
      </c>
      <c r="D9" s="60" t="s">
        <v>2</v>
      </c>
      <c r="E9" s="60" t="s">
        <v>67</v>
      </c>
      <c r="F9" s="60" t="s">
        <v>68</v>
      </c>
      <c r="G9" s="60" t="s">
        <v>2</v>
      </c>
      <c r="H9" s="60" t="s">
        <v>67</v>
      </c>
      <c r="I9" s="60" t="s">
        <v>68</v>
      </c>
      <c r="J9" s="60" t="s">
        <v>2</v>
      </c>
      <c r="K9" s="1285"/>
    </row>
    <row r="10" spans="1:24" s="15" customFormat="1" ht="24.75" customHeight="1" thickBot="1">
      <c r="A10" s="710" t="s">
        <v>251</v>
      </c>
      <c r="B10" s="472">
        <v>0</v>
      </c>
      <c r="C10" s="472">
        <v>68</v>
      </c>
      <c r="D10" s="791">
        <v>68</v>
      </c>
      <c r="E10" s="472">
        <v>0</v>
      </c>
      <c r="F10" s="472">
        <v>53</v>
      </c>
      <c r="G10" s="791">
        <v>53</v>
      </c>
      <c r="H10" s="791">
        <f>B10+E10</f>
        <v>0</v>
      </c>
      <c r="I10" s="791">
        <f>C10+F10</f>
        <v>121</v>
      </c>
      <c r="J10" s="791">
        <v>121</v>
      </c>
      <c r="K10" s="128" t="s">
        <v>251</v>
      </c>
    </row>
    <row r="11" spans="1:24" ht="24.75" customHeight="1" thickBot="1">
      <c r="A11" s="445" t="s">
        <v>293</v>
      </c>
      <c r="B11" s="471">
        <v>0</v>
      </c>
      <c r="C11" s="471">
        <v>72</v>
      </c>
      <c r="D11" s="484">
        <v>72</v>
      </c>
      <c r="E11" s="471">
        <v>0</v>
      </c>
      <c r="F11" s="471">
        <v>46</v>
      </c>
      <c r="G11" s="484">
        <v>46</v>
      </c>
      <c r="H11" s="484">
        <f t="shared" ref="H11:H13" si="0">B11+E11</f>
        <v>0</v>
      </c>
      <c r="I11" s="484">
        <f t="shared" ref="I11:I12" si="1">C11+F11</f>
        <v>118</v>
      </c>
      <c r="J11" s="484">
        <v>118</v>
      </c>
      <c r="K11" s="127" t="s">
        <v>293</v>
      </c>
    </row>
    <row r="12" spans="1:24" s="15" customFormat="1" ht="24.75" customHeight="1" thickBot="1">
      <c r="A12" s="446" t="s">
        <v>793</v>
      </c>
      <c r="B12" s="792">
        <v>0</v>
      </c>
      <c r="C12" s="792">
        <v>199</v>
      </c>
      <c r="D12" s="791">
        <v>199</v>
      </c>
      <c r="E12" s="792">
        <v>0</v>
      </c>
      <c r="F12" s="792">
        <v>19</v>
      </c>
      <c r="G12" s="791">
        <v>19</v>
      </c>
      <c r="H12" s="791">
        <f t="shared" si="0"/>
        <v>0</v>
      </c>
      <c r="I12" s="791">
        <f t="shared" si="1"/>
        <v>218</v>
      </c>
      <c r="J12" s="791">
        <v>218</v>
      </c>
      <c r="K12" s="129" t="s">
        <v>793</v>
      </c>
    </row>
    <row r="13" spans="1:24" ht="24.75" customHeight="1" thickBot="1">
      <c r="A13" s="674" t="s">
        <v>1073</v>
      </c>
      <c r="B13" s="648">
        <v>0</v>
      </c>
      <c r="C13" s="648">
        <v>93</v>
      </c>
      <c r="D13" s="675">
        <f>B13+C13</f>
        <v>93</v>
      </c>
      <c r="E13" s="648">
        <v>0</v>
      </c>
      <c r="F13" s="648">
        <v>134</v>
      </c>
      <c r="G13" s="675">
        <f>E13+F13</f>
        <v>134</v>
      </c>
      <c r="H13" s="484">
        <f t="shared" si="0"/>
        <v>0</v>
      </c>
      <c r="I13" s="484">
        <f>C13+F13</f>
        <v>227</v>
      </c>
      <c r="J13" s="675">
        <f>H13+I13</f>
        <v>227</v>
      </c>
      <c r="K13" s="672" t="s">
        <v>1073</v>
      </c>
    </row>
    <row r="14" spans="1:24" ht="24.75" customHeight="1">
      <c r="A14" s="447" t="s">
        <v>1254</v>
      </c>
      <c r="B14" s="793">
        <v>0</v>
      </c>
      <c r="C14" s="793">
        <v>63</v>
      </c>
      <c r="D14" s="745">
        <f>B14+C14</f>
        <v>63</v>
      </c>
      <c r="E14" s="793">
        <v>0</v>
      </c>
      <c r="F14" s="793">
        <v>224</v>
      </c>
      <c r="G14" s="745">
        <f>E14+F14</f>
        <v>224</v>
      </c>
      <c r="H14" s="555">
        <f>B14+E14</f>
        <v>0</v>
      </c>
      <c r="I14" s="555">
        <f>C14+F14</f>
        <v>287</v>
      </c>
      <c r="J14" s="745">
        <f>H14+I14</f>
        <v>287</v>
      </c>
      <c r="K14" s="130" t="s">
        <v>1254</v>
      </c>
    </row>
    <row r="15" spans="1:24" s="15" customFormat="1" ht="18" customHeight="1">
      <c r="A15" s="448"/>
    </row>
    <row r="16" spans="1:24" ht="18" customHeight="1">
      <c r="K16" s="50"/>
    </row>
    <row r="17" spans="11:11" s="15" customFormat="1" ht="18" customHeight="1"/>
    <row r="18" spans="11:11" ht="18" customHeight="1">
      <c r="K18" s="50"/>
    </row>
    <row r="19" spans="11:11" s="15" customFormat="1" ht="18" customHeight="1"/>
    <row r="20" spans="11:11" ht="18" customHeight="1">
      <c r="K20" s="50"/>
    </row>
    <row r="21" spans="11:11" s="15" customFormat="1" ht="18" customHeight="1"/>
    <row r="22" spans="11:11" ht="18" customHeight="1">
      <c r="K22" s="50"/>
    </row>
    <row r="23" spans="11:11" s="15" customFormat="1" ht="18" customHeight="1"/>
    <row r="24" spans="11:11" ht="18" customHeight="1">
      <c r="K24" s="50"/>
    </row>
    <row r="25" spans="11:11" s="15" customFormat="1" ht="18" customHeight="1"/>
    <row r="26" spans="11:11" ht="18" customHeight="1">
      <c r="K26" s="50"/>
    </row>
    <row r="27" spans="11:11" s="15" customFormat="1" ht="18" customHeight="1"/>
    <row r="28" spans="11:11" ht="18" customHeight="1">
      <c r="K28" s="50"/>
    </row>
    <row r="29" spans="11:11" s="15" customFormat="1" ht="18" customHeight="1"/>
    <row r="30" spans="11:11" ht="23.25" customHeight="1">
      <c r="K30" s="50"/>
    </row>
    <row r="31" spans="11:11" s="15" customFormat="1" ht="18" customHeight="1"/>
    <row r="32" spans="11:11" ht="18" customHeight="1">
      <c r="K32" s="50"/>
    </row>
    <row r="33" spans="1:11" s="15" customFormat="1" ht="18" customHeight="1"/>
    <row r="34" spans="1:11" ht="18" customHeight="1">
      <c r="K34" s="50"/>
    </row>
    <row r="35" spans="1:11" ht="18" customHeight="1">
      <c r="K35" s="50"/>
    </row>
    <row r="36" spans="1:11" ht="18" customHeight="1">
      <c r="K36" s="50"/>
    </row>
    <row r="37" spans="1:11" ht="18" customHeight="1">
      <c r="K37" s="50"/>
    </row>
    <row r="38" spans="1:11" ht="18" customHeight="1">
      <c r="K38" s="50"/>
    </row>
    <row r="39" spans="1:11" s="15" customFormat="1" ht="18" customHeight="1"/>
    <row r="40" spans="1:11" ht="19.5" customHeight="1">
      <c r="A40" s="38"/>
      <c r="K40" s="50"/>
    </row>
    <row r="41" spans="1:11" ht="22.5" customHeight="1">
      <c r="K41" s="50"/>
    </row>
    <row r="42" spans="1:11">
      <c r="K42" s="50"/>
    </row>
  </sheetData>
  <mergeCells count="13">
    <mergeCell ref="L1:X1"/>
    <mergeCell ref="A2:K2"/>
    <mergeCell ref="A3:K3"/>
    <mergeCell ref="A4:K4"/>
    <mergeCell ref="A6:A9"/>
    <mergeCell ref="B6:D6"/>
    <mergeCell ref="E6:G6"/>
    <mergeCell ref="H6:J6"/>
    <mergeCell ref="K6:K9"/>
    <mergeCell ref="E7:G7"/>
    <mergeCell ref="H7:J7"/>
    <mergeCell ref="A1:K1"/>
    <mergeCell ref="B7:D7"/>
  </mergeCells>
  <printOptions horizontalCentered="1" verticalCentered="1"/>
  <pageMargins left="0" right="0" top="0" bottom="0" header="0" footer="0"/>
  <pageSetup paperSize="9"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rightToLeft="1" view="pageBreakPreview" zoomScaleNormal="100" zoomScaleSheetLayoutView="100" workbookViewId="0">
      <selection activeCell="Q13" sqref="Q13"/>
    </sheetView>
  </sheetViews>
  <sheetFormatPr defaultRowHeight="12.75"/>
  <cols>
    <col min="1" max="1" width="22.85546875" style="214" customWidth="1"/>
    <col min="2" max="2" width="7.28515625" style="214" bestFit="1" customWidth="1"/>
    <col min="3" max="3" width="7.7109375" style="214" bestFit="1" customWidth="1"/>
    <col min="4" max="4" width="7.28515625" style="214" bestFit="1" customWidth="1"/>
    <col min="5" max="5" width="7.7109375" style="214" bestFit="1" customWidth="1"/>
    <col min="6" max="6" width="7.28515625" style="214" bestFit="1" customWidth="1"/>
    <col min="7" max="7" width="7.7109375" style="214" bestFit="1" customWidth="1"/>
    <col min="8" max="8" width="7.28515625" style="214" bestFit="1" customWidth="1"/>
    <col min="9" max="9" width="7.7109375" style="214" bestFit="1" customWidth="1"/>
    <col min="10" max="10" width="7.28515625" style="214" bestFit="1" customWidth="1"/>
    <col min="11" max="11" width="7.7109375" style="214" bestFit="1" customWidth="1"/>
    <col min="12" max="12" width="8.28515625" style="214" bestFit="1" customWidth="1"/>
    <col min="13" max="13" width="7.7109375" style="214" bestFit="1" customWidth="1"/>
    <col min="14" max="14" width="8.28515625" style="214" bestFit="1" customWidth="1"/>
    <col min="15" max="15" width="24.28515625" style="215" customWidth="1"/>
    <col min="16" max="16384" width="9.140625" style="214"/>
  </cols>
  <sheetData>
    <row r="1" spans="1:15" s="226" customFormat="1" ht="19.5" customHeight="1">
      <c r="A1" s="1287" t="s">
        <v>725</v>
      </c>
      <c r="B1" s="1287"/>
      <c r="C1" s="1287"/>
      <c r="D1" s="1287"/>
      <c r="E1" s="1287"/>
      <c r="F1" s="1287"/>
      <c r="G1" s="1287"/>
      <c r="H1" s="1287"/>
      <c r="I1" s="1287"/>
      <c r="J1" s="1287"/>
      <c r="K1" s="1287"/>
      <c r="L1" s="1287"/>
      <c r="M1" s="1287"/>
      <c r="N1" s="1287"/>
      <c r="O1" s="1287"/>
    </row>
    <row r="2" spans="1:15" s="226" customFormat="1" ht="16.5" customHeight="1">
      <c r="A2" s="1287" t="s">
        <v>1253</v>
      </c>
      <c r="B2" s="1287"/>
      <c r="C2" s="1287"/>
      <c r="D2" s="1287"/>
      <c r="E2" s="1287"/>
      <c r="F2" s="1287"/>
      <c r="G2" s="1287"/>
      <c r="H2" s="1287"/>
      <c r="I2" s="1287"/>
      <c r="J2" s="1287"/>
      <c r="K2" s="1287"/>
      <c r="L2" s="1287"/>
      <c r="M2" s="1287"/>
      <c r="N2" s="1287"/>
      <c r="O2" s="1287"/>
    </row>
    <row r="3" spans="1:15" s="226" customFormat="1" ht="20.25" customHeight="1">
      <c r="A3" s="1298" t="s">
        <v>888</v>
      </c>
      <c r="B3" s="1298"/>
      <c r="C3" s="1298"/>
      <c r="D3" s="1298"/>
      <c r="E3" s="1298"/>
      <c r="F3" s="1298"/>
      <c r="G3" s="1298"/>
      <c r="H3" s="1298"/>
      <c r="I3" s="1298"/>
      <c r="J3" s="1298"/>
      <c r="K3" s="1298"/>
      <c r="L3" s="1298"/>
      <c r="M3" s="1298"/>
      <c r="N3" s="1298"/>
      <c r="O3" s="1298"/>
    </row>
    <row r="4" spans="1:15" s="226" customFormat="1" ht="13.5" customHeight="1">
      <c r="A4" s="1298" t="s">
        <v>1249</v>
      </c>
      <c r="B4" s="1298"/>
      <c r="C4" s="1298"/>
      <c r="D4" s="1298"/>
      <c r="E4" s="1298"/>
      <c r="F4" s="1298"/>
      <c r="G4" s="1298"/>
      <c r="H4" s="1298"/>
      <c r="I4" s="1298"/>
      <c r="J4" s="1298"/>
      <c r="K4" s="1298"/>
      <c r="L4" s="1298"/>
      <c r="M4" s="1298"/>
      <c r="N4" s="1298"/>
      <c r="O4" s="1298"/>
    </row>
    <row r="5" spans="1:15" ht="13.5" customHeight="1">
      <c r="A5" s="109" t="s">
        <v>604</v>
      </c>
      <c r="B5" s="225"/>
      <c r="C5" s="225"/>
      <c r="D5" s="225"/>
      <c r="E5" s="225"/>
      <c r="F5" s="225"/>
      <c r="G5" s="225"/>
      <c r="H5" s="225"/>
      <c r="I5" s="225"/>
      <c r="J5" s="225"/>
      <c r="K5" s="225"/>
      <c r="L5" s="225"/>
      <c r="M5" s="225"/>
      <c r="N5" s="225"/>
      <c r="O5" s="110" t="s">
        <v>1021</v>
      </c>
    </row>
    <row r="6" spans="1:15" s="223" customFormat="1" ht="12.75" customHeight="1">
      <c r="A6" s="1299" t="s">
        <v>1440</v>
      </c>
      <c r="B6" s="1288" t="s">
        <v>887</v>
      </c>
      <c r="C6" s="1289"/>
      <c r="D6" s="1288" t="s">
        <v>886</v>
      </c>
      <c r="E6" s="1289"/>
      <c r="F6" s="1288" t="s">
        <v>885</v>
      </c>
      <c r="G6" s="1289"/>
      <c r="H6" s="1288" t="s">
        <v>884</v>
      </c>
      <c r="I6" s="1289"/>
      <c r="J6" s="1288" t="s">
        <v>883</v>
      </c>
      <c r="K6" s="1289"/>
      <c r="L6" s="1292" t="s">
        <v>882</v>
      </c>
      <c r="M6" s="1293"/>
      <c r="N6" s="1294"/>
      <c r="O6" s="1302" t="s">
        <v>1441</v>
      </c>
    </row>
    <row r="7" spans="1:15" s="223" customFormat="1" ht="15" customHeight="1">
      <c r="A7" s="1300"/>
      <c r="B7" s="1290"/>
      <c r="C7" s="1291"/>
      <c r="D7" s="1290"/>
      <c r="E7" s="1291"/>
      <c r="F7" s="1290"/>
      <c r="G7" s="1291"/>
      <c r="H7" s="1290"/>
      <c r="I7" s="1291"/>
      <c r="J7" s="1290"/>
      <c r="K7" s="1291"/>
      <c r="L7" s="1295"/>
      <c r="M7" s="1296"/>
      <c r="N7" s="1297"/>
      <c r="O7" s="1303"/>
    </row>
    <row r="8" spans="1:15" s="223" customFormat="1">
      <c r="A8" s="1300"/>
      <c r="B8" s="286" t="s">
        <v>50</v>
      </c>
      <c r="C8" s="224" t="s">
        <v>51</v>
      </c>
      <c r="D8" s="224" t="s">
        <v>50</v>
      </c>
      <c r="E8" s="224" t="s">
        <v>51</v>
      </c>
      <c r="F8" s="224" t="s">
        <v>50</v>
      </c>
      <c r="G8" s="224" t="s">
        <v>51</v>
      </c>
      <c r="H8" s="224" t="s">
        <v>50</v>
      </c>
      <c r="I8" s="224" t="s">
        <v>51</v>
      </c>
      <c r="J8" s="224" t="s">
        <v>50</v>
      </c>
      <c r="K8" s="224" t="s">
        <v>51</v>
      </c>
      <c r="L8" s="224" t="s">
        <v>50</v>
      </c>
      <c r="M8" s="224" t="s">
        <v>51</v>
      </c>
      <c r="N8" s="300" t="s">
        <v>1</v>
      </c>
      <c r="O8" s="1303"/>
    </row>
    <row r="9" spans="1:15" s="223" customFormat="1" ht="12" customHeight="1">
      <c r="A9" s="1301"/>
      <c r="B9" s="529" t="s">
        <v>115</v>
      </c>
      <c r="C9" s="530" t="s">
        <v>116</v>
      </c>
      <c r="D9" s="529" t="s">
        <v>115</v>
      </c>
      <c r="E9" s="530" t="s">
        <v>116</v>
      </c>
      <c r="F9" s="529" t="s">
        <v>115</v>
      </c>
      <c r="G9" s="530" t="s">
        <v>116</v>
      </c>
      <c r="H9" s="529" t="s">
        <v>115</v>
      </c>
      <c r="I9" s="530" t="s">
        <v>116</v>
      </c>
      <c r="J9" s="529" t="s">
        <v>115</v>
      </c>
      <c r="K9" s="530" t="s">
        <v>116</v>
      </c>
      <c r="L9" s="529" t="s">
        <v>115</v>
      </c>
      <c r="M9" s="530" t="s">
        <v>116</v>
      </c>
      <c r="N9" s="531" t="s">
        <v>2</v>
      </c>
      <c r="O9" s="1304"/>
    </row>
    <row r="10" spans="1:15" ht="17.25" customHeight="1" thickBot="1">
      <c r="A10" s="886" t="s">
        <v>498</v>
      </c>
      <c r="B10" s="222">
        <v>980</v>
      </c>
      <c r="C10" s="222">
        <v>0</v>
      </c>
      <c r="D10" s="222">
        <v>461</v>
      </c>
      <c r="E10" s="222">
        <v>0</v>
      </c>
      <c r="F10" s="222">
        <v>392</v>
      </c>
      <c r="G10" s="222">
        <v>0</v>
      </c>
      <c r="H10" s="222">
        <v>423</v>
      </c>
      <c r="I10" s="222">
        <v>0</v>
      </c>
      <c r="J10" s="222">
        <v>3441</v>
      </c>
      <c r="K10" s="222">
        <v>0</v>
      </c>
      <c r="L10" s="221">
        <f>B10+D10+F10+H10+J10</f>
        <v>5697</v>
      </c>
      <c r="M10" s="221">
        <f>C10+E10+G10+I10+K10</f>
        <v>0</v>
      </c>
      <c r="N10" s="221">
        <f>L10+M10</f>
        <v>5697</v>
      </c>
      <c r="O10" s="302" t="s">
        <v>74</v>
      </c>
    </row>
    <row r="11" spans="1:15" s="220" customFormat="1" ht="17.25" customHeight="1" thickBot="1">
      <c r="A11" s="887" t="s">
        <v>497</v>
      </c>
      <c r="B11" s="74">
        <v>431</v>
      </c>
      <c r="C11" s="74">
        <v>0</v>
      </c>
      <c r="D11" s="74">
        <v>394</v>
      </c>
      <c r="E11" s="74">
        <v>0</v>
      </c>
      <c r="F11" s="74">
        <v>429</v>
      </c>
      <c r="G11" s="74">
        <v>0</v>
      </c>
      <c r="H11" s="74">
        <v>467</v>
      </c>
      <c r="I11" s="74">
        <v>0</v>
      </c>
      <c r="J11" s="74">
        <v>1276</v>
      </c>
      <c r="K11" s="74">
        <v>0</v>
      </c>
      <c r="L11" s="235">
        <f t="shared" ref="L11:L46" si="0">B11+D11+F11+H11+J11</f>
        <v>2997</v>
      </c>
      <c r="M11" s="235">
        <f t="shared" ref="M11:M46" si="1">C11+E11+G11+I11+K11</f>
        <v>0</v>
      </c>
      <c r="N11" s="75">
        <f t="shared" ref="N11:N46" si="2">L11+M11</f>
        <v>2997</v>
      </c>
      <c r="O11" s="303" t="s">
        <v>506</v>
      </c>
    </row>
    <row r="12" spans="1:15" ht="17.25" customHeight="1" thickBot="1">
      <c r="A12" s="886" t="s">
        <v>495</v>
      </c>
      <c r="B12" s="222">
        <v>91</v>
      </c>
      <c r="C12" s="222">
        <v>0</v>
      </c>
      <c r="D12" s="222">
        <v>139</v>
      </c>
      <c r="E12" s="222">
        <v>0</v>
      </c>
      <c r="F12" s="222">
        <v>185</v>
      </c>
      <c r="G12" s="222">
        <v>0</v>
      </c>
      <c r="H12" s="222">
        <v>238</v>
      </c>
      <c r="I12" s="222">
        <v>0</v>
      </c>
      <c r="J12" s="222">
        <v>645</v>
      </c>
      <c r="K12" s="222">
        <v>0</v>
      </c>
      <c r="L12" s="221">
        <f t="shared" si="0"/>
        <v>1298</v>
      </c>
      <c r="M12" s="221">
        <f t="shared" si="1"/>
        <v>0</v>
      </c>
      <c r="N12" s="221">
        <f t="shared" si="2"/>
        <v>1298</v>
      </c>
      <c r="O12" s="304" t="s">
        <v>73</v>
      </c>
    </row>
    <row r="13" spans="1:15" s="220" customFormat="1" ht="17.25" customHeight="1" thickBot="1">
      <c r="A13" s="887" t="s">
        <v>494</v>
      </c>
      <c r="B13" s="74">
        <v>173</v>
      </c>
      <c r="C13" s="74">
        <v>0</v>
      </c>
      <c r="D13" s="74">
        <v>159</v>
      </c>
      <c r="E13" s="74">
        <v>0</v>
      </c>
      <c r="F13" s="74">
        <v>190</v>
      </c>
      <c r="G13" s="74">
        <v>0</v>
      </c>
      <c r="H13" s="74">
        <v>209</v>
      </c>
      <c r="I13" s="74">
        <v>0</v>
      </c>
      <c r="J13" s="74">
        <v>960</v>
      </c>
      <c r="K13" s="74">
        <v>0</v>
      </c>
      <c r="L13" s="235">
        <f t="shared" si="0"/>
        <v>1691</v>
      </c>
      <c r="M13" s="235">
        <f t="shared" si="1"/>
        <v>0</v>
      </c>
      <c r="N13" s="75">
        <f t="shared" si="2"/>
        <v>1691</v>
      </c>
      <c r="O13" s="303" t="s">
        <v>72</v>
      </c>
    </row>
    <row r="14" spans="1:15" ht="17.25" customHeight="1" thickBot="1">
      <c r="A14" s="886" t="s">
        <v>520</v>
      </c>
      <c r="B14" s="222">
        <v>271</v>
      </c>
      <c r="C14" s="222">
        <v>0</v>
      </c>
      <c r="D14" s="222">
        <v>141</v>
      </c>
      <c r="E14" s="222">
        <v>0</v>
      </c>
      <c r="F14" s="222">
        <v>219</v>
      </c>
      <c r="G14" s="222">
        <v>0</v>
      </c>
      <c r="H14" s="222">
        <v>181</v>
      </c>
      <c r="I14" s="222">
        <v>0</v>
      </c>
      <c r="J14" s="222">
        <v>875</v>
      </c>
      <c r="K14" s="222">
        <v>0</v>
      </c>
      <c r="L14" s="221">
        <f t="shared" si="0"/>
        <v>1687</v>
      </c>
      <c r="M14" s="221">
        <f t="shared" si="1"/>
        <v>0</v>
      </c>
      <c r="N14" s="221">
        <f t="shared" si="2"/>
        <v>1687</v>
      </c>
      <c r="O14" s="304" t="s">
        <v>71</v>
      </c>
    </row>
    <row r="15" spans="1:15" s="220" customFormat="1" ht="17.25" customHeight="1" thickBot="1">
      <c r="A15" s="887" t="s">
        <v>492</v>
      </c>
      <c r="B15" s="74">
        <v>72</v>
      </c>
      <c r="C15" s="74">
        <v>0</v>
      </c>
      <c r="D15" s="74">
        <v>74</v>
      </c>
      <c r="E15" s="74">
        <v>0</v>
      </c>
      <c r="F15" s="74">
        <v>75</v>
      </c>
      <c r="G15" s="74">
        <v>0</v>
      </c>
      <c r="H15" s="74">
        <v>71</v>
      </c>
      <c r="I15" s="74">
        <v>0</v>
      </c>
      <c r="J15" s="74">
        <v>108</v>
      </c>
      <c r="K15" s="74">
        <v>0</v>
      </c>
      <c r="L15" s="235">
        <f t="shared" si="0"/>
        <v>400</v>
      </c>
      <c r="M15" s="235">
        <f t="shared" si="1"/>
        <v>0</v>
      </c>
      <c r="N15" s="75">
        <f t="shared" si="2"/>
        <v>400</v>
      </c>
      <c r="O15" s="489" t="s">
        <v>491</v>
      </c>
    </row>
    <row r="16" spans="1:15" ht="17.25" customHeight="1" thickBot="1">
      <c r="A16" s="886" t="s">
        <v>519</v>
      </c>
      <c r="B16" s="222">
        <v>18</v>
      </c>
      <c r="C16" s="222">
        <v>1</v>
      </c>
      <c r="D16" s="222">
        <v>8</v>
      </c>
      <c r="E16" s="222">
        <v>1</v>
      </c>
      <c r="F16" s="222">
        <v>9</v>
      </c>
      <c r="G16" s="222">
        <v>1</v>
      </c>
      <c r="H16" s="222">
        <v>28</v>
      </c>
      <c r="I16" s="222">
        <v>6</v>
      </c>
      <c r="J16" s="222">
        <v>53</v>
      </c>
      <c r="K16" s="222">
        <v>2</v>
      </c>
      <c r="L16" s="221">
        <f t="shared" si="0"/>
        <v>116</v>
      </c>
      <c r="M16" s="221">
        <f t="shared" si="1"/>
        <v>11</v>
      </c>
      <c r="N16" s="221">
        <f t="shared" si="2"/>
        <v>127</v>
      </c>
      <c r="O16" s="304" t="s">
        <v>489</v>
      </c>
    </row>
    <row r="17" spans="1:15" s="220" customFormat="1" ht="17.25" customHeight="1" thickBot="1">
      <c r="A17" s="887" t="s">
        <v>488</v>
      </c>
      <c r="B17" s="74">
        <v>18</v>
      </c>
      <c r="C17" s="74">
        <v>3</v>
      </c>
      <c r="D17" s="74">
        <v>12</v>
      </c>
      <c r="E17" s="74">
        <v>5</v>
      </c>
      <c r="F17" s="74">
        <v>29</v>
      </c>
      <c r="G17" s="74">
        <v>26</v>
      </c>
      <c r="H17" s="74">
        <v>133</v>
      </c>
      <c r="I17" s="74">
        <v>108</v>
      </c>
      <c r="J17" s="74">
        <v>241</v>
      </c>
      <c r="K17" s="74">
        <v>111</v>
      </c>
      <c r="L17" s="235">
        <f t="shared" si="0"/>
        <v>433</v>
      </c>
      <c r="M17" s="235">
        <f t="shared" si="1"/>
        <v>253</v>
      </c>
      <c r="N17" s="75">
        <f t="shared" si="2"/>
        <v>686</v>
      </c>
      <c r="O17" s="489" t="s">
        <v>70</v>
      </c>
    </row>
    <row r="18" spans="1:15" s="220" customFormat="1" ht="17.25" customHeight="1" thickBot="1">
      <c r="A18" s="886" t="s">
        <v>1083</v>
      </c>
      <c r="B18" s="222">
        <v>4</v>
      </c>
      <c r="C18" s="222">
        <v>0</v>
      </c>
      <c r="D18" s="222">
        <v>4</v>
      </c>
      <c r="E18" s="222">
        <v>0</v>
      </c>
      <c r="F18" s="222">
        <v>6</v>
      </c>
      <c r="G18" s="222">
        <v>1</v>
      </c>
      <c r="H18" s="222">
        <v>25</v>
      </c>
      <c r="I18" s="222">
        <v>11</v>
      </c>
      <c r="J18" s="222">
        <v>6</v>
      </c>
      <c r="K18" s="222">
        <v>4</v>
      </c>
      <c r="L18" s="221">
        <f t="shared" si="0"/>
        <v>45</v>
      </c>
      <c r="M18" s="221">
        <f t="shared" si="1"/>
        <v>16</v>
      </c>
      <c r="N18" s="221">
        <f t="shared" si="2"/>
        <v>61</v>
      </c>
      <c r="O18" s="304" t="s">
        <v>1084</v>
      </c>
    </row>
    <row r="19" spans="1:15" ht="17.25" customHeight="1" thickBot="1">
      <c r="A19" s="887" t="s">
        <v>487</v>
      </c>
      <c r="B19" s="74">
        <v>58</v>
      </c>
      <c r="C19" s="74">
        <v>0</v>
      </c>
      <c r="D19" s="74">
        <v>11</v>
      </c>
      <c r="E19" s="74">
        <v>0</v>
      </c>
      <c r="F19" s="74">
        <v>30</v>
      </c>
      <c r="G19" s="74">
        <v>0</v>
      </c>
      <c r="H19" s="74">
        <v>10</v>
      </c>
      <c r="I19" s="74">
        <v>0</v>
      </c>
      <c r="J19" s="74">
        <v>0</v>
      </c>
      <c r="K19" s="74">
        <v>0</v>
      </c>
      <c r="L19" s="235">
        <f t="shared" si="0"/>
        <v>109</v>
      </c>
      <c r="M19" s="235">
        <f t="shared" si="1"/>
        <v>0</v>
      </c>
      <c r="N19" s="75">
        <f t="shared" si="2"/>
        <v>109</v>
      </c>
      <c r="O19" s="489" t="s">
        <v>486</v>
      </c>
    </row>
    <row r="20" spans="1:15" s="220" customFormat="1" ht="17.25" customHeight="1" thickBot="1">
      <c r="A20" s="886" t="s">
        <v>485</v>
      </c>
      <c r="B20" s="222">
        <v>5</v>
      </c>
      <c r="C20" s="222">
        <v>6</v>
      </c>
      <c r="D20" s="222">
        <v>2</v>
      </c>
      <c r="E20" s="222">
        <v>2</v>
      </c>
      <c r="F20" s="222">
        <v>3</v>
      </c>
      <c r="G20" s="222">
        <v>2</v>
      </c>
      <c r="H20" s="222">
        <v>6</v>
      </c>
      <c r="I20" s="222">
        <v>4</v>
      </c>
      <c r="J20" s="222">
        <v>200</v>
      </c>
      <c r="K20" s="222">
        <v>75</v>
      </c>
      <c r="L20" s="221">
        <f t="shared" si="0"/>
        <v>216</v>
      </c>
      <c r="M20" s="221">
        <f t="shared" si="1"/>
        <v>89</v>
      </c>
      <c r="N20" s="221">
        <f t="shared" si="2"/>
        <v>305</v>
      </c>
      <c r="O20" s="304" t="s">
        <v>484</v>
      </c>
    </row>
    <row r="21" spans="1:15" ht="17.25" customHeight="1" thickBot="1">
      <c r="A21" s="887" t="s">
        <v>518</v>
      </c>
      <c r="B21" s="74">
        <v>72</v>
      </c>
      <c r="C21" s="74">
        <v>21</v>
      </c>
      <c r="D21" s="74">
        <v>24</v>
      </c>
      <c r="E21" s="74">
        <v>18</v>
      </c>
      <c r="F21" s="74">
        <v>0</v>
      </c>
      <c r="G21" s="74">
        <v>0</v>
      </c>
      <c r="H21" s="74">
        <v>0</v>
      </c>
      <c r="I21" s="74">
        <v>0</v>
      </c>
      <c r="J21" s="74">
        <v>0</v>
      </c>
      <c r="K21" s="74">
        <v>0</v>
      </c>
      <c r="L21" s="235">
        <f t="shared" si="0"/>
        <v>96</v>
      </c>
      <c r="M21" s="235">
        <f t="shared" si="1"/>
        <v>39</v>
      </c>
      <c r="N21" s="75">
        <f t="shared" si="2"/>
        <v>135</v>
      </c>
      <c r="O21" s="489" t="s">
        <v>976</v>
      </c>
    </row>
    <row r="22" spans="1:15" s="220" customFormat="1" ht="17.25" customHeight="1" thickBot="1">
      <c r="A22" s="886" t="s">
        <v>483</v>
      </c>
      <c r="B22" s="222">
        <v>191</v>
      </c>
      <c r="C22" s="222">
        <v>64</v>
      </c>
      <c r="D22" s="222">
        <v>25</v>
      </c>
      <c r="E22" s="222">
        <v>17</v>
      </c>
      <c r="F22" s="222">
        <v>31</v>
      </c>
      <c r="G22" s="222">
        <v>10</v>
      </c>
      <c r="H22" s="222">
        <v>26</v>
      </c>
      <c r="I22" s="222">
        <v>10</v>
      </c>
      <c r="J22" s="222">
        <v>43</v>
      </c>
      <c r="K22" s="222">
        <v>12</v>
      </c>
      <c r="L22" s="221">
        <f t="shared" si="0"/>
        <v>316</v>
      </c>
      <c r="M22" s="221">
        <f t="shared" si="1"/>
        <v>113</v>
      </c>
      <c r="N22" s="221">
        <f t="shared" si="2"/>
        <v>429</v>
      </c>
      <c r="O22" s="304" t="s">
        <v>482</v>
      </c>
    </row>
    <row r="23" spans="1:15" ht="17.25" customHeight="1" thickBot="1">
      <c r="A23" s="887" t="s">
        <v>539</v>
      </c>
      <c r="B23" s="74">
        <v>102</v>
      </c>
      <c r="C23" s="74">
        <v>0</v>
      </c>
      <c r="D23" s="74">
        <v>38</v>
      </c>
      <c r="E23" s="74">
        <v>0</v>
      </c>
      <c r="F23" s="74">
        <v>44</v>
      </c>
      <c r="G23" s="74">
        <v>0</v>
      </c>
      <c r="H23" s="74">
        <v>30</v>
      </c>
      <c r="I23" s="74">
        <v>0</v>
      </c>
      <c r="J23" s="74">
        <v>0</v>
      </c>
      <c r="K23" s="74">
        <v>0</v>
      </c>
      <c r="L23" s="235">
        <f t="shared" si="0"/>
        <v>214</v>
      </c>
      <c r="M23" s="235">
        <f t="shared" si="1"/>
        <v>0</v>
      </c>
      <c r="N23" s="75">
        <f t="shared" si="2"/>
        <v>214</v>
      </c>
      <c r="O23" s="489" t="s">
        <v>480</v>
      </c>
    </row>
    <row r="24" spans="1:15" s="220" customFormat="1" ht="17.25" customHeight="1" thickBot="1">
      <c r="A24" s="886" t="s">
        <v>479</v>
      </c>
      <c r="B24" s="222">
        <v>301</v>
      </c>
      <c r="C24" s="222">
        <v>1</v>
      </c>
      <c r="D24" s="222">
        <v>330</v>
      </c>
      <c r="E24" s="222">
        <v>0</v>
      </c>
      <c r="F24" s="222">
        <v>427</v>
      </c>
      <c r="G24" s="222">
        <v>0</v>
      </c>
      <c r="H24" s="222">
        <v>497</v>
      </c>
      <c r="I24" s="222">
        <v>0</v>
      </c>
      <c r="J24" s="222">
        <v>838</v>
      </c>
      <c r="K24" s="222">
        <v>0</v>
      </c>
      <c r="L24" s="221">
        <f t="shared" si="0"/>
        <v>2393</v>
      </c>
      <c r="M24" s="221">
        <f t="shared" si="1"/>
        <v>1</v>
      </c>
      <c r="N24" s="221">
        <f t="shared" si="2"/>
        <v>2394</v>
      </c>
      <c r="O24" s="304" t="s">
        <v>478</v>
      </c>
    </row>
    <row r="25" spans="1:15" ht="17.25" customHeight="1" thickBot="1">
      <c r="A25" s="887" t="s">
        <v>538</v>
      </c>
      <c r="B25" s="74">
        <v>70</v>
      </c>
      <c r="C25" s="74">
        <v>31</v>
      </c>
      <c r="D25" s="74">
        <v>238</v>
      </c>
      <c r="E25" s="74">
        <v>92</v>
      </c>
      <c r="F25" s="74">
        <v>828</v>
      </c>
      <c r="G25" s="74">
        <v>120</v>
      </c>
      <c r="H25" s="74">
        <v>0</v>
      </c>
      <c r="I25" s="74">
        <v>0</v>
      </c>
      <c r="J25" s="74">
        <v>148</v>
      </c>
      <c r="K25" s="74">
        <v>76</v>
      </c>
      <c r="L25" s="235">
        <f t="shared" si="0"/>
        <v>1284</v>
      </c>
      <c r="M25" s="235">
        <f t="shared" si="1"/>
        <v>319</v>
      </c>
      <c r="N25" s="75">
        <f t="shared" si="2"/>
        <v>1603</v>
      </c>
      <c r="O25" s="489" t="s">
        <v>1016</v>
      </c>
    </row>
    <row r="26" spans="1:15" s="220" customFormat="1" ht="17.25" customHeight="1" thickBot="1">
      <c r="A26" s="886" t="s">
        <v>476</v>
      </c>
      <c r="B26" s="222">
        <v>52</v>
      </c>
      <c r="C26" s="222">
        <v>25</v>
      </c>
      <c r="D26" s="222">
        <v>92</v>
      </c>
      <c r="E26" s="222">
        <v>45</v>
      </c>
      <c r="F26" s="222">
        <v>455</v>
      </c>
      <c r="G26" s="222">
        <v>133</v>
      </c>
      <c r="H26" s="222">
        <v>0</v>
      </c>
      <c r="I26" s="222">
        <v>0</v>
      </c>
      <c r="J26" s="222">
        <v>181</v>
      </c>
      <c r="K26" s="222">
        <v>96</v>
      </c>
      <c r="L26" s="221">
        <f t="shared" si="0"/>
        <v>780</v>
      </c>
      <c r="M26" s="221">
        <f t="shared" si="1"/>
        <v>299</v>
      </c>
      <c r="N26" s="221">
        <f t="shared" si="2"/>
        <v>1079</v>
      </c>
      <c r="O26" s="304" t="s">
        <v>475</v>
      </c>
    </row>
    <row r="27" spans="1:15" ht="17.25" customHeight="1" thickBot="1">
      <c r="A27" s="887" t="s">
        <v>517</v>
      </c>
      <c r="B27" s="74">
        <v>7</v>
      </c>
      <c r="C27" s="74">
        <v>0</v>
      </c>
      <c r="D27" s="74">
        <v>0</v>
      </c>
      <c r="E27" s="74">
        <v>0</v>
      </c>
      <c r="F27" s="74">
        <v>6</v>
      </c>
      <c r="G27" s="74">
        <v>0</v>
      </c>
      <c r="H27" s="74">
        <v>37</v>
      </c>
      <c r="I27" s="74">
        <v>0</v>
      </c>
      <c r="J27" s="74">
        <v>0</v>
      </c>
      <c r="K27" s="74">
        <v>0</v>
      </c>
      <c r="L27" s="235">
        <f t="shared" si="0"/>
        <v>50</v>
      </c>
      <c r="M27" s="235">
        <f t="shared" si="1"/>
        <v>0</v>
      </c>
      <c r="N27" s="75">
        <f t="shared" si="2"/>
        <v>50</v>
      </c>
      <c r="O27" s="489" t="s">
        <v>473</v>
      </c>
    </row>
    <row r="28" spans="1:15" s="220" customFormat="1" ht="17.25" customHeight="1" thickBot="1">
      <c r="A28" s="886" t="s">
        <v>472</v>
      </c>
      <c r="B28" s="222">
        <v>5</v>
      </c>
      <c r="C28" s="222">
        <v>4</v>
      </c>
      <c r="D28" s="222">
        <v>4</v>
      </c>
      <c r="E28" s="222">
        <v>31</v>
      </c>
      <c r="F28" s="222">
        <v>25</v>
      </c>
      <c r="G28" s="222">
        <v>119</v>
      </c>
      <c r="H28" s="222">
        <v>13</v>
      </c>
      <c r="I28" s="222">
        <v>72</v>
      </c>
      <c r="J28" s="222">
        <v>45</v>
      </c>
      <c r="K28" s="222">
        <v>167</v>
      </c>
      <c r="L28" s="221">
        <f t="shared" si="0"/>
        <v>92</v>
      </c>
      <c r="M28" s="221">
        <f t="shared" si="1"/>
        <v>393</v>
      </c>
      <c r="N28" s="221">
        <f t="shared" si="2"/>
        <v>485</v>
      </c>
      <c r="O28" s="304" t="s">
        <v>471</v>
      </c>
    </row>
    <row r="29" spans="1:15" ht="17.25" customHeight="1" thickBot="1">
      <c r="A29" s="887" t="s">
        <v>470</v>
      </c>
      <c r="B29" s="74">
        <v>10</v>
      </c>
      <c r="C29" s="74">
        <v>9</v>
      </c>
      <c r="D29" s="74">
        <v>8</v>
      </c>
      <c r="E29" s="74">
        <v>3</v>
      </c>
      <c r="F29" s="74">
        <v>5</v>
      </c>
      <c r="G29" s="74">
        <v>1</v>
      </c>
      <c r="H29" s="74">
        <v>11</v>
      </c>
      <c r="I29" s="74">
        <v>4</v>
      </c>
      <c r="J29" s="74">
        <v>17</v>
      </c>
      <c r="K29" s="74">
        <v>11</v>
      </c>
      <c r="L29" s="235">
        <f t="shared" si="0"/>
        <v>51</v>
      </c>
      <c r="M29" s="235">
        <f t="shared" si="1"/>
        <v>28</v>
      </c>
      <c r="N29" s="75">
        <f t="shared" si="2"/>
        <v>79</v>
      </c>
      <c r="O29" s="489" t="s">
        <v>469</v>
      </c>
    </row>
    <row r="30" spans="1:15" s="220" customFormat="1" ht="17.25" customHeight="1" thickBot="1">
      <c r="A30" s="886" t="s">
        <v>516</v>
      </c>
      <c r="B30" s="222">
        <v>19</v>
      </c>
      <c r="C30" s="222">
        <v>0</v>
      </c>
      <c r="D30" s="222">
        <v>10</v>
      </c>
      <c r="E30" s="222">
        <v>0</v>
      </c>
      <c r="F30" s="222">
        <v>12</v>
      </c>
      <c r="G30" s="222">
        <v>0</v>
      </c>
      <c r="H30" s="222">
        <v>5</v>
      </c>
      <c r="I30" s="222">
        <v>0</v>
      </c>
      <c r="J30" s="222">
        <v>0</v>
      </c>
      <c r="K30" s="222">
        <v>0</v>
      </c>
      <c r="L30" s="221">
        <f t="shared" si="0"/>
        <v>46</v>
      </c>
      <c r="M30" s="221">
        <f t="shared" si="1"/>
        <v>0</v>
      </c>
      <c r="N30" s="221">
        <f t="shared" si="2"/>
        <v>46</v>
      </c>
      <c r="O30" s="304" t="s">
        <v>510</v>
      </c>
    </row>
    <row r="31" spans="1:15" ht="17.25" customHeight="1" thickBot="1">
      <c r="A31" s="887" t="s">
        <v>515</v>
      </c>
      <c r="B31" s="74">
        <v>12</v>
      </c>
      <c r="C31" s="74">
        <v>0</v>
      </c>
      <c r="D31" s="74">
        <v>2</v>
      </c>
      <c r="E31" s="74">
        <v>0</v>
      </c>
      <c r="F31" s="74">
        <v>0</v>
      </c>
      <c r="G31" s="74">
        <v>0</v>
      </c>
      <c r="H31" s="74">
        <v>6</v>
      </c>
      <c r="I31" s="74">
        <v>0</v>
      </c>
      <c r="J31" s="74">
        <v>0</v>
      </c>
      <c r="K31" s="74">
        <v>0</v>
      </c>
      <c r="L31" s="235">
        <f t="shared" si="0"/>
        <v>20</v>
      </c>
      <c r="M31" s="235">
        <f t="shared" si="1"/>
        <v>0</v>
      </c>
      <c r="N31" s="75">
        <f t="shared" si="2"/>
        <v>20</v>
      </c>
      <c r="O31" s="489" t="s">
        <v>514</v>
      </c>
    </row>
    <row r="32" spans="1:15" s="220" customFormat="1" ht="17.25" customHeight="1" thickBot="1">
      <c r="A32" s="886" t="s">
        <v>464</v>
      </c>
      <c r="B32" s="222">
        <v>65</v>
      </c>
      <c r="C32" s="222">
        <v>16</v>
      </c>
      <c r="D32" s="222">
        <v>17</v>
      </c>
      <c r="E32" s="222">
        <v>7</v>
      </c>
      <c r="F32" s="222">
        <v>35</v>
      </c>
      <c r="G32" s="222">
        <v>13</v>
      </c>
      <c r="H32" s="222">
        <v>18</v>
      </c>
      <c r="I32" s="222">
        <v>6</v>
      </c>
      <c r="J32" s="222">
        <v>12</v>
      </c>
      <c r="K32" s="222">
        <v>5</v>
      </c>
      <c r="L32" s="221">
        <f t="shared" si="0"/>
        <v>147</v>
      </c>
      <c r="M32" s="221">
        <f t="shared" si="1"/>
        <v>47</v>
      </c>
      <c r="N32" s="221">
        <f t="shared" si="2"/>
        <v>194</v>
      </c>
      <c r="O32" s="304" t="s">
        <v>463</v>
      </c>
    </row>
    <row r="33" spans="1:15" ht="17.25" customHeight="1" thickBot="1">
      <c r="A33" s="887" t="s">
        <v>513</v>
      </c>
      <c r="B33" s="858">
        <v>457</v>
      </c>
      <c r="C33" s="858">
        <v>60</v>
      </c>
      <c r="D33" s="858">
        <v>9</v>
      </c>
      <c r="E33" s="858">
        <v>1</v>
      </c>
      <c r="F33" s="858">
        <v>6</v>
      </c>
      <c r="G33" s="858">
        <v>2</v>
      </c>
      <c r="H33" s="858">
        <v>3</v>
      </c>
      <c r="I33" s="858">
        <v>2</v>
      </c>
      <c r="J33" s="858">
        <v>0</v>
      </c>
      <c r="K33" s="858">
        <v>0</v>
      </c>
      <c r="L33" s="235">
        <f t="shared" si="0"/>
        <v>475</v>
      </c>
      <c r="M33" s="235">
        <f t="shared" si="1"/>
        <v>65</v>
      </c>
      <c r="N33" s="859">
        <f t="shared" si="2"/>
        <v>540</v>
      </c>
      <c r="O33" s="489" t="s">
        <v>461</v>
      </c>
    </row>
    <row r="34" spans="1:15" s="220" customFormat="1" ht="17.25" customHeight="1" thickBot="1">
      <c r="A34" s="886" t="s">
        <v>509</v>
      </c>
      <c r="B34" s="222">
        <v>5</v>
      </c>
      <c r="C34" s="222">
        <v>1</v>
      </c>
      <c r="D34" s="222">
        <v>1</v>
      </c>
      <c r="E34" s="222">
        <v>0</v>
      </c>
      <c r="F34" s="222">
        <v>0</v>
      </c>
      <c r="G34" s="222">
        <v>0</v>
      </c>
      <c r="H34" s="222">
        <v>1</v>
      </c>
      <c r="I34" s="222">
        <v>0</v>
      </c>
      <c r="J34" s="222">
        <v>0</v>
      </c>
      <c r="K34" s="222">
        <v>0</v>
      </c>
      <c r="L34" s="221">
        <f t="shared" si="0"/>
        <v>7</v>
      </c>
      <c r="M34" s="221">
        <f t="shared" si="1"/>
        <v>1</v>
      </c>
      <c r="N34" s="221">
        <f t="shared" si="2"/>
        <v>8</v>
      </c>
      <c r="O34" s="304" t="s">
        <v>459</v>
      </c>
    </row>
    <row r="35" spans="1:15" ht="17.25" customHeight="1">
      <c r="A35" s="888" t="s">
        <v>458</v>
      </c>
      <c r="B35" s="860">
        <v>8</v>
      </c>
      <c r="C35" s="860">
        <v>3</v>
      </c>
      <c r="D35" s="860">
        <v>14</v>
      </c>
      <c r="E35" s="860">
        <v>8</v>
      </c>
      <c r="F35" s="860">
        <v>10</v>
      </c>
      <c r="G35" s="860">
        <v>9</v>
      </c>
      <c r="H35" s="860">
        <v>4</v>
      </c>
      <c r="I35" s="860">
        <v>5</v>
      </c>
      <c r="J35" s="860">
        <v>5</v>
      </c>
      <c r="K35" s="860">
        <v>6</v>
      </c>
      <c r="L35" s="463">
        <f t="shared" si="0"/>
        <v>41</v>
      </c>
      <c r="M35" s="463">
        <f t="shared" si="1"/>
        <v>31</v>
      </c>
      <c r="N35" s="861">
        <f t="shared" si="2"/>
        <v>72</v>
      </c>
      <c r="O35" s="625" t="s">
        <v>457</v>
      </c>
    </row>
    <row r="36" spans="1:15" s="220" customFormat="1" ht="17.25" customHeight="1" thickBot="1">
      <c r="A36" s="886" t="s">
        <v>456</v>
      </c>
      <c r="B36" s="664">
        <v>1415</v>
      </c>
      <c r="C36" s="664">
        <v>20</v>
      </c>
      <c r="D36" s="664">
        <v>0</v>
      </c>
      <c r="E36" s="664">
        <v>0</v>
      </c>
      <c r="F36" s="664">
        <v>20</v>
      </c>
      <c r="G36" s="664">
        <v>20</v>
      </c>
      <c r="H36" s="664">
        <v>20</v>
      </c>
      <c r="I36" s="664">
        <v>20</v>
      </c>
      <c r="J36" s="664">
        <v>0</v>
      </c>
      <c r="K36" s="664">
        <v>0</v>
      </c>
      <c r="L36" s="747">
        <f t="shared" si="0"/>
        <v>1455</v>
      </c>
      <c r="M36" s="747">
        <f t="shared" si="1"/>
        <v>60</v>
      </c>
      <c r="N36" s="747">
        <f t="shared" si="2"/>
        <v>1515</v>
      </c>
      <c r="O36" s="304" t="s">
        <v>455</v>
      </c>
    </row>
    <row r="37" spans="1:15" s="220" customFormat="1" ht="17.25" customHeight="1" thickBot="1">
      <c r="A37" s="887" t="s">
        <v>454</v>
      </c>
      <c r="B37" s="858">
        <v>390</v>
      </c>
      <c r="C37" s="858">
        <v>75</v>
      </c>
      <c r="D37" s="858">
        <v>55</v>
      </c>
      <c r="E37" s="858">
        <v>21</v>
      </c>
      <c r="F37" s="858">
        <v>60</v>
      </c>
      <c r="G37" s="858">
        <v>19</v>
      </c>
      <c r="H37" s="858">
        <v>50</v>
      </c>
      <c r="I37" s="858">
        <v>40</v>
      </c>
      <c r="J37" s="858">
        <v>125</v>
      </c>
      <c r="K37" s="858">
        <v>85</v>
      </c>
      <c r="L37" s="235">
        <f t="shared" si="0"/>
        <v>680</v>
      </c>
      <c r="M37" s="235">
        <f t="shared" si="1"/>
        <v>240</v>
      </c>
      <c r="N37" s="859">
        <f t="shared" si="2"/>
        <v>920</v>
      </c>
      <c r="O37" s="489" t="s">
        <v>453</v>
      </c>
    </row>
    <row r="38" spans="1:15" s="220" customFormat="1" ht="17.25" customHeight="1" thickBot="1">
      <c r="A38" s="886" t="s">
        <v>1086</v>
      </c>
      <c r="B38" s="222">
        <v>128</v>
      </c>
      <c r="C38" s="222">
        <v>93</v>
      </c>
      <c r="D38" s="222">
        <v>2</v>
      </c>
      <c r="E38" s="222">
        <v>55</v>
      </c>
      <c r="F38" s="222">
        <v>27</v>
      </c>
      <c r="G38" s="222">
        <v>25</v>
      </c>
      <c r="H38" s="222">
        <v>11</v>
      </c>
      <c r="I38" s="222">
        <v>12</v>
      </c>
      <c r="J38" s="222">
        <v>25</v>
      </c>
      <c r="K38" s="222">
        <v>23</v>
      </c>
      <c r="L38" s="221">
        <f t="shared" si="0"/>
        <v>193</v>
      </c>
      <c r="M38" s="221">
        <f t="shared" si="1"/>
        <v>208</v>
      </c>
      <c r="N38" s="221">
        <f t="shared" si="2"/>
        <v>401</v>
      </c>
      <c r="O38" s="304" t="s">
        <v>1087</v>
      </c>
    </row>
    <row r="39" spans="1:15" ht="17.25" customHeight="1" thickBot="1">
      <c r="A39" s="887" t="s">
        <v>450</v>
      </c>
      <c r="B39" s="74">
        <v>0</v>
      </c>
      <c r="C39" s="74">
        <v>0</v>
      </c>
      <c r="D39" s="74">
        <v>0</v>
      </c>
      <c r="E39" s="74">
        <v>0</v>
      </c>
      <c r="F39" s="74">
        <v>0</v>
      </c>
      <c r="G39" s="74">
        <v>0</v>
      </c>
      <c r="H39" s="74">
        <v>0</v>
      </c>
      <c r="I39" s="74">
        <v>0</v>
      </c>
      <c r="J39" s="74">
        <v>0</v>
      </c>
      <c r="K39" s="74">
        <v>0</v>
      </c>
      <c r="L39" s="235">
        <f t="shared" ref="L39:M45" si="3">B39+D39+F39+H39+J39</f>
        <v>0</v>
      </c>
      <c r="M39" s="235">
        <f t="shared" si="3"/>
        <v>0</v>
      </c>
      <c r="N39" s="859">
        <f t="shared" ref="N39:N45" si="4">L39+M39</f>
        <v>0</v>
      </c>
      <c r="O39" s="489" t="s">
        <v>923</v>
      </c>
    </row>
    <row r="40" spans="1:15" ht="17.25" customHeight="1" thickBot="1">
      <c r="A40" s="886" t="s">
        <v>528</v>
      </c>
      <c r="B40" s="222">
        <v>0</v>
      </c>
      <c r="C40" s="222">
        <v>0</v>
      </c>
      <c r="D40" s="222">
        <v>0</v>
      </c>
      <c r="E40" s="222">
        <v>0</v>
      </c>
      <c r="F40" s="222">
        <v>0</v>
      </c>
      <c r="G40" s="222">
        <v>0</v>
      </c>
      <c r="H40" s="222">
        <v>0</v>
      </c>
      <c r="I40" s="222">
        <v>0</v>
      </c>
      <c r="J40" s="222">
        <v>0</v>
      </c>
      <c r="K40" s="222">
        <v>0</v>
      </c>
      <c r="L40" s="221">
        <f t="shared" si="3"/>
        <v>0</v>
      </c>
      <c r="M40" s="221">
        <f t="shared" si="3"/>
        <v>0</v>
      </c>
      <c r="N40" s="221">
        <f t="shared" si="4"/>
        <v>0</v>
      </c>
      <c r="O40" s="304" t="s">
        <v>532</v>
      </c>
    </row>
    <row r="41" spans="1:15" ht="17.25" customHeight="1" thickBot="1">
      <c r="A41" s="887" t="s">
        <v>1089</v>
      </c>
      <c r="B41" s="74">
        <v>0</v>
      </c>
      <c r="C41" s="74">
        <v>0</v>
      </c>
      <c r="D41" s="74">
        <v>0</v>
      </c>
      <c r="E41" s="74">
        <v>0</v>
      </c>
      <c r="F41" s="74">
        <v>0</v>
      </c>
      <c r="G41" s="74">
        <v>0</v>
      </c>
      <c r="H41" s="74">
        <v>0</v>
      </c>
      <c r="I41" s="74">
        <v>0</v>
      </c>
      <c r="J41" s="74">
        <v>0</v>
      </c>
      <c r="K41" s="74">
        <v>0</v>
      </c>
      <c r="L41" s="235">
        <f t="shared" si="3"/>
        <v>0</v>
      </c>
      <c r="M41" s="235">
        <f t="shared" si="3"/>
        <v>0</v>
      </c>
      <c r="N41" s="75">
        <f t="shared" si="4"/>
        <v>0</v>
      </c>
      <c r="O41" s="489" t="s">
        <v>1092</v>
      </c>
    </row>
    <row r="42" spans="1:15" ht="17.25" customHeight="1" thickBot="1">
      <c r="A42" s="886" t="s">
        <v>749</v>
      </c>
      <c r="B42" s="222">
        <v>51</v>
      </c>
      <c r="C42" s="222">
        <v>8</v>
      </c>
      <c r="D42" s="222">
        <v>0</v>
      </c>
      <c r="E42" s="222">
        <v>0</v>
      </c>
      <c r="F42" s="222">
        <v>0</v>
      </c>
      <c r="G42" s="222">
        <v>0</v>
      </c>
      <c r="H42" s="222">
        <v>0</v>
      </c>
      <c r="I42" s="222">
        <v>0</v>
      </c>
      <c r="J42" s="222">
        <v>69</v>
      </c>
      <c r="K42" s="222">
        <v>2</v>
      </c>
      <c r="L42" s="221">
        <f t="shared" si="3"/>
        <v>120</v>
      </c>
      <c r="M42" s="221">
        <f t="shared" si="3"/>
        <v>10</v>
      </c>
      <c r="N42" s="221">
        <f t="shared" si="4"/>
        <v>130</v>
      </c>
      <c r="O42" s="304" t="s">
        <v>761</v>
      </c>
    </row>
    <row r="43" spans="1:15" ht="17.25" customHeight="1" thickBot="1">
      <c r="A43" s="887" t="s">
        <v>1090</v>
      </c>
      <c r="B43" s="74">
        <v>9</v>
      </c>
      <c r="C43" s="74">
        <v>3</v>
      </c>
      <c r="D43" s="74">
        <v>7</v>
      </c>
      <c r="E43" s="74">
        <v>2</v>
      </c>
      <c r="F43" s="74">
        <v>6</v>
      </c>
      <c r="G43" s="74">
        <v>1</v>
      </c>
      <c r="H43" s="74">
        <v>6</v>
      </c>
      <c r="I43" s="74">
        <v>4</v>
      </c>
      <c r="J43" s="74">
        <v>0</v>
      </c>
      <c r="K43" s="74">
        <v>0</v>
      </c>
      <c r="L43" s="235">
        <f t="shared" si="3"/>
        <v>28</v>
      </c>
      <c r="M43" s="235">
        <f t="shared" si="3"/>
        <v>10</v>
      </c>
      <c r="N43" s="75">
        <f t="shared" si="4"/>
        <v>38</v>
      </c>
      <c r="O43" s="489" t="s">
        <v>1093</v>
      </c>
    </row>
    <row r="44" spans="1:15" ht="17.25" customHeight="1" thickBot="1">
      <c r="A44" s="886" t="s">
        <v>1439</v>
      </c>
      <c r="B44" s="222">
        <v>94</v>
      </c>
      <c r="C44" s="222">
        <v>0</v>
      </c>
      <c r="D44" s="222">
        <v>0</v>
      </c>
      <c r="E44" s="222">
        <v>0</v>
      </c>
      <c r="F44" s="222">
        <v>108</v>
      </c>
      <c r="G44" s="222">
        <v>0</v>
      </c>
      <c r="H44" s="222">
        <v>0</v>
      </c>
      <c r="I44" s="222">
        <v>0</v>
      </c>
      <c r="J44" s="222">
        <v>97</v>
      </c>
      <c r="K44" s="222">
        <v>0</v>
      </c>
      <c r="L44" s="221">
        <f t="shared" si="3"/>
        <v>299</v>
      </c>
      <c r="M44" s="221">
        <f t="shared" si="3"/>
        <v>0</v>
      </c>
      <c r="N44" s="221">
        <f t="shared" si="4"/>
        <v>299</v>
      </c>
      <c r="O44" s="304" t="s">
        <v>511</v>
      </c>
    </row>
    <row r="45" spans="1:15" s="220" customFormat="1" ht="17.25" customHeight="1" thickBot="1">
      <c r="A45" s="887" t="s">
        <v>449</v>
      </c>
      <c r="B45" s="74">
        <v>12</v>
      </c>
      <c r="C45" s="74">
        <v>13</v>
      </c>
      <c r="D45" s="74">
        <v>0</v>
      </c>
      <c r="E45" s="74">
        <v>0</v>
      </c>
      <c r="F45" s="74">
        <v>0</v>
      </c>
      <c r="G45" s="74">
        <v>0</v>
      </c>
      <c r="H45" s="74">
        <v>0</v>
      </c>
      <c r="I45" s="74">
        <v>0</v>
      </c>
      <c r="J45" s="74">
        <v>0</v>
      </c>
      <c r="K45" s="74">
        <v>0</v>
      </c>
      <c r="L45" s="235">
        <f t="shared" si="3"/>
        <v>12</v>
      </c>
      <c r="M45" s="235">
        <f t="shared" si="3"/>
        <v>13</v>
      </c>
      <c r="N45" s="75">
        <f t="shared" si="4"/>
        <v>25</v>
      </c>
      <c r="O45" s="489" t="s">
        <v>448</v>
      </c>
    </row>
    <row r="46" spans="1:15" s="220" customFormat="1" ht="17.25" customHeight="1">
      <c r="A46" s="886" t="s">
        <v>1095</v>
      </c>
      <c r="B46" s="219">
        <v>199</v>
      </c>
      <c r="C46" s="219">
        <v>28</v>
      </c>
      <c r="D46" s="219">
        <v>8</v>
      </c>
      <c r="E46" s="219">
        <v>4</v>
      </c>
      <c r="F46" s="219">
        <v>23</v>
      </c>
      <c r="G46" s="219">
        <v>8</v>
      </c>
      <c r="H46" s="219">
        <v>0</v>
      </c>
      <c r="I46" s="219">
        <v>0</v>
      </c>
      <c r="J46" s="219">
        <v>0</v>
      </c>
      <c r="K46" s="219">
        <v>0</v>
      </c>
      <c r="L46" s="218">
        <f t="shared" si="0"/>
        <v>230</v>
      </c>
      <c r="M46" s="218">
        <f t="shared" si="1"/>
        <v>40</v>
      </c>
      <c r="N46" s="218">
        <f t="shared" si="2"/>
        <v>270</v>
      </c>
      <c r="O46" s="304" t="s">
        <v>1096</v>
      </c>
    </row>
    <row r="47" spans="1:15" ht="15" customHeight="1">
      <c r="A47" s="746" t="s">
        <v>1</v>
      </c>
      <c r="B47" s="463">
        <f>SUM(B10:B46)</f>
        <v>5795</v>
      </c>
      <c r="C47" s="463">
        <f>SUM(C10:C46)</f>
        <v>485</v>
      </c>
      <c r="D47" s="463">
        <f t="shared" ref="D47:N47" si="5">SUM(D10:D46)</f>
        <v>2289</v>
      </c>
      <c r="E47" s="463">
        <f t="shared" si="5"/>
        <v>312</v>
      </c>
      <c r="F47" s="463">
        <f t="shared" si="5"/>
        <v>3695</v>
      </c>
      <c r="G47" s="463">
        <f t="shared" si="5"/>
        <v>510</v>
      </c>
      <c r="H47" s="463">
        <f t="shared" si="5"/>
        <v>2529</v>
      </c>
      <c r="I47" s="463">
        <f t="shared" si="5"/>
        <v>304</v>
      </c>
      <c r="J47" s="463">
        <f t="shared" si="5"/>
        <v>9410</v>
      </c>
      <c r="K47" s="463">
        <f t="shared" si="5"/>
        <v>675</v>
      </c>
      <c r="L47" s="463">
        <f t="shared" si="5"/>
        <v>23718</v>
      </c>
      <c r="M47" s="463">
        <f t="shared" si="5"/>
        <v>2286</v>
      </c>
      <c r="N47" s="463">
        <f t="shared" si="5"/>
        <v>26004</v>
      </c>
      <c r="O47" s="461" t="s">
        <v>2</v>
      </c>
    </row>
    <row r="48" spans="1:15" ht="12.75" customHeight="1">
      <c r="A48" s="1277" t="s">
        <v>862</v>
      </c>
      <c r="B48" s="1277"/>
      <c r="C48" s="1277"/>
      <c r="D48" s="1277"/>
      <c r="E48" s="1277"/>
      <c r="F48" s="215"/>
      <c r="G48" s="217"/>
      <c r="H48" s="217"/>
      <c r="I48" s="217"/>
      <c r="J48" s="217"/>
      <c r="K48" s="1286" t="s">
        <v>499</v>
      </c>
      <c r="L48" s="1286"/>
      <c r="M48" s="1230"/>
      <c r="N48" s="1286"/>
      <c r="O48" s="1286"/>
    </row>
    <row r="51" spans="1:6" ht="13.5" thickBot="1"/>
    <row r="52" spans="1:6" ht="16.5" thickBot="1">
      <c r="F52" s="216"/>
    </row>
    <row r="55" spans="1:6">
      <c r="A55" s="215"/>
      <c r="B55" s="215"/>
      <c r="C55" s="215"/>
    </row>
    <row r="56" spans="1:6">
      <c r="A56" s="215"/>
    </row>
    <row r="57" spans="1:6">
      <c r="A57" s="215"/>
    </row>
    <row r="58" spans="1:6">
      <c r="A58" s="215"/>
    </row>
    <row r="59" spans="1:6">
      <c r="A59" s="215"/>
    </row>
    <row r="60" spans="1:6">
      <c r="A60" s="215"/>
    </row>
    <row r="61" spans="1:6">
      <c r="A61" s="215"/>
    </row>
  </sheetData>
  <mergeCells count="14">
    <mergeCell ref="A48:E48"/>
    <mergeCell ref="K48:O48"/>
    <mergeCell ref="A1:O1"/>
    <mergeCell ref="B6:C7"/>
    <mergeCell ref="D6:E7"/>
    <mergeCell ref="F6:G7"/>
    <mergeCell ref="H6:I7"/>
    <mergeCell ref="J6:K7"/>
    <mergeCell ref="L6:N7"/>
    <mergeCell ref="A2:O2"/>
    <mergeCell ref="A3:O3"/>
    <mergeCell ref="A4:O4"/>
    <mergeCell ref="A6:A9"/>
    <mergeCell ref="O6:O9"/>
  </mergeCells>
  <printOptions horizontalCentered="1" verticalCentered="1"/>
  <pageMargins left="0" right="0" top="0" bottom="0" header="0" footer="0"/>
  <pageSetup paperSize="9" scale="95" orientation="landscape" r:id="rId1"/>
  <headerFooter alignWithMargins="0"/>
  <rowBreaks count="1" manualBreakCount="1">
    <brk id="35" max="14"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rightToLeft="1" view="pageBreakPreview" zoomScaleNormal="100" zoomScaleSheetLayoutView="100" workbookViewId="0">
      <selection activeCell="C79" sqref="C79"/>
    </sheetView>
  </sheetViews>
  <sheetFormatPr defaultColWidth="9.140625" defaultRowHeight="12.75"/>
  <cols>
    <col min="1" max="1" width="18.28515625" style="4" customWidth="1"/>
    <col min="2" max="9" width="7.5703125" style="4" customWidth="1"/>
    <col min="10" max="10" width="8.28515625" style="4" bestFit="1" customWidth="1"/>
    <col min="11" max="11" width="7.5703125" style="4" customWidth="1"/>
    <col min="12" max="14" width="8.42578125" style="4" customWidth="1"/>
    <col min="15" max="15" width="18.28515625" style="48" customWidth="1"/>
    <col min="16" max="16384" width="9.140625" style="4"/>
  </cols>
  <sheetData>
    <row r="1" spans="1:15" s="32" customFormat="1" ht="18">
      <c r="A1" s="1305" t="s">
        <v>726</v>
      </c>
      <c r="B1" s="1305"/>
      <c r="C1" s="1305"/>
      <c r="D1" s="1305"/>
      <c r="E1" s="1305"/>
      <c r="F1" s="1305"/>
      <c r="G1" s="1305"/>
      <c r="H1" s="1305"/>
      <c r="I1" s="1305"/>
      <c r="J1" s="1305"/>
      <c r="K1" s="1305"/>
      <c r="L1" s="1305"/>
      <c r="M1" s="1305"/>
      <c r="N1" s="1305"/>
      <c r="O1" s="1305"/>
    </row>
    <row r="2" spans="1:15" s="32" customFormat="1" ht="18">
      <c r="A2" s="1305" t="s">
        <v>1255</v>
      </c>
      <c r="B2" s="1305"/>
      <c r="C2" s="1305"/>
      <c r="D2" s="1305"/>
      <c r="E2" s="1305"/>
      <c r="F2" s="1305"/>
      <c r="G2" s="1305"/>
      <c r="H2" s="1305"/>
      <c r="I2" s="1305"/>
      <c r="J2" s="1305"/>
      <c r="K2" s="1305"/>
      <c r="L2" s="1305"/>
      <c r="M2" s="1305"/>
      <c r="N2" s="1305"/>
      <c r="O2" s="1305"/>
    </row>
    <row r="3" spans="1:15" s="32" customFormat="1" ht="18">
      <c r="A3" s="1316" t="s">
        <v>744</v>
      </c>
      <c r="B3" s="1316"/>
      <c r="C3" s="1316"/>
      <c r="D3" s="1316"/>
      <c r="E3" s="1316"/>
      <c r="F3" s="1316"/>
      <c r="G3" s="1316"/>
      <c r="H3" s="1316"/>
      <c r="I3" s="1316"/>
      <c r="J3" s="1316"/>
      <c r="K3" s="1316"/>
      <c r="L3" s="1316"/>
      <c r="M3" s="1316"/>
      <c r="N3" s="1316"/>
      <c r="O3" s="1316"/>
    </row>
    <row r="4" spans="1:15" s="32" customFormat="1" ht="18">
      <c r="A4" s="1317" t="s">
        <v>1256</v>
      </c>
      <c r="B4" s="1317"/>
      <c r="C4" s="1317"/>
      <c r="D4" s="1317"/>
      <c r="E4" s="1317"/>
      <c r="F4" s="1317"/>
      <c r="G4" s="1317"/>
      <c r="H4" s="1317"/>
      <c r="I4" s="1317"/>
      <c r="J4" s="1317"/>
      <c r="K4" s="1317"/>
      <c r="L4" s="1317"/>
      <c r="M4" s="1317"/>
      <c r="N4" s="1317"/>
      <c r="O4" s="1317"/>
    </row>
    <row r="5" spans="1:15" ht="15.75" customHeight="1">
      <c r="A5" s="99" t="s">
        <v>605</v>
      </c>
      <c r="B5" s="102"/>
      <c r="C5" s="102"/>
      <c r="D5" s="102"/>
      <c r="E5" s="102"/>
      <c r="F5" s="102"/>
      <c r="G5" s="102"/>
      <c r="H5" s="102"/>
      <c r="I5" s="102"/>
      <c r="J5" s="102"/>
      <c r="K5" s="102"/>
      <c r="L5" s="102"/>
      <c r="M5" s="102"/>
      <c r="N5" s="102"/>
      <c r="O5" s="101" t="s">
        <v>1022</v>
      </c>
    </row>
    <row r="6" spans="1:15" s="5" customFormat="1" ht="18" customHeight="1">
      <c r="A6" s="1318" t="s">
        <v>1443</v>
      </c>
      <c r="B6" s="1306" t="s">
        <v>1563</v>
      </c>
      <c r="C6" s="1307"/>
      <c r="D6" s="1310" t="s">
        <v>1562</v>
      </c>
      <c r="E6" s="1311"/>
      <c r="F6" s="1310" t="s">
        <v>1561</v>
      </c>
      <c r="G6" s="1311"/>
      <c r="H6" s="1310" t="s">
        <v>1560</v>
      </c>
      <c r="I6" s="1311"/>
      <c r="J6" s="1310" t="s">
        <v>1559</v>
      </c>
      <c r="K6" s="1311"/>
      <c r="L6" s="1314" t="s">
        <v>561</v>
      </c>
      <c r="M6" s="1314"/>
      <c r="N6" s="1314"/>
      <c r="O6" s="1320" t="s">
        <v>1442</v>
      </c>
    </row>
    <row r="7" spans="1:15" s="5" customFormat="1" ht="18" customHeight="1">
      <c r="A7" s="1319"/>
      <c r="B7" s="1308"/>
      <c r="C7" s="1309"/>
      <c r="D7" s="1312"/>
      <c r="E7" s="1313"/>
      <c r="F7" s="1312"/>
      <c r="G7" s="1313"/>
      <c r="H7" s="1312"/>
      <c r="I7" s="1313"/>
      <c r="J7" s="1312"/>
      <c r="K7" s="1313"/>
      <c r="L7" s="1315"/>
      <c r="M7" s="1315"/>
      <c r="N7" s="1315"/>
      <c r="O7" s="1321"/>
    </row>
    <row r="8" spans="1:15" s="5" customFormat="1" ht="15.75" customHeight="1">
      <c r="A8" s="1319"/>
      <c r="B8" s="124" t="s">
        <v>50</v>
      </c>
      <c r="C8" s="335" t="s">
        <v>51</v>
      </c>
      <c r="D8" s="124" t="s">
        <v>50</v>
      </c>
      <c r="E8" s="124" t="s">
        <v>51</v>
      </c>
      <c r="F8" s="124" t="s">
        <v>50</v>
      </c>
      <c r="G8" s="124" t="s">
        <v>51</v>
      </c>
      <c r="H8" s="124" t="s">
        <v>50</v>
      </c>
      <c r="I8" s="124" t="s">
        <v>51</v>
      </c>
      <c r="J8" s="124" t="s">
        <v>50</v>
      </c>
      <c r="K8" s="124" t="s">
        <v>51</v>
      </c>
      <c r="L8" s="124" t="s">
        <v>50</v>
      </c>
      <c r="M8" s="124" t="s">
        <v>51</v>
      </c>
      <c r="N8" s="551" t="s">
        <v>1</v>
      </c>
      <c r="O8" s="1321"/>
    </row>
    <row r="9" spans="1:15" s="5" customFormat="1">
      <c r="A9" s="1319"/>
      <c r="B9" s="711" t="s">
        <v>115</v>
      </c>
      <c r="C9" s="712" t="s">
        <v>116</v>
      </c>
      <c r="D9" s="711" t="s">
        <v>115</v>
      </c>
      <c r="E9" s="713" t="s">
        <v>116</v>
      </c>
      <c r="F9" s="711" t="s">
        <v>115</v>
      </c>
      <c r="G9" s="713" t="s">
        <v>116</v>
      </c>
      <c r="H9" s="711" t="s">
        <v>115</v>
      </c>
      <c r="I9" s="713" t="s">
        <v>116</v>
      </c>
      <c r="J9" s="711" t="s">
        <v>115</v>
      </c>
      <c r="K9" s="713" t="s">
        <v>116</v>
      </c>
      <c r="L9" s="711" t="s">
        <v>115</v>
      </c>
      <c r="M9" s="712" t="s">
        <v>116</v>
      </c>
      <c r="N9" s="711" t="s">
        <v>2</v>
      </c>
      <c r="O9" s="1321"/>
    </row>
    <row r="10" spans="1:15" s="17" customFormat="1" ht="24.75" customHeight="1">
      <c r="A10" s="802" t="s">
        <v>251</v>
      </c>
      <c r="B10" s="803">
        <v>4650</v>
      </c>
      <c r="C10" s="803">
        <v>256</v>
      </c>
      <c r="D10" s="803">
        <v>2246</v>
      </c>
      <c r="E10" s="803">
        <v>210</v>
      </c>
      <c r="F10" s="803">
        <v>2713</v>
      </c>
      <c r="G10" s="803">
        <v>362</v>
      </c>
      <c r="H10" s="803">
        <v>2556</v>
      </c>
      <c r="I10" s="803">
        <v>191</v>
      </c>
      <c r="J10" s="803">
        <v>7860</v>
      </c>
      <c r="K10" s="803">
        <v>611</v>
      </c>
      <c r="L10" s="804">
        <v>20025</v>
      </c>
      <c r="M10" s="804">
        <v>1630</v>
      </c>
      <c r="N10" s="804">
        <v>21655</v>
      </c>
      <c r="O10" s="805" t="s">
        <v>251</v>
      </c>
    </row>
    <row r="11" spans="1:15" ht="24.75" customHeight="1">
      <c r="A11" s="796" t="s">
        <v>293</v>
      </c>
      <c r="B11" s="800">
        <v>5090</v>
      </c>
      <c r="C11" s="800">
        <v>210</v>
      </c>
      <c r="D11" s="800">
        <v>2101</v>
      </c>
      <c r="E11" s="800">
        <v>114</v>
      </c>
      <c r="F11" s="800">
        <v>2286</v>
      </c>
      <c r="G11" s="800">
        <v>257</v>
      </c>
      <c r="H11" s="800">
        <v>2821</v>
      </c>
      <c r="I11" s="800">
        <v>158</v>
      </c>
      <c r="J11" s="800">
        <v>7375</v>
      </c>
      <c r="K11" s="800">
        <v>545</v>
      </c>
      <c r="L11" s="801">
        <v>19673</v>
      </c>
      <c r="M11" s="801">
        <v>1284</v>
      </c>
      <c r="N11" s="801">
        <v>20957</v>
      </c>
      <c r="O11" s="797" t="s">
        <v>293</v>
      </c>
    </row>
    <row r="12" spans="1:15" s="17" customFormat="1" ht="24.75" customHeight="1">
      <c r="A12" s="794" t="s">
        <v>793</v>
      </c>
      <c r="B12" s="806">
        <v>6304</v>
      </c>
      <c r="C12" s="806">
        <v>450</v>
      </c>
      <c r="D12" s="806">
        <v>2233</v>
      </c>
      <c r="E12" s="806">
        <v>127</v>
      </c>
      <c r="F12" s="806">
        <v>2387</v>
      </c>
      <c r="G12" s="806">
        <v>283</v>
      </c>
      <c r="H12" s="806">
        <v>2556</v>
      </c>
      <c r="I12" s="806">
        <v>180</v>
      </c>
      <c r="J12" s="806">
        <v>11929</v>
      </c>
      <c r="K12" s="806">
        <v>547</v>
      </c>
      <c r="L12" s="807">
        <v>25409</v>
      </c>
      <c r="M12" s="807">
        <v>1587</v>
      </c>
      <c r="N12" s="807">
        <v>26996</v>
      </c>
      <c r="O12" s="795" t="s">
        <v>793</v>
      </c>
    </row>
    <row r="13" spans="1:15" ht="24.75" customHeight="1">
      <c r="A13" s="796" t="s">
        <v>1073</v>
      </c>
      <c r="B13" s="800">
        <v>6591</v>
      </c>
      <c r="C13" s="800">
        <v>651</v>
      </c>
      <c r="D13" s="800">
        <v>2748</v>
      </c>
      <c r="E13" s="800">
        <v>249</v>
      </c>
      <c r="F13" s="800">
        <v>2849</v>
      </c>
      <c r="G13" s="800">
        <v>526</v>
      </c>
      <c r="H13" s="800">
        <v>2990</v>
      </c>
      <c r="I13" s="800">
        <v>236</v>
      </c>
      <c r="J13" s="800">
        <v>9650</v>
      </c>
      <c r="K13" s="800">
        <v>1043</v>
      </c>
      <c r="L13" s="801">
        <f>B13+D13+F13+H13+J13</f>
        <v>24828</v>
      </c>
      <c r="M13" s="801">
        <f>C13+E13+G13+I13+K13</f>
        <v>2705</v>
      </c>
      <c r="N13" s="801">
        <f>L13+M13</f>
        <v>27533</v>
      </c>
      <c r="O13" s="797" t="s">
        <v>1073</v>
      </c>
    </row>
    <row r="14" spans="1:15" ht="24.75" customHeight="1">
      <c r="A14" s="798" t="s">
        <v>1254</v>
      </c>
      <c r="B14" s="808">
        <v>5795</v>
      </c>
      <c r="C14" s="808">
        <v>485</v>
      </c>
      <c r="D14" s="808">
        <v>2289</v>
      </c>
      <c r="E14" s="808">
        <v>312</v>
      </c>
      <c r="F14" s="808">
        <v>3695</v>
      </c>
      <c r="G14" s="808">
        <v>510</v>
      </c>
      <c r="H14" s="808">
        <v>2529</v>
      </c>
      <c r="I14" s="808">
        <v>304</v>
      </c>
      <c r="J14" s="808">
        <v>9410</v>
      </c>
      <c r="K14" s="808">
        <v>675</v>
      </c>
      <c r="L14" s="809">
        <f>B14+D14+F14+H14+J14</f>
        <v>23718</v>
      </c>
      <c r="M14" s="809">
        <f>C14+E14+G14+I14+K14</f>
        <v>2286</v>
      </c>
      <c r="N14" s="809">
        <f>L14+M14</f>
        <v>26004</v>
      </c>
      <c r="O14" s="799" t="s">
        <v>1254</v>
      </c>
    </row>
    <row r="15" spans="1:15" ht="15" customHeight="1"/>
    <row r="16" spans="1:15" s="17" customFormat="1" ht="15" customHeight="1" thickBot="1">
      <c r="A16" s="4"/>
      <c r="B16" s="4"/>
      <c r="C16" s="4"/>
      <c r="D16" s="4"/>
      <c r="E16" s="4"/>
      <c r="F16" s="4"/>
      <c r="G16" s="4"/>
      <c r="H16" s="4"/>
      <c r="I16" s="4"/>
      <c r="J16" s="4"/>
      <c r="K16" s="4"/>
      <c r="L16" s="4"/>
      <c r="M16" s="4"/>
      <c r="N16" s="4"/>
      <c r="O16" s="48"/>
    </row>
    <row r="17" spans="1:15" ht="15" customHeight="1" thickBot="1">
      <c r="F17" s="6"/>
    </row>
    <row r="18" spans="1:15" s="17" customFormat="1" ht="15" customHeight="1">
      <c r="A18" s="4"/>
      <c r="B18" s="4"/>
      <c r="C18" s="4"/>
      <c r="D18" s="4"/>
      <c r="E18" s="4"/>
      <c r="F18" s="4"/>
      <c r="G18" s="4"/>
      <c r="H18" s="4"/>
      <c r="I18" s="4"/>
      <c r="J18" s="4"/>
      <c r="K18" s="4"/>
      <c r="L18" s="4"/>
      <c r="M18" s="4"/>
      <c r="N18" s="4"/>
      <c r="O18" s="48"/>
    </row>
    <row r="19" spans="1:15" ht="15" customHeight="1"/>
    <row r="20" spans="1:15" s="17" customFormat="1" ht="15" customHeight="1">
      <c r="A20" s="48"/>
      <c r="B20" s="48"/>
      <c r="C20" s="48"/>
      <c r="D20" s="4"/>
      <c r="E20" s="4"/>
      <c r="F20" s="4"/>
      <c r="G20" s="4"/>
      <c r="H20" s="4"/>
      <c r="I20" s="4"/>
      <c r="J20" s="4"/>
      <c r="K20" s="4"/>
      <c r="L20" s="4"/>
      <c r="M20" s="4"/>
      <c r="N20" s="4"/>
      <c r="O20" s="48"/>
    </row>
    <row r="21" spans="1:15" ht="15" customHeight="1">
      <c r="A21" s="48"/>
    </row>
    <row r="22" spans="1:15" s="17" customFormat="1" ht="15" customHeight="1">
      <c r="A22" s="48"/>
      <c r="B22" s="4"/>
      <c r="C22" s="4"/>
      <c r="D22" s="4"/>
      <c r="E22" s="4"/>
      <c r="F22" s="4"/>
      <c r="G22" s="4"/>
      <c r="H22" s="4"/>
      <c r="I22" s="4"/>
      <c r="J22" s="4"/>
      <c r="K22" s="4"/>
      <c r="L22" s="4"/>
      <c r="M22" s="4"/>
      <c r="N22" s="4"/>
      <c r="O22" s="48"/>
    </row>
    <row r="23" spans="1:15" ht="15" customHeight="1">
      <c r="A23" s="48"/>
    </row>
    <row r="24" spans="1:15" s="17" customFormat="1" ht="15" customHeight="1">
      <c r="A24" s="48"/>
      <c r="B24" s="4"/>
      <c r="C24" s="4"/>
      <c r="D24" s="4"/>
      <c r="E24" s="4"/>
      <c r="F24" s="4"/>
      <c r="G24" s="4"/>
      <c r="H24" s="4"/>
      <c r="I24" s="4"/>
      <c r="J24" s="4"/>
      <c r="K24" s="4"/>
      <c r="L24" s="4"/>
      <c r="M24" s="4"/>
      <c r="N24" s="4"/>
      <c r="O24" s="48"/>
    </row>
    <row r="25" spans="1:15" ht="15" customHeight="1">
      <c r="A25" s="48"/>
    </row>
    <row r="26" spans="1:15" s="17" customFormat="1" ht="15" customHeight="1">
      <c r="A26" s="48"/>
      <c r="B26" s="4"/>
      <c r="C26" s="4"/>
      <c r="D26" s="4"/>
      <c r="E26" s="4"/>
      <c r="F26" s="4"/>
      <c r="G26" s="4"/>
      <c r="H26" s="4"/>
      <c r="I26" s="4"/>
      <c r="J26" s="4"/>
      <c r="K26" s="4"/>
      <c r="L26" s="4"/>
      <c r="M26" s="4"/>
      <c r="N26" s="4"/>
      <c r="O26" s="48"/>
    </row>
    <row r="27" spans="1:15" ht="15" customHeight="1"/>
    <row r="28" spans="1:15" s="17" customFormat="1" ht="15" customHeight="1">
      <c r="A28" s="4"/>
      <c r="B28" s="4"/>
      <c r="C28" s="4"/>
      <c r="D28" s="4"/>
      <c r="E28" s="4"/>
      <c r="F28" s="4"/>
      <c r="G28" s="4"/>
      <c r="H28" s="4"/>
      <c r="I28" s="4"/>
      <c r="J28" s="4"/>
      <c r="K28" s="4"/>
      <c r="L28" s="4"/>
      <c r="M28" s="4"/>
      <c r="N28" s="4"/>
      <c r="O28" s="48"/>
    </row>
    <row r="29" spans="1:15" ht="15" customHeight="1"/>
    <row r="30" spans="1:15" s="17" customFormat="1" ht="15" customHeight="1">
      <c r="A30" s="4"/>
      <c r="B30" s="4"/>
      <c r="C30" s="4"/>
      <c r="D30" s="4"/>
      <c r="E30" s="4"/>
      <c r="F30" s="4"/>
      <c r="G30" s="4"/>
      <c r="H30" s="4"/>
      <c r="I30" s="4"/>
      <c r="J30" s="4"/>
      <c r="K30" s="4"/>
      <c r="L30" s="4"/>
      <c r="M30" s="4"/>
      <c r="N30" s="4"/>
      <c r="O30" s="48"/>
    </row>
    <row r="31" spans="1:15" ht="15" customHeight="1"/>
    <row r="32" spans="1:15" s="17" customFormat="1" ht="15" customHeight="1">
      <c r="A32" s="4"/>
      <c r="B32" s="4"/>
      <c r="C32" s="4"/>
      <c r="D32" s="4"/>
      <c r="E32" s="4"/>
      <c r="F32" s="4"/>
      <c r="G32" s="4"/>
      <c r="H32" s="4"/>
      <c r="I32" s="4"/>
      <c r="J32" s="4"/>
      <c r="K32" s="4"/>
      <c r="L32" s="4"/>
      <c r="M32" s="4"/>
      <c r="N32" s="4"/>
      <c r="O32" s="48"/>
    </row>
    <row r="33" spans="1:15" ht="15" customHeight="1"/>
    <row r="34" spans="1:15" s="17" customFormat="1" ht="15" customHeight="1">
      <c r="A34" s="4"/>
      <c r="B34" s="4"/>
      <c r="C34" s="4"/>
      <c r="D34" s="4"/>
      <c r="E34" s="4"/>
      <c r="F34" s="4"/>
      <c r="G34" s="4"/>
      <c r="H34" s="4"/>
      <c r="I34" s="4"/>
      <c r="J34" s="4"/>
      <c r="K34" s="4"/>
      <c r="L34" s="4"/>
      <c r="M34" s="4"/>
      <c r="N34" s="4"/>
      <c r="O34" s="48"/>
    </row>
    <row r="35" spans="1:15" s="17" customFormat="1" ht="15" customHeight="1">
      <c r="A35" s="4"/>
      <c r="B35" s="4"/>
      <c r="C35" s="4"/>
      <c r="D35" s="4"/>
      <c r="E35" s="4"/>
      <c r="F35" s="4"/>
      <c r="G35" s="4"/>
      <c r="H35" s="4"/>
      <c r="I35" s="4"/>
      <c r="J35" s="4"/>
      <c r="K35" s="4"/>
      <c r="L35" s="4"/>
      <c r="M35" s="4"/>
      <c r="N35" s="4"/>
      <c r="O35" s="48"/>
    </row>
    <row r="36" spans="1:15" s="17" customFormat="1" ht="15" customHeight="1">
      <c r="A36" s="4"/>
      <c r="B36" s="4"/>
      <c r="C36" s="4"/>
      <c r="D36" s="4"/>
      <c r="E36" s="4"/>
      <c r="F36" s="4"/>
      <c r="G36" s="4"/>
      <c r="H36" s="4"/>
      <c r="I36" s="4"/>
      <c r="J36" s="4"/>
      <c r="K36" s="4"/>
      <c r="L36" s="4"/>
      <c r="M36" s="4"/>
      <c r="N36" s="4"/>
      <c r="O36" s="48"/>
    </row>
    <row r="37" spans="1:15" ht="15" customHeight="1"/>
    <row r="38" spans="1:15" s="17" customFormat="1" ht="15" customHeight="1">
      <c r="A38" s="4"/>
      <c r="B38" s="4"/>
      <c r="C38" s="4"/>
      <c r="D38" s="4"/>
      <c r="E38" s="4"/>
      <c r="F38" s="4"/>
      <c r="G38" s="4"/>
      <c r="H38" s="4"/>
      <c r="I38" s="4"/>
      <c r="J38" s="4"/>
      <c r="K38" s="4"/>
      <c r="L38" s="4"/>
      <c r="M38" s="4"/>
      <c r="N38" s="4"/>
      <c r="O38" s="48"/>
    </row>
    <row r="39" spans="1:15" ht="15" customHeight="1"/>
    <row r="40" spans="1:15" ht="21.75" customHeight="1"/>
    <row r="41" spans="1:15" ht="16.5" customHeight="1"/>
  </sheetData>
  <mergeCells count="12">
    <mergeCell ref="A1:O1"/>
    <mergeCell ref="B6:C7"/>
    <mergeCell ref="D6:E7"/>
    <mergeCell ref="F6:G7"/>
    <mergeCell ref="H6:I7"/>
    <mergeCell ref="J6:K7"/>
    <mergeCell ref="L6:N7"/>
    <mergeCell ref="A2:O2"/>
    <mergeCell ref="A3:O3"/>
    <mergeCell ref="A4:O4"/>
    <mergeCell ref="A6:A9"/>
    <mergeCell ref="O6:O9"/>
  </mergeCells>
  <printOptions horizontalCentered="1" verticalCentered="1"/>
  <pageMargins left="0" right="0" top="0" bottom="0" header="0" footer="0"/>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rightToLeft="1" view="pageBreakPreview" zoomScaleNormal="100" zoomScaleSheetLayoutView="100" workbookViewId="0">
      <selection activeCell="C79" sqref="C79"/>
    </sheetView>
  </sheetViews>
  <sheetFormatPr defaultRowHeight="12.75"/>
  <cols>
    <col min="1" max="1" width="26.85546875" style="171" customWidth="1"/>
    <col min="2" max="2" width="8.7109375" style="171" customWidth="1"/>
    <col min="3" max="7" width="8" style="171" customWidth="1"/>
    <col min="8" max="8" width="27.85546875" style="173" customWidth="1"/>
    <col min="9" max="11" width="9.140625" style="171"/>
    <col min="12" max="12" width="37.42578125" style="171" customWidth="1"/>
    <col min="13" max="13" width="5" style="172" customWidth="1"/>
    <col min="14" max="16384" width="9.140625" style="171"/>
  </cols>
  <sheetData>
    <row r="1" spans="1:13" ht="18">
      <c r="A1" s="1213" t="s">
        <v>727</v>
      </c>
      <c r="B1" s="1213"/>
      <c r="C1" s="1213"/>
      <c r="D1" s="1213"/>
      <c r="E1" s="1213"/>
      <c r="F1" s="1213"/>
      <c r="G1" s="1213"/>
      <c r="H1" s="1213"/>
      <c r="I1" s="210"/>
    </row>
    <row r="2" spans="1:13" s="181" customFormat="1" ht="15.75" customHeight="1">
      <c r="A2" s="1175" t="s">
        <v>1253</v>
      </c>
      <c r="B2" s="1175"/>
      <c r="C2" s="1175"/>
      <c r="D2" s="1175"/>
      <c r="E2" s="1175"/>
      <c r="F2" s="1175"/>
      <c r="G2" s="1175"/>
      <c r="H2" s="1175"/>
      <c r="I2" s="203"/>
      <c r="M2" s="182"/>
    </row>
    <row r="3" spans="1:13" s="181" customFormat="1" ht="29.25" customHeight="1">
      <c r="A3" s="1236" t="s">
        <v>1003</v>
      </c>
      <c r="B3" s="1178"/>
      <c r="C3" s="1178"/>
      <c r="D3" s="1178"/>
      <c r="E3" s="1178"/>
      <c r="F3" s="1178"/>
      <c r="G3" s="1178"/>
      <c r="H3" s="1178"/>
      <c r="I3" s="203"/>
      <c r="M3" s="182"/>
    </row>
    <row r="4" spans="1:13" s="181" customFormat="1" ht="15.75">
      <c r="A4" s="1178" t="s">
        <v>1249</v>
      </c>
      <c r="B4" s="1178"/>
      <c r="C4" s="1178"/>
      <c r="D4" s="1178"/>
      <c r="E4" s="1178"/>
      <c r="F4" s="1178"/>
      <c r="G4" s="1178"/>
      <c r="H4" s="1178"/>
      <c r="I4" s="203"/>
      <c r="M4" s="182"/>
    </row>
    <row r="5" spans="1:13" ht="15.75" customHeight="1">
      <c r="A5" s="336" t="s">
        <v>606</v>
      </c>
      <c r="B5" s="180"/>
      <c r="C5" s="180"/>
      <c r="D5" s="180"/>
      <c r="E5" s="180"/>
      <c r="F5" s="180"/>
      <c r="G5" s="180"/>
      <c r="H5" s="110" t="s">
        <v>1023</v>
      </c>
      <c r="I5" s="210"/>
    </row>
    <row r="6" spans="1:13" ht="18.75" customHeight="1">
      <c r="A6" s="1215" t="s">
        <v>898</v>
      </c>
      <c r="B6" s="231" t="s">
        <v>45</v>
      </c>
      <c r="C6" s="231" t="s">
        <v>41</v>
      </c>
      <c r="D6" s="231" t="s">
        <v>42</v>
      </c>
      <c r="E6" s="231" t="s">
        <v>43</v>
      </c>
      <c r="F6" s="231" t="s">
        <v>44</v>
      </c>
      <c r="G6" s="231" t="s">
        <v>1</v>
      </c>
      <c r="H6" s="1217" t="s">
        <v>893</v>
      </c>
    </row>
    <row r="7" spans="1:13" ht="18" customHeight="1">
      <c r="A7" s="1216"/>
      <c r="B7" s="450" t="s">
        <v>75</v>
      </c>
      <c r="C7" s="450" t="s">
        <v>46</v>
      </c>
      <c r="D7" s="450" t="s">
        <v>47</v>
      </c>
      <c r="E7" s="450" t="s">
        <v>48</v>
      </c>
      <c r="F7" s="450" t="s">
        <v>49</v>
      </c>
      <c r="G7" s="450" t="s">
        <v>2</v>
      </c>
      <c r="H7" s="1218"/>
    </row>
    <row r="8" spans="1:13" ht="15.75" thickBot="1">
      <c r="A8" s="532" t="s">
        <v>498</v>
      </c>
      <c r="B8" s="222">
        <v>9</v>
      </c>
      <c r="C8" s="222">
        <v>2</v>
      </c>
      <c r="D8" s="222">
        <v>1</v>
      </c>
      <c r="E8" s="222">
        <v>0</v>
      </c>
      <c r="F8" s="222">
        <v>0</v>
      </c>
      <c r="G8" s="221">
        <f t="shared" ref="G8:G43" si="0">SUM(B8:F8)</f>
        <v>12</v>
      </c>
      <c r="H8" s="302" t="s">
        <v>74</v>
      </c>
    </row>
    <row r="9" spans="1:13" s="178" customFormat="1" ht="15.75" thickBot="1">
      <c r="A9" s="259" t="s">
        <v>497</v>
      </c>
      <c r="B9" s="74">
        <v>1</v>
      </c>
      <c r="C9" s="74">
        <v>0</v>
      </c>
      <c r="D9" s="74">
        <v>0</v>
      </c>
      <c r="E9" s="74">
        <v>0</v>
      </c>
      <c r="F9" s="74">
        <v>0</v>
      </c>
      <c r="G9" s="75">
        <f t="shared" si="0"/>
        <v>1</v>
      </c>
      <c r="H9" s="303" t="s">
        <v>496</v>
      </c>
      <c r="M9" s="179"/>
    </row>
    <row r="10" spans="1:13" ht="15.75" thickBot="1">
      <c r="A10" s="269" t="s">
        <v>495</v>
      </c>
      <c r="B10" s="222">
        <v>1</v>
      </c>
      <c r="C10" s="222">
        <v>0</v>
      </c>
      <c r="D10" s="222">
        <v>0</v>
      </c>
      <c r="E10" s="222">
        <v>0</v>
      </c>
      <c r="F10" s="222">
        <v>0</v>
      </c>
      <c r="G10" s="221">
        <f t="shared" si="0"/>
        <v>1</v>
      </c>
      <c r="H10" s="304" t="s">
        <v>73</v>
      </c>
    </row>
    <row r="11" spans="1:13" s="178" customFormat="1" ht="15.75" thickBot="1">
      <c r="A11" s="259" t="s">
        <v>494</v>
      </c>
      <c r="B11" s="74">
        <v>4</v>
      </c>
      <c r="C11" s="74">
        <v>0</v>
      </c>
      <c r="D11" s="74">
        <v>2</v>
      </c>
      <c r="E11" s="74">
        <v>0</v>
      </c>
      <c r="F11" s="74">
        <v>0</v>
      </c>
      <c r="G11" s="75">
        <f t="shared" si="0"/>
        <v>6</v>
      </c>
      <c r="H11" s="489" t="s">
        <v>72</v>
      </c>
      <c r="M11" s="179"/>
    </row>
    <row r="12" spans="1:13" ht="15.75" thickBot="1">
      <c r="A12" s="269" t="s">
        <v>520</v>
      </c>
      <c r="B12" s="222">
        <v>10</v>
      </c>
      <c r="C12" s="222">
        <v>15</v>
      </c>
      <c r="D12" s="222">
        <v>3</v>
      </c>
      <c r="E12" s="222">
        <v>0</v>
      </c>
      <c r="F12" s="222">
        <v>0</v>
      </c>
      <c r="G12" s="221">
        <f t="shared" si="0"/>
        <v>28</v>
      </c>
      <c r="H12" s="304" t="s">
        <v>71</v>
      </c>
    </row>
    <row r="13" spans="1:13" s="178" customFormat="1" ht="15.75" thickBot="1">
      <c r="A13" s="259" t="s">
        <v>492</v>
      </c>
      <c r="B13" s="74">
        <v>5</v>
      </c>
      <c r="C13" s="74">
        <v>0</v>
      </c>
      <c r="D13" s="74">
        <v>0</v>
      </c>
      <c r="E13" s="74">
        <v>0</v>
      </c>
      <c r="F13" s="74">
        <v>0</v>
      </c>
      <c r="G13" s="75">
        <f t="shared" si="0"/>
        <v>5</v>
      </c>
      <c r="H13" s="489" t="s">
        <v>491</v>
      </c>
      <c r="M13" s="179"/>
    </row>
    <row r="14" spans="1:13" ht="15.75" thickBot="1">
      <c r="A14" s="269" t="s">
        <v>490</v>
      </c>
      <c r="B14" s="222">
        <v>6</v>
      </c>
      <c r="C14" s="222">
        <v>5</v>
      </c>
      <c r="D14" s="222">
        <v>1</v>
      </c>
      <c r="E14" s="222">
        <v>0</v>
      </c>
      <c r="F14" s="222">
        <v>0</v>
      </c>
      <c r="G14" s="221">
        <f t="shared" si="0"/>
        <v>12</v>
      </c>
      <c r="H14" s="304" t="s">
        <v>489</v>
      </c>
    </row>
    <row r="15" spans="1:13" s="178" customFormat="1" ht="15.75" thickBot="1">
      <c r="A15" s="259" t="s">
        <v>488</v>
      </c>
      <c r="B15" s="74">
        <v>6</v>
      </c>
      <c r="C15" s="74">
        <v>12</v>
      </c>
      <c r="D15" s="74">
        <v>0</v>
      </c>
      <c r="E15" s="74">
        <v>0</v>
      </c>
      <c r="F15" s="74">
        <v>1</v>
      </c>
      <c r="G15" s="75">
        <f t="shared" si="0"/>
        <v>19</v>
      </c>
      <c r="H15" s="489" t="s">
        <v>70</v>
      </c>
      <c r="M15" s="179"/>
    </row>
    <row r="16" spans="1:13" s="178" customFormat="1" ht="15.75" thickBot="1">
      <c r="A16" s="269" t="s">
        <v>1083</v>
      </c>
      <c r="B16" s="222">
        <v>0</v>
      </c>
      <c r="C16" s="222">
        <v>0</v>
      </c>
      <c r="D16" s="222">
        <v>0</v>
      </c>
      <c r="E16" s="222">
        <v>0</v>
      </c>
      <c r="F16" s="222">
        <v>0</v>
      </c>
      <c r="G16" s="221">
        <f t="shared" si="0"/>
        <v>0</v>
      </c>
      <c r="H16" s="304" t="s">
        <v>1084</v>
      </c>
      <c r="M16" s="179"/>
    </row>
    <row r="17" spans="1:13" ht="15.75" thickBot="1">
      <c r="A17" s="259" t="s">
        <v>487</v>
      </c>
      <c r="B17" s="74">
        <v>5</v>
      </c>
      <c r="C17" s="74">
        <v>1</v>
      </c>
      <c r="D17" s="74">
        <v>1</v>
      </c>
      <c r="E17" s="74">
        <v>0</v>
      </c>
      <c r="F17" s="74">
        <v>0</v>
      </c>
      <c r="G17" s="75">
        <f t="shared" si="0"/>
        <v>7</v>
      </c>
      <c r="H17" s="489" t="s">
        <v>486</v>
      </c>
    </row>
    <row r="18" spans="1:13" s="178" customFormat="1" ht="15.75" thickBot="1">
      <c r="A18" s="269" t="s">
        <v>485</v>
      </c>
      <c r="B18" s="222">
        <v>0</v>
      </c>
      <c r="C18" s="222">
        <v>0</v>
      </c>
      <c r="D18" s="222">
        <v>0</v>
      </c>
      <c r="E18" s="222">
        <v>0</v>
      </c>
      <c r="F18" s="222">
        <v>0</v>
      </c>
      <c r="G18" s="221">
        <f t="shared" si="0"/>
        <v>0</v>
      </c>
      <c r="H18" s="304" t="s">
        <v>484</v>
      </c>
      <c r="M18" s="179"/>
    </row>
    <row r="19" spans="1:13" ht="15.75" thickBot="1">
      <c r="A19" s="259" t="s">
        <v>1098</v>
      </c>
      <c r="B19" s="74">
        <v>5</v>
      </c>
      <c r="C19" s="74">
        <v>10</v>
      </c>
      <c r="D19" s="74">
        <v>4</v>
      </c>
      <c r="E19" s="74">
        <v>0</v>
      </c>
      <c r="F19" s="74">
        <v>1</v>
      </c>
      <c r="G19" s="75">
        <f t="shared" si="0"/>
        <v>20</v>
      </c>
      <c r="H19" s="489" t="s">
        <v>976</v>
      </c>
    </row>
    <row r="20" spans="1:13" s="178" customFormat="1" ht="15.75" thickBot="1">
      <c r="A20" s="269" t="s">
        <v>1085</v>
      </c>
      <c r="B20" s="222">
        <v>11</v>
      </c>
      <c r="C20" s="222">
        <v>2</v>
      </c>
      <c r="D20" s="222">
        <v>0</v>
      </c>
      <c r="E20" s="222">
        <v>0</v>
      </c>
      <c r="F20" s="222">
        <v>0</v>
      </c>
      <c r="G20" s="221">
        <f t="shared" si="0"/>
        <v>13</v>
      </c>
      <c r="H20" s="304" t="s">
        <v>482</v>
      </c>
      <c r="M20" s="179"/>
    </row>
    <row r="21" spans="1:13" ht="15.75" thickBot="1">
      <c r="A21" s="259" t="s">
        <v>1097</v>
      </c>
      <c r="B21" s="74">
        <v>14</v>
      </c>
      <c r="C21" s="74">
        <v>7</v>
      </c>
      <c r="D21" s="74">
        <v>4</v>
      </c>
      <c r="E21" s="74">
        <v>0</v>
      </c>
      <c r="F21" s="74">
        <v>2</v>
      </c>
      <c r="G21" s="75">
        <f t="shared" si="0"/>
        <v>27</v>
      </c>
      <c r="H21" s="489" t="s">
        <v>480</v>
      </c>
    </row>
    <row r="22" spans="1:13" s="178" customFormat="1" ht="15.75" thickBot="1">
      <c r="A22" s="269" t="s">
        <v>479</v>
      </c>
      <c r="B22" s="222">
        <v>4</v>
      </c>
      <c r="C22" s="222">
        <v>5</v>
      </c>
      <c r="D22" s="222">
        <v>3</v>
      </c>
      <c r="E22" s="222">
        <v>0</v>
      </c>
      <c r="F22" s="222">
        <v>0</v>
      </c>
      <c r="G22" s="221">
        <f t="shared" si="0"/>
        <v>12</v>
      </c>
      <c r="H22" s="304" t="s">
        <v>478</v>
      </c>
      <c r="M22" s="179"/>
    </row>
    <row r="23" spans="1:13" ht="15.75" thickBot="1">
      <c r="A23" s="259" t="s">
        <v>529</v>
      </c>
      <c r="B23" s="74">
        <v>3</v>
      </c>
      <c r="C23" s="74">
        <v>8</v>
      </c>
      <c r="D23" s="74">
        <v>3</v>
      </c>
      <c r="E23" s="74">
        <v>2</v>
      </c>
      <c r="F23" s="74">
        <v>1</v>
      </c>
      <c r="G23" s="75">
        <f t="shared" si="0"/>
        <v>17</v>
      </c>
      <c r="H23" s="489" t="s">
        <v>1015</v>
      </c>
    </row>
    <row r="24" spans="1:13" s="178" customFormat="1" ht="15.75" thickBot="1">
      <c r="A24" s="269" t="s">
        <v>476</v>
      </c>
      <c r="B24" s="222">
        <v>3</v>
      </c>
      <c r="C24" s="222">
        <v>2</v>
      </c>
      <c r="D24" s="222">
        <v>1</v>
      </c>
      <c r="E24" s="222">
        <v>1</v>
      </c>
      <c r="F24" s="222">
        <v>0</v>
      </c>
      <c r="G24" s="221">
        <f t="shared" si="0"/>
        <v>7</v>
      </c>
      <c r="H24" s="304" t="s">
        <v>475</v>
      </c>
      <c r="M24" s="179"/>
    </row>
    <row r="25" spans="1:13" ht="15.75" thickBot="1">
      <c r="A25" s="259" t="s">
        <v>474</v>
      </c>
      <c r="B25" s="74">
        <v>0</v>
      </c>
      <c r="C25" s="74">
        <v>1</v>
      </c>
      <c r="D25" s="74">
        <v>1</v>
      </c>
      <c r="E25" s="74">
        <v>0</v>
      </c>
      <c r="F25" s="74">
        <v>0</v>
      </c>
      <c r="G25" s="75">
        <f t="shared" si="0"/>
        <v>2</v>
      </c>
      <c r="H25" s="489" t="s">
        <v>473</v>
      </c>
    </row>
    <row r="26" spans="1:13" s="178" customFormat="1" ht="15.75" thickBot="1">
      <c r="A26" s="269" t="s">
        <v>472</v>
      </c>
      <c r="B26" s="222">
        <v>0</v>
      </c>
      <c r="C26" s="222">
        <v>1</v>
      </c>
      <c r="D26" s="222">
        <v>0</v>
      </c>
      <c r="E26" s="222">
        <v>1</v>
      </c>
      <c r="F26" s="222">
        <v>0</v>
      </c>
      <c r="G26" s="221">
        <f t="shared" si="0"/>
        <v>2</v>
      </c>
      <c r="H26" s="304" t="s">
        <v>471</v>
      </c>
      <c r="M26" s="179"/>
    </row>
    <row r="27" spans="1:13" ht="15.75" thickBot="1">
      <c r="A27" s="259" t="s">
        <v>470</v>
      </c>
      <c r="B27" s="74">
        <v>4</v>
      </c>
      <c r="C27" s="74">
        <v>1</v>
      </c>
      <c r="D27" s="74">
        <v>1</v>
      </c>
      <c r="E27" s="74">
        <v>1</v>
      </c>
      <c r="F27" s="74">
        <v>0</v>
      </c>
      <c r="G27" s="75">
        <f t="shared" si="0"/>
        <v>7</v>
      </c>
      <c r="H27" s="489" t="s">
        <v>469</v>
      </c>
    </row>
    <row r="28" spans="1:13" s="178" customFormat="1" ht="15.75" thickBot="1">
      <c r="A28" s="269" t="s">
        <v>468</v>
      </c>
      <c r="B28" s="222">
        <v>1</v>
      </c>
      <c r="C28" s="222">
        <v>2</v>
      </c>
      <c r="D28" s="222">
        <v>1</v>
      </c>
      <c r="E28" s="222">
        <v>1</v>
      </c>
      <c r="F28" s="222">
        <v>0</v>
      </c>
      <c r="G28" s="221">
        <f t="shared" si="0"/>
        <v>5</v>
      </c>
      <c r="H28" s="304" t="s">
        <v>510</v>
      </c>
      <c r="M28" s="179"/>
    </row>
    <row r="29" spans="1:13" ht="15.75" thickBot="1">
      <c r="A29" s="259" t="s">
        <v>466</v>
      </c>
      <c r="B29" s="74">
        <v>1</v>
      </c>
      <c r="C29" s="74">
        <v>2</v>
      </c>
      <c r="D29" s="74">
        <v>2</v>
      </c>
      <c r="E29" s="74">
        <v>1</v>
      </c>
      <c r="F29" s="74">
        <v>0</v>
      </c>
      <c r="G29" s="75">
        <f t="shared" si="0"/>
        <v>6</v>
      </c>
      <c r="H29" s="489" t="s">
        <v>465</v>
      </c>
    </row>
    <row r="30" spans="1:13" s="178" customFormat="1" ht="15.75" thickBot="1">
      <c r="A30" s="269" t="s">
        <v>464</v>
      </c>
      <c r="B30" s="222">
        <v>0</v>
      </c>
      <c r="C30" s="222">
        <v>5</v>
      </c>
      <c r="D30" s="222">
        <v>0</v>
      </c>
      <c r="E30" s="222">
        <v>0</v>
      </c>
      <c r="F30" s="222">
        <v>0</v>
      </c>
      <c r="G30" s="221">
        <f t="shared" si="0"/>
        <v>5</v>
      </c>
      <c r="H30" s="304" t="s">
        <v>463</v>
      </c>
      <c r="M30" s="179"/>
    </row>
    <row r="31" spans="1:13" ht="15.75" thickBot="1">
      <c r="A31" s="259" t="s">
        <v>462</v>
      </c>
      <c r="B31" s="74">
        <v>25</v>
      </c>
      <c r="C31" s="74">
        <v>5</v>
      </c>
      <c r="D31" s="74">
        <v>1</v>
      </c>
      <c r="E31" s="74">
        <v>1</v>
      </c>
      <c r="F31" s="74">
        <v>0</v>
      </c>
      <c r="G31" s="75">
        <f t="shared" si="0"/>
        <v>32</v>
      </c>
      <c r="H31" s="489" t="s">
        <v>461</v>
      </c>
    </row>
    <row r="32" spans="1:13" s="178" customFormat="1" ht="15.75" thickBot="1">
      <c r="A32" s="269" t="s">
        <v>509</v>
      </c>
      <c r="B32" s="222">
        <v>0</v>
      </c>
      <c r="C32" s="222">
        <v>6</v>
      </c>
      <c r="D32" s="222">
        <v>1</v>
      </c>
      <c r="E32" s="222">
        <v>0</v>
      </c>
      <c r="F32" s="222">
        <v>0</v>
      </c>
      <c r="G32" s="221">
        <f t="shared" si="0"/>
        <v>7</v>
      </c>
      <c r="H32" s="304" t="s">
        <v>459</v>
      </c>
      <c r="M32" s="179"/>
    </row>
    <row r="33" spans="1:13" ht="15.75" thickBot="1">
      <c r="A33" s="259" t="s">
        <v>458</v>
      </c>
      <c r="B33" s="74">
        <v>2</v>
      </c>
      <c r="C33" s="74">
        <v>1</v>
      </c>
      <c r="D33" s="74">
        <v>2</v>
      </c>
      <c r="E33" s="74">
        <v>1</v>
      </c>
      <c r="F33" s="74">
        <v>1</v>
      </c>
      <c r="G33" s="75">
        <f t="shared" si="0"/>
        <v>7</v>
      </c>
      <c r="H33" s="489" t="s">
        <v>457</v>
      </c>
    </row>
    <row r="34" spans="1:13" s="178" customFormat="1" ht="15.75" thickBot="1">
      <c r="A34" s="269" t="s">
        <v>456</v>
      </c>
      <c r="B34" s="222">
        <v>0</v>
      </c>
      <c r="C34" s="222">
        <v>0</v>
      </c>
      <c r="D34" s="222">
        <v>0</v>
      </c>
      <c r="E34" s="222">
        <v>0</v>
      </c>
      <c r="F34" s="222">
        <v>0</v>
      </c>
      <c r="G34" s="221">
        <f t="shared" si="0"/>
        <v>0</v>
      </c>
      <c r="H34" s="304" t="s">
        <v>455</v>
      </c>
      <c r="M34" s="179"/>
    </row>
    <row r="35" spans="1:13" ht="15.75" thickBot="1">
      <c r="A35" s="259" t="s">
        <v>454</v>
      </c>
      <c r="B35" s="74">
        <v>3</v>
      </c>
      <c r="C35" s="74">
        <v>0</v>
      </c>
      <c r="D35" s="74">
        <v>0</v>
      </c>
      <c r="E35" s="74">
        <v>0</v>
      </c>
      <c r="F35" s="74">
        <v>0</v>
      </c>
      <c r="G35" s="75">
        <f t="shared" si="0"/>
        <v>3</v>
      </c>
      <c r="H35" s="489" t="s">
        <v>453</v>
      </c>
    </row>
    <row r="36" spans="1:13" ht="15.75" thickBot="1">
      <c r="A36" s="269" t="s">
        <v>1086</v>
      </c>
      <c r="B36" s="222">
        <v>5</v>
      </c>
      <c r="C36" s="222">
        <v>1</v>
      </c>
      <c r="D36" s="222">
        <v>2</v>
      </c>
      <c r="E36" s="222">
        <v>1</v>
      </c>
      <c r="F36" s="222">
        <v>1</v>
      </c>
      <c r="G36" s="221">
        <f t="shared" si="0"/>
        <v>10</v>
      </c>
      <c r="H36" s="304" t="s">
        <v>1087</v>
      </c>
      <c r="M36" s="689"/>
    </row>
    <row r="37" spans="1:13" s="178" customFormat="1" ht="15.75" thickBot="1">
      <c r="A37" s="259" t="s">
        <v>521</v>
      </c>
      <c r="B37" s="74">
        <v>16</v>
      </c>
      <c r="C37" s="74">
        <v>0</v>
      </c>
      <c r="D37" s="74">
        <v>0</v>
      </c>
      <c r="E37" s="74">
        <v>1</v>
      </c>
      <c r="F37" s="74">
        <v>0</v>
      </c>
      <c r="G37" s="75">
        <f t="shared" si="0"/>
        <v>17</v>
      </c>
      <c r="H37" s="489" t="s">
        <v>1162</v>
      </c>
      <c r="M37" s="179"/>
    </row>
    <row r="38" spans="1:13" ht="15.75" thickBot="1">
      <c r="A38" s="269" t="s">
        <v>452</v>
      </c>
      <c r="B38" s="222">
        <v>4</v>
      </c>
      <c r="C38" s="222">
        <v>2</v>
      </c>
      <c r="D38" s="222">
        <v>0</v>
      </c>
      <c r="E38" s="222">
        <v>0</v>
      </c>
      <c r="F38" s="222">
        <v>1</v>
      </c>
      <c r="G38" s="221">
        <f t="shared" si="0"/>
        <v>7</v>
      </c>
      <c r="H38" s="304" t="s">
        <v>451</v>
      </c>
    </row>
    <row r="39" spans="1:13" ht="15.75" thickBot="1">
      <c r="A39" s="259" t="s">
        <v>450</v>
      </c>
      <c r="B39" s="74">
        <v>0</v>
      </c>
      <c r="C39" s="74">
        <v>0</v>
      </c>
      <c r="D39" s="74">
        <v>0</v>
      </c>
      <c r="E39" s="74">
        <v>0</v>
      </c>
      <c r="F39" s="74">
        <v>0</v>
      </c>
      <c r="G39" s="75">
        <f>SUM(B39:F39)</f>
        <v>0</v>
      </c>
      <c r="H39" s="489" t="s">
        <v>923</v>
      </c>
      <c r="M39" s="458"/>
    </row>
    <row r="40" spans="1:13" ht="24.75" thickBot="1">
      <c r="A40" s="269" t="s">
        <v>1037</v>
      </c>
      <c r="B40" s="222">
        <v>30</v>
      </c>
      <c r="C40" s="222">
        <v>0</v>
      </c>
      <c r="D40" s="222">
        <v>0</v>
      </c>
      <c r="E40" s="222">
        <v>0</v>
      </c>
      <c r="F40" s="222">
        <v>0</v>
      </c>
      <c r="G40" s="221">
        <f>SUM(B40:F40)</f>
        <v>30</v>
      </c>
      <c r="H40" s="304" t="s">
        <v>1038</v>
      </c>
      <c r="M40" s="458"/>
    </row>
    <row r="41" spans="1:13" ht="15.75" thickBot="1">
      <c r="A41" s="259" t="s">
        <v>449</v>
      </c>
      <c r="B41" s="74">
        <v>0</v>
      </c>
      <c r="C41" s="74">
        <v>0</v>
      </c>
      <c r="D41" s="74">
        <v>0</v>
      </c>
      <c r="E41" s="74">
        <v>0</v>
      </c>
      <c r="F41" s="74">
        <v>0</v>
      </c>
      <c r="G41" s="75">
        <f t="shared" si="0"/>
        <v>0</v>
      </c>
      <c r="H41" s="489" t="s">
        <v>448</v>
      </c>
    </row>
    <row r="42" spans="1:13" s="178" customFormat="1" ht="15.75" thickBot="1">
      <c r="A42" s="269" t="s">
        <v>749</v>
      </c>
      <c r="B42" s="222">
        <v>0</v>
      </c>
      <c r="C42" s="222">
        <v>1</v>
      </c>
      <c r="D42" s="222">
        <v>1</v>
      </c>
      <c r="E42" s="222">
        <v>1</v>
      </c>
      <c r="F42" s="222">
        <v>0</v>
      </c>
      <c r="G42" s="221">
        <f t="shared" si="0"/>
        <v>3</v>
      </c>
      <c r="H42" s="304" t="s">
        <v>761</v>
      </c>
      <c r="M42" s="179"/>
    </row>
    <row r="43" spans="1:13" ht="15.75" thickBot="1">
      <c r="A43" s="259" t="s">
        <v>752</v>
      </c>
      <c r="B43" s="74">
        <v>2</v>
      </c>
      <c r="C43" s="74">
        <v>2</v>
      </c>
      <c r="D43" s="74">
        <v>0</v>
      </c>
      <c r="E43" s="74">
        <v>0</v>
      </c>
      <c r="F43" s="74">
        <v>0</v>
      </c>
      <c r="G43" s="75">
        <f t="shared" si="0"/>
        <v>4</v>
      </c>
      <c r="H43" s="489" t="s">
        <v>763</v>
      </c>
    </row>
    <row r="44" spans="1:13" ht="15.75" thickBot="1">
      <c r="A44" s="269" t="s">
        <v>1088</v>
      </c>
      <c r="B44" s="222">
        <v>0</v>
      </c>
      <c r="C44" s="222">
        <v>0</v>
      </c>
      <c r="D44" s="222">
        <v>0</v>
      </c>
      <c r="E44" s="222">
        <v>0</v>
      </c>
      <c r="F44" s="222">
        <v>0</v>
      </c>
      <c r="G44" s="221">
        <f t="shared" ref="G44:G47" si="1">SUM(B44:F44)</f>
        <v>0</v>
      </c>
      <c r="H44" s="304" t="s">
        <v>532</v>
      </c>
      <c r="M44" s="689"/>
    </row>
    <row r="45" spans="1:13" ht="15.75" thickBot="1">
      <c r="A45" s="259" t="s">
        <v>1089</v>
      </c>
      <c r="B45" s="74">
        <v>0</v>
      </c>
      <c r="C45" s="74">
        <v>0</v>
      </c>
      <c r="D45" s="74">
        <v>0</v>
      </c>
      <c r="E45" s="74">
        <v>0</v>
      </c>
      <c r="F45" s="74">
        <v>0</v>
      </c>
      <c r="G45" s="75">
        <f t="shared" si="1"/>
        <v>0</v>
      </c>
      <c r="H45" s="489" t="s">
        <v>1092</v>
      </c>
      <c r="M45" s="689"/>
    </row>
    <row r="46" spans="1:13" ht="15.75" thickBot="1">
      <c r="A46" s="269" t="s">
        <v>1090</v>
      </c>
      <c r="B46" s="222">
        <v>2</v>
      </c>
      <c r="C46" s="222">
        <v>0</v>
      </c>
      <c r="D46" s="222">
        <v>0</v>
      </c>
      <c r="E46" s="222">
        <v>0</v>
      </c>
      <c r="F46" s="222">
        <v>0</v>
      </c>
      <c r="G46" s="221">
        <f t="shared" si="1"/>
        <v>2</v>
      </c>
      <c r="H46" s="304" t="s">
        <v>1093</v>
      </c>
      <c r="M46" s="689"/>
    </row>
    <row r="47" spans="1:13" ht="15">
      <c r="A47" s="259" t="s">
        <v>1091</v>
      </c>
      <c r="B47" s="230">
        <v>6</v>
      </c>
      <c r="C47" s="230">
        <v>1</v>
      </c>
      <c r="D47" s="230">
        <v>0</v>
      </c>
      <c r="E47" s="230">
        <v>0</v>
      </c>
      <c r="F47" s="230">
        <v>0</v>
      </c>
      <c r="G47" s="229">
        <f t="shared" si="1"/>
        <v>7</v>
      </c>
      <c r="H47" s="489" t="s">
        <v>1094</v>
      </c>
      <c r="M47" s="689"/>
    </row>
    <row r="48" spans="1:13" s="178" customFormat="1" ht="15">
      <c r="A48" s="534" t="s">
        <v>1</v>
      </c>
      <c r="B48" s="228">
        <f t="shared" ref="B48:G48" si="2">SUM(B8:B47)</f>
        <v>188</v>
      </c>
      <c r="C48" s="228">
        <f t="shared" si="2"/>
        <v>100</v>
      </c>
      <c r="D48" s="228">
        <f t="shared" si="2"/>
        <v>35</v>
      </c>
      <c r="E48" s="228">
        <f t="shared" si="2"/>
        <v>12</v>
      </c>
      <c r="F48" s="228">
        <f t="shared" si="2"/>
        <v>8</v>
      </c>
      <c r="G48" s="227">
        <f t="shared" si="2"/>
        <v>343</v>
      </c>
      <c r="H48" s="306" t="s">
        <v>2</v>
      </c>
      <c r="M48" s="179"/>
    </row>
    <row r="49" spans="1:13" s="178" customFormat="1">
      <c r="A49" s="1277" t="s">
        <v>861</v>
      </c>
      <c r="B49" s="1277"/>
      <c r="C49" s="1277"/>
      <c r="D49" s="1277"/>
      <c r="E49" s="1322" t="s">
        <v>1065</v>
      </c>
      <c r="F49" s="1322"/>
      <c r="G49" s="1322"/>
      <c r="H49" s="1322"/>
      <c r="M49" s="179"/>
    </row>
    <row r="50" spans="1:13" ht="22.5" customHeight="1"/>
    <row r="52" spans="1:13">
      <c r="A52" s="173"/>
    </row>
    <row r="53" spans="1:13" ht="12.75" customHeight="1"/>
  </sheetData>
  <mergeCells count="8">
    <mergeCell ref="A49:D49"/>
    <mergeCell ref="E49:H49"/>
    <mergeCell ref="A2:H2"/>
    <mergeCell ref="A1:H1"/>
    <mergeCell ref="A6:A7"/>
    <mergeCell ref="H6:H7"/>
    <mergeCell ref="A3:H3"/>
    <mergeCell ref="A4:H4"/>
  </mergeCells>
  <printOptions horizontalCentered="1" verticalCentered="1"/>
  <pageMargins left="0" right="0" top="0" bottom="0" header="0" footer="0"/>
  <pageSetup paperSize="9" scale="95"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rightToLeft="1" view="pageBreakPreview" zoomScaleNormal="100" zoomScaleSheetLayoutView="100" workbookViewId="0">
      <selection activeCell="C79" sqref="C79"/>
    </sheetView>
  </sheetViews>
  <sheetFormatPr defaultRowHeight="12.75"/>
  <cols>
    <col min="1" max="1" width="18.85546875" customWidth="1"/>
    <col min="2" max="7" width="10" customWidth="1"/>
    <col min="8" max="8" width="21" style="2" customWidth="1"/>
    <col min="12" max="12" width="37.42578125" customWidth="1"/>
    <col min="13" max="13" width="20" style="3" customWidth="1"/>
  </cols>
  <sheetData>
    <row r="1" spans="1:13" ht="19.5" customHeight="1">
      <c r="A1" s="1068" t="s">
        <v>728</v>
      </c>
      <c r="B1" s="1068"/>
      <c r="C1" s="1068"/>
      <c r="D1" s="1068"/>
      <c r="E1" s="1068"/>
      <c r="F1" s="1068"/>
      <c r="G1" s="1068"/>
      <c r="H1" s="1068"/>
      <c r="I1" s="1"/>
      <c r="M1" s="26"/>
    </row>
    <row r="2" spans="1:13" s="7" customFormat="1" ht="18">
      <c r="A2" s="1267" t="s">
        <v>1255</v>
      </c>
      <c r="B2" s="1267"/>
      <c r="C2" s="1267"/>
      <c r="D2" s="1267"/>
      <c r="E2" s="1267"/>
      <c r="F2" s="1267"/>
      <c r="G2" s="1267"/>
      <c r="H2" s="1267"/>
      <c r="I2" s="25"/>
      <c r="M2" s="35"/>
    </row>
    <row r="3" spans="1:13" s="7" customFormat="1" ht="33.75" customHeight="1">
      <c r="A3" s="1244" t="s">
        <v>895</v>
      </c>
      <c r="B3" s="1325"/>
      <c r="C3" s="1325"/>
      <c r="D3" s="1325"/>
      <c r="E3" s="1325"/>
      <c r="F3" s="1325"/>
      <c r="G3" s="1325"/>
      <c r="H3" s="1325"/>
      <c r="I3" s="25"/>
      <c r="M3" s="35"/>
    </row>
    <row r="4" spans="1:13" s="7" customFormat="1" ht="15.75">
      <c r="A4" s="1325" t="s">
        <v>1256</v>
      </c>
      <c r="B4" s="1325"/>
      <c r="C4" s="1325"/>
      <c r="D4" s="1325"/>
      <c r="E4" s="1325"/>
      <c r="F4" s="1325"/>
      <c r="G4" s="1325"/>
      <c r="H4" s="1325"/>
      <c r="I4" s="25"/>
      <c r="M4" s="35"/>
    </row>
    <row r="5" spans="1:13" ht="15.75" customHeight="1">
      <c r="A5" s="99" t="s">
        <v>607</v>
      </c>
      <c r="B5" s="100"/>
      <c r="C5" s="100"/>
      <c r="D5" s="100"/>
      <c r="E5" s="100"/>
      <c r="F5" s="100"/>
      <c r="G5" s="100"/>
      <c r="H5" s="101" t="s">
        <v>1024</v>
      </c>
      <c r="I5" s="1"/>
      <c r="M5" s="12"/>
    </row>
    <row r="6" spans="1:13" ht="26.25" customHeight="1">
      <c r="A6" s="1220" t="s">
        <v>1104</v>
      </c>
      <c r="B6" s="36" t="s">
        <v>45</v>
      </c>
      <c r="C6" s="36" t="s">
        <v>41</v>
      </c>
      <c r="D6" s="36" t="s">
        <v>42</v>
      </c>
      <c r="E6" s="36" t="s">
        <v>43</v>
      </c>
      <c r="F6" s="36" t="s">
        <v>44</v>
      </c>
      <c r="G6" s="36" t="s">
        <v>1</v>
      </c>
      <c r="H6" s="1217" t="s">
        <v>1444</v>
      </c>
    </row>
    <row r="7" spans="1:13" ht="26.25" customHeight="1">
      <c r="A7" s="1323"/>
      <c r="B7" s="467" t="s">
        <v>75</v>
      </c>
      <c r="C7" s="467" t="s">
        <v>46</v>
      </c>
      <c r="D7" s="467" t="s">
        <v>47</v>
      </c>
      <c r="E7" s="467" t="s">
        <v>48</v>
      </c>
      <c r="F7" s="467" t="s">
        <v>49</v>
      </c>
      <c r="G7" s="467" t="s">
        <v>2</v>
      </c>
      <c r="H7" s="1324"/>
    </row>
    <row r="8" spans="1:13" s="15" customFormat="1" ht="24.75" customHeight="1" thickBot="1">
      <c r="A8" s="444" t="s">
        <v>251</v>
      </c>
      <c r="B8" s="810">
        <v>136</v>
      </c>
      <c r="C8" s="810">
        <v>105</v>
      </c>
      <c r="D8" s="810">
        <v>45</v>
      </c>
      <c r="E8" s="810">
        <v>24</v>
      </c>
      <c r="F8" s="810">
        <v>32</v>
      </c>
      <c r="G8" s="811">
        <v>342</v>
      </c>
      <c r="H8" s="128" t="s">
        <v>251</v>
      </c>
      <c r="M8" s="16"/>
    </row>
    <row r="9" spans="1:13" ht="24.75" customHeight="1" thickBot="1">
      <c r="A9" s="439" t="s">
        <v>293</v>
      </c>
      <c r="B9" s="816">
        <v>118</v>
      </c>
      <c r="C9" s="816">
        <v>149</v>
      </c>
      <c r="D9" s="816">
        <v>44</v>
      </c>
      <c r="E9" s="816">
        <v>15</v>
      </c>
      <c r="F9" s="816">
        <v>35</v>
      </c>
      <c r="G9" s="817">
        <v>361</v>
      </c>
      <c r="H9" s="127" t="s">
        <v>293</v>
      </c>
    </row>
    <row r="10" spans="1:13" s="15" customFormat="1" ht="24.75" customHeight="1" thickBot="1">
      <c r="A10" s="440" t="s">
        <v>793</v>
      </c>
      <c r="B10" s="812">
        <v>169</v>
      </c>
      <c r="C10" s="812">
        <v>105</v>
      </c>
      <c r="D10" s="812">
        <v>48</v>
      </c>
      <c r="E10" s="812">
        <v>21</v>
      </c>
      <c r="F10" s="812">
        <v>17</v>
      </c>
      <c r="G10" s="813">
        <v>360</v>
      </c>
      <c r="H10" s="129" t="s">
        <v>793</v>
      </c>
      <c r="M10" s="16"/>
    </row>
    <row r="11" spans="1:13" ht="24.75" customHeight="1" thickBot="1">
      <c r="A11" s="673" t="s">
        <v>1073</v>
      </c>
      <c r="B11" s="473">
        <v>221</v>
      </c>
      <c r="C11" s="473">
        <v>141</v>
      </c>
      <c r="D11" s="473">
        <v>48</v>
      </c>
      <c r="E11" s="473">
        <v>25</v>
      </c>
      <c r="F11" s="473">
        <v>8</v>
      </c>
      <c r="G11" s="478">
        <f>B11+C11+D11+E11+F11</f>
        <v>443</v>
      </c>
      <c r="H11" s="672" t="s">
        <v>1073</v>
      </c>
    </row>
    <row r="12" spans="1:13" s="15" customFormat="1" ht="24.75" customHeight="1">
      <c r="A12" s="441" t="s">
        <v>1254</v>
      </c>
      <c r="B12" s="814">
        <v>188</v>
      </c>
      <c r="C12" s="814">
        <v>100</v>
      </c>
      <c r="D12" s="814">
        <v>35</v>
      </c>
      <c r="E12" s="814">
        <v>12</v>
      </c>
      <c r="F12" s="814">
        <v>8</v>
      </c>
      <c r="G12" s="815">
        <f>B12+C12+D12+E12+F12</f>
        <v>343</v>
      </c>
      <c r="H12" s="130" t="s">
        <v>1254</v>
      </c>
    </row>
    <row r="13" spans="1:13" ht="19.5" customHeight="1">
      <c r="E13" s="3"/>
      <c r="H13"/>
      <c r="M13"/>
    </row>
    <row r="14" spans="1:13" s="15" customFormat="1" ht="19.5" customHeight="1">
      <c r="E14" s="16"/>
    </row>
    <row r="15" spans="1:13" s="50" customFormat="1" ht="19.5" customHeight="1">
      <c r="E15" s="111"/>
    </row>
    <row r="16" spans="1:13" s="15" customFormat="1" ht="19.5" customHeight="1">
      <c r="E16" s="16"/>
    </row>
    <row r="17" spans="5:5" s="50" customFormat="1" ht="19.5" customHeight="1">
      <c r="E17" s="111"/>
    </row>
    <row r="18" spans="5:5" s="15" customFormat="1" ht="19.5" customHeight="1">
      <c r="E18" s="16"/>
    </row>
    <row r="19" spans="5:5" s="50" customFormat="1" ht="19.5" customHeight="1">
      <c r="E19" s="111"/>
    </row>
    <row r="20" spans="5:5" s="15" customFormat="1" ht="19.5" customHeight="1">
      <c r="E20" s="16"/>
    </row>
    <row r="21" spans="5:5" s="50" customFormat="1" ht="19.5" customHeight="1">
      <c r="E21" s="111"/>
    </row>
    <row r="22" spans="5:5" s="15" customFormat="1" ht="19.5" customHeight="1">
      <c r="E22" s="16"/>
    </row>
    <row r="23" spans="5:5" s="50" customFormat="1" ht="19.5" customHeight="1">
      <c r="E23" s="111"/>
    </row>
    <row r="24" spans="5:5" s="15" customFormat="1" ht="19.5" customHeight="1">
      <c r="E24" s="16"/>
    </row>
    <row r="25" spans="5:5" s="50" customFormat="1" ht="19.5" customHeight="1">
      <c r="E25" s="111"/>
    </row>
    <row r="26" spans="5:5" s="15" customFormat="1" ht="19.5" customHeight="1">
      <c r="E26" s="16"/>
    </row>
    <row r="27" spans="5:5" s="50" customFormat="1" ht="19.5" customHeight="1">
      <c r="E27" s="111"/>
    </row>
    <row r="28" spans="5:5" s="15" customFormat="1" ht="19.5" customHeight="1">
      <c r="E28" s="16"/>
    </row>
    <row r="29" spans="5:5" s="50" customFormat="1" ht="19.5" customHeight="1">
      <c r="E29" s="111"/>
    </row>
    <row r="30" spans="5:5" s="15" customFormat="1" ht="19.5" customHeight="1">
      <c r="E30" s="16"/>
    </row>
    <row r="31" spans="5:5" s="50" customFormat="1" ht="19.5" customHeight="1">
      <c r="E31" s="113"/>
    </row>
    <row r="32" spans="5:5" s="15" customFormat="1" ht="19.5" customHeight="1">
      <c r="E32" s="16"/>
    </row>
    <row r="33" spans="1:9" s="50" customFormat="1" ht="19.5" customHeight="1">
      <c r="E33" s="113"/>
    </row>
    <row r="34" spans="1:9" s="15" customFormat="1" ht="19.5" customHeight="1">
      <c r="E34" s="16"/>
    </row>
    <row r="35" spans="1:9" s="50" customFormat="1" ht="19.5" customHeight="1">
      <c r="E35" s="113"/>
    </row>
    <row r="36" spans="1:9" s="50" customFormat="1" ht="19.5" customHeight="1">
      <c r="E36" s="121"/>
    </row>
    <row r="37" spans="1:9" s="15" customFormat="1" ht="26.25" customHeight="1">
      <c r="E37" s="16"/>
    </row>
    <row r="38" spans="1:9" s="50" customFormat="1" ht="27.75" customHeight="1">
      <c r="E38" s="113"/>
    </row>
    <row r="39" spans="1:9" s="15" customFormat="1" ht="19.5" customHeight="1">
      <c r="E39" s="16"/>
    </row>
    <row r="40" spans="1:9" s="15" customFormat="1" ht="18.75" customHeight="1">
      <c r="E40" s="16"/>
    </row>
    <row r="41" spans="1:9" s="15" customFormat="1" ht="36.75" customHeight="1">
      <c r="E41" s="16"/>
    </row>
    <row r="42" spans="1:9" ht="22.5" customHeight="1"/>
    <row r="44" spans="1:9">
      <c r="A44" s="2"/>
      <c r="B44" s="50"/>
      <c r="C44" s="50"/>
      <c r="D44" s="50"/>
      <c r="E44" s="50"/>
      <c r="F44" s="50"/>
      <c r="G44" s="50"/>
    </row>
    <row r="45" spans="1:9" ht="12.75" customHeight="1">
      <c r="I45" s="50"/>
    </row>
  </sheetData>
  <mergeCells count="6">
    <mergeCell ref="A1:H1"/>
    <mergeCell ref="A6:A7"/>
    <mergeCell ref="H6:H7"/>
    <mergeCell ref="A3:H3"/>
    <mergeCell ref="A4:H4"/>
    <mergeCell ref="A2:H2"/>
  </mergeCells>
  <printOptions horizontalCentered="1" verticalCentered="1"/>
  <pageMargins left="0" right="0" top="0" bottom="0" header="0" footer="0"/>
  <pageSetup paperSize="9" scale="95"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rightToLeft="1" view="pageBreakPreview" topLeftCell="A4" zoomScaleNormal="100" zoomScaleSheetLayoutView="100" workbookViewId="0">
      <selection activeCell="C19" sqref="C19"/>
    </sheetView>
  </sheetViews>
  <sheetFormatPr defaultRowHeight="12.75"/>
  <cols>
    <col min="1" max="1" width="25.42578125" style="171" customWidth="1"/>
    <col min="2" max="2" width="9" style="171" customWidth="1"/>
    <col min="3" max="7" width="8.140625" style="171" customWidth="1"/>
    <col min="8" max="8" width="27.85546875" style="173" customWidth="1"/>
    <col min="9" max="10" width="9.140625" style="171"/>
    <col min="11" max="11" width="37.42578125" style="171" customWidth="1"/>
    <col min="12" max="12" width="5" style="172" customWidth="1"/>
    <col min="13" max="16384" width="9.140625" style="171"/>
  </cols>
  <sheetData>
    <row r="1" spans="1:12" ht="18">
      <c r="A1" s="1213" t="s">
        <v>523</v>
      </c>
      <c r="B1" s="1213"/>
      <c r="C1" s="1213"/>
      <c r="D1" s="1213"/>
      <c r="E1" s="1213"/>
      <c r="F1" s="1213"/>
      <c r="G1" s="1213"/>
      <c r="H1" s="1213"/>
    </row>
    <row r="2" spans="1:12" s="181" customFormat="1" ht="18">
      <c r="A2" s="1175" t="s">
        <v>1253</v>
      </c>
      <c r="B2" s="1175"/>
      <c r="C2" s="1175"/>
      <c r="D2" s="1175"/>
      <c r="E2" s="1175"/>
      <c r="F2" s="1175"/>
      <c r="G2" s="1175"/>
      <c r="H2" s="1175"/>
      <c r="L2" s="182"/>
    </row>
    <row r="3" spans="1:12" s="181" customFormat="1" ht="28.5" customHeight="1">
      <c r="A3" s="1236" t="s">
        <v>934</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608</v>
      </c>
      <c r="B5" s="180"/>
      <c r="C5" s="180"/>
      <c r="D5" s="180"/>
      <c r="E5" s="180"/>
      <c r="F5" s="180"/>
      <c r="G5" s="180"/>
      <c r="H5" s="110" t="s">
        <v>710</v>
      </c>
    </row>
    <row r="6" spans="1:12" ht="21" customHeight="1">
      <c r="A6" s="1215" t="s">
        <v>898</v>
      </c>
      <c r="B6" s="231" t="s">
        <v>45</v>
      </c>
      <c r="C6" s="231" t="s">
        <v>41</v>
      </c>
      <c r="D6" s="231" t="s">
        <v>42</v>
      </c>
      <c r="E6" s="231" t="s">
        <v>43</v>
      </c>
      <c r="F6" s="231" t="s">
        <v>44</v>
      </c>
      <c r="G6" s="231" t="s">
        <v>1</v>
      </c>
      <c r="H6" s="1217" t="s">
        <v>1567</v>
      </c>
    </row>
    <row r="7" spans="1:12" ht="21" customHeight="1">
      <c r="A7" s="1326"/>
      <c r="B7" s="450" t="s">
        <v>75</v>
      </c>
      <c r="C7" s="450" t="s">
        <v>46</v>
      </c>
      <c r="D7" s="450" t="s">
        <v>47</v>
      </c>
      <c r="E7" s="450" t="s">
        <v>48</v>
      </c>
      <c r="F7" s="450" t="s">
        <v>49</v>
      </c>
      <c r="G7" s="450" t="s">
        <v>2</v>
      </c>
      <c r="H7" s="1324"/>
    </row>
    <row r="8" spans="1:12" ht="15.75" thickBot="1">
      <c r="A8" s="523" t="s">
        <v>498</v>
      </c>
      <c r="B8" s="222">
        <v>4</v>
      </c>
      <c r="C8" s="222">
        <v>0</v>
      </c>
      <c r="D8" s="222">
        <v>0</v>
      </c>
      <c r="E8" s="222">
        <v>0</v>
      </c>
      <c r="F8" s="222">
        <v>0</v>
      </c>
      <c r="G8" s="221">
        <f t="shared" ref="G8:G43" si="0">SUM(B8:F8)</f>
        <v>4</v>
      </c>
      <c r="H8" s="290" t="s">
        <v>74</v>
      </c>
    </row>
    <row r="9" spans="1:12" s="178" customFormat="1" ht="15.75" thickBot="1">
      <c r="A9" s="524" t="s">
        <v>497</v>
      </c>
      <c r="B9" s="74">
        <v>3</v>
      </c>
      <c r="C9" s="74">
        <v>0</v>
      </c>
      <c r="D9" s="74">
        <v>0</v>
      </c>
      <c r="E9" s="74">
        <v>0</v>
      </c>
      <c r="F9" s="74">
        <v>0</v>
      </c>
      <c r="G9" s="75">
        <f t="shared" si="0"/>
        <v>3</v>
      </c>
      <c r="H9" s="291" t="s">
        <v>496</v>
      </c>
      <c r="L9" s="179"/>
    </row>
    <row r="10" spans="1:12" ht="15.75" thickBot="1">
      <c r="A10" s="525" t="s">
        <v>495</v>
      </c>
      <c r="B10" s="889">
        <v>1</v>
      </c>
      <c r="C10" s="889">
        <v>0</v>
      </c>
      <c r="D10" s="889">
        <v>0</v>
      </c>
      <c r="E10" s="889">
        <v>0</v>
      </c>
      <c r="F10" s="889">
        <v>0</v>
      </c>
      <c r="G10" s="890">
        <f t="shared" si="0"/>
        <v>1</v>
      </c>
      <c r="H10" s="292" t="s">
        <v>73</v>
      </c>
    </row>
    <row r="11" spans="1:12" s="178" customFormat="1" ht="15.75" thickBot="1">
      <c r="A11" s="524" t="s">
        <v>494</v>
      </c>
      <c r="B11" s="74">
        <v>2</v>
      </c>
      <c r="C11" s="74">
        <v>0</v>
      </c>
      <c r="D11" s="74">
        <v>0</v>
      </c>
      <c r="E11" s="74">
        <v>0</v>
      </c>
      <c r="F11" s="74">
        <v>0</v>
      </c>
      <c r="G11" s="75">
        <f t="shared" si="0"/>
        <v>2</v>
      </c>
      <c r="H11" s="291" t="s">
        <v>72</v>
      </c>
      <c r="L11" s="179"/>
    </row>
    <row r="12" spans="1:12" ht="15.75" thickBot="1">
      <c r="A12" s="525" t="s">
        <v>520</v>
      </c>
      <c r="B12" s="889">
        <v>3</v>
      </c>
      <c r="C12" s="889">
        <v>0</v>
      </c>
      <c r="D12" s="889">
        <v>2</v>
      </c>
      <c r="E12" s="889">
        <v>0</v>
      </c>
      <c r="F12" s="889">
        <v>0</v>
      </c>
      <c r="G12" s="890">
        <f t="shared" si="0"/>
        <v>5</v>
      </c>
      <c r="H12" s="292" t="s">
        <v>71</v>
      </c>
    </row>
    <row r="13" spans="1:12" s="178" customFormat="1" ht="15.75" thickBot="1">
      <c r="A13" s="524" t="s">
        <v>492</v>
      </c>
      <c r="B13" s="74">
        <v>4</v>
      </c>
      <c r="C13" s="74">
        <v>0</v>
      </c>
      <c r="D13" s="74">
        <v>0</v>
      </c>
      <c r="E13" s="74">
        <v>0</v>
      </c>
      <c r="F13" s="74">
        <v>0</v>
      </c>
      <c r="G13" s="75">
        <f t="shared" si="0"/>
        <v>4</v>
      </c>
      <c r="H13" s="291" t="s">
        <v>491</v>
      </c>
      <c r="L13" s="179"/>
    </row>
    <row r="14" spans="1:12" ht="15.75" thickBot="1">
      <c r="A14" s="525" t="s">
        <v>490</v>
      </c>
      <c r="B14" s="889">
        <v>9</v>
      </c>
      <c r="C14" s="889">
        <v>4</v>
      </c>
      <c r="D14" s="889">
        <v>4</v>
      </c>
      <c r="E14" s="889">
        <v>0</v>
      </c>
      <c r="F14" s="889">
        <v>0</v>
      </c>
      <c r="G14" s="890">
        <f t="shared" si="0"/>
        <v>17</v>
      </c>
      <c r="H14" s="292" t="s">
        <v>489</v>
      </c>
    </row>
    <row r="15" spans="1:12" s="178" customFormat="1" ht="15.75" thickBot="1">
      <c r="A15" s="524" t="s">
        <v>488</v>
      </c>
      <c r="B15" s="74">
        <v>10</v>
      </c>
      <c r="C15" s="74">
        <v>8</v>
      </c>
      <c r="D15" s="74">
        <v>0</v>
      </c>
      <c r="E15" s="74">
        <v>0</v>
      </c>
      <c r="F15" s="74">
        <v>0</v>
      </c>
      <c r="G15" s="75">
        <f t="shared" si="0"/>
        <v>18</v>
      </c>
      <c r="H15" s="291" t="s">
        <v>70</v>
      </c>
      <c r="L15" s="179"/>
    </row>
    <row r="16" spans="1:12" s="178" customFormat="1" ht="15.75" thickBot="1">
      <c r="A16" s="525" t="s">
        <v>1083</v>
      </c>
      <c r="B16" s="889">
        <v>0</v>
      </c>
      <c r="C16" s="889">
        <v>0</v>
      </c>
      <c r="D16" s="889">
        <v>0</v>
      </c>
      <c r="E16" s="889">
        <v>0</v>
      </c>
      <c r="F16" s="889">
        <v>0</v>
      </c>
      <c r="G16" s="890">
        <f t="shared" ref="G16" si="1">SUM(B16:F16)</f>
        <v>0</v>
      </c>
      <c r="H16" s="292" t="s">
        <v>1084</v>
      </c>
      <c r="L16" s="179"/>
    </row>
    <row r="17" spans="1:12" ht="15.75" thickBot="1">
      <c r="A17" s="524" t="s">
        <v>487</v>
      </c>
      <c r="B17" s="74">
        <v>2</v>
      </c>
      <c r="C17" s="74">
        <v>1</v>
      </c>
      <c r="D17" s="74">
        <v>0</v>
      </c>
      <c r="E17" s="74">
        <v>0</v>
      </c>
      <c r="F17" s="74">
        <v>0</v>
      </c>
      <c r="G17" s="75">
        <f t="shared" si="0"/>
        <v>3</v>
      </c>
      <c r="H17" s="291" t="s">
        <v>486</v>
      </c>
    </row>
    <row r="18" spans="1:12" s="178" customFormat="1" ht="15.75" thickBot="1">
      <c r="A18" s="525" t="s">
        <v>485</v>
      </c>
      <c r="B18" s="889">
        <v>0</v>
      </c>
      <c r="C18" s="889">
        <v>0</v>
      </c>
      <c r="D18" s="889">
        <v>0</v>
      </c>
      <c r="E18" s="889">
        <v>0</v>
      </c>
      <c r="F18" s="889">
        <v>0</v>
      </c>
      <c r="G18" s="890">
        <f t="shared" si="0"/>
        <v>0</v>
      </c>
      <c r="H18" s="292" t="s">
        <v>484</v>
      </c>
      <c r="L18" s="179"/>
    </row>
    <row r="19" spans="1:12" ht="15.75" thickBot="1">
      <c r="A19" s="524" t="s">
        <v>688</v>
      </c>
      <c r="B19" s="74">
        <v>0</v>
      </c>
      <c r="C19" s="74">
        <v>1</v>
      </c>
      <c r="D19" s="74">
        <v>1</v>
      </c>
      <c r="E19" s="74">
        <v>0</v>
      </c>
      <c r="F19" s="74">
        <v>0</v>
      </c>
      <c r="G19" s="75">
        <f t="shared" si="0"/>
        <v>2</v>
      </c>
      <c r="H19" s="291" t="s">
        <v>976</v>
      </c>
    </row>
    <row r="20" spans="1:12" ht="15.75" thickBot="1">
      <c r="A20" s="525" t="s">
        <v>483</v>
      </c>
      <c r="B20" s="889">
        <v>11</v>
      </c>
      <c r="C20" s="889">
        <v>0</v>
      </c>
      <c r="D20" s="889">
        <v>1</v>
      </c>
      <c r="E20" s="889">
        <v>0</v>
      </c>
      <c r="F20" s="889">
        <v>0</v>
      </c>
      <c r="G20" s="890">
        <f t="shared" si="0"/>
        <v>12</v>
      </c>
      <c r="H20" s="292" t="s">
        <v>482</v>
      </c>
    </row>
    <row r="21" spans="1:12" ht="15.75" thickBot="1">
      <c r="A21" s="524" t="s">
        <v>1097</v>
      </c>
      <c r="B21" s="74">
        <v>0</v>
      </c>
      <c r="C21" s="74">
        <v>0</v>
      </c>
      <c r="D21" s="74">
        <v>0</v>
      </c>
      <c r="E21" s="74">
        <v>0</v>
      </c>
      <c r="F21" s="74">
        <v>0</v>
      </c>
      <c r="G21" s="75">
        <f t="shared" si="0"/>
        <v>0</v>
      </c>
      <c r="H21" s="291" t="s">
        <v>480</v>
      </c>
    </row>
    <row r="22" spans="1:12" s="178" customFormat="1" ht="15.75" thickBot="1">
      <c r="A22" s="525" t="s">
        <v>479</v>
      </c>
      <c r="B22" s="889">
        <v>4</v>
      </c>
      <c r="C22" s="889">
        <v>5</v>
      </c>
      <c r="D22" s="889">
        <v>1</v>
      </c>
      <c r="E22" s="889">
        <v>0</v>
      </c>
      <c r="F22" s="889">
        <v>1</v>
      </c>
      <c r="G22" s="890">
        <f t="shared" si="0"/>
        <v>11</v>
      </c>
      <c r="H22" s="292" t="s">
        <v>478</v>
      </c>
      <c r="L22" s="179"/>
    </row>
    <row r="23" spans="1:12" ht="15.75" thickBot="1">
      <c r="A23" s="524" t="s">
        <v>529</v>
      </c>
      <c r="B23" s="74">
        <v>3</v>
      </c>
      <c r="C23" s="74">
        <v>2</v>
      </c>
      <c r="D23" s="74">
        <v>1</v>
      </c>
      <c r="E23" s="74">
        <v>1</v>
      </c>
      <c r="F23" s="74">
        <v>0</v>
      </c>
      <c r="G23" s="75">
        <f t="shared" si="0"/>
        <v>7</v>
      </c>
      <c r="H23" s="291" t="s">
        <v>1017</v>
      </c>
    </row>
    <row r="24" spans="1:12" s="178" customFormat="1" ht="15.75" thickBot="1">
      <c r="A24" s="525" t="s">
        <v>476</v>
      </c>
      <c r="B24" s="889">
        <v>3</v>
      </c>
      <c r="C24" s="889">
        <v>1</v>
      </c>
      <c r="D24" s="889">
        <v>0</v>
      </c>
      <c r="E24" s="889">
        <v>0</v>
      </c>
      <c r="F24" s="889">
        <v>0</v>
      </c>
      <c r="G24" s="890">
        <f t="shared" si="0"/>
        <v>4</v>
      </c>
      <c r="H24" s="292" t="s">
        <v>475</v>
      </c>
      <c r="L24" s="179"/>
    </row>
    <row r="25" spans="1:12" ht="15.75" thickBot="1">
      <c r="A25" s="524" t="s">
        <v>474</v>
      </c>
      <c r="B25" s="74">
        <v>0</v>
      </c>
      <c r="C25" s="74">
        <v>0</v>
      </c>
      <c r="D25" s="74">
        <v>0</v>
      </c>
      <c r="E25" s="74">
        <v>0</v>
      </c>
      <c r="F25" s="74">
        <v>0</v>
      </c>
      <c r="G25" s="75">
        <f t="shared" si="0"/>
        <v>0</v>
      </c>
      <c r="H25" s="291" t="s">
        <v>473</v>
      </c>
    </row>
    <row r="26" spans="1:12" s="178" customFormat="1" ht="15.75" thickBot="1">
      <c r="A26" s="525" t="s">
        <v>472</v>
      </c>
      <c r="B26" s="889">
        <v>0</v>
      </c>
      <c r="C26" s="889">
        <v>0</v>
      </c>
      <c r="D26" s="889">
        <v>1</v>
      </c>
      <c r="E26" s="889">
        <v>1</v>
      </c>
      <c r="F26" s="889">
        <v>0</v>
      </c>
      <c r="G26" s="890">
        <f t="shared" si="0"/>
        <v>2</v>
      </c>
      <c r="H26" s="292" t="s">
        <v>471</v>
      </c>
      <c r="L26" s="179"/>
    </row>
    <row r="27" spans="1:12" ht="15.75" thickBot="1">
      <c r="A27" s="524" t="s">
        <v>470</v>
      </c>
      <c r="B27" s="74">
        <v>4</v>
      </c>
      <c r="C27" s="74">
        <v>1</v>
      </c>
      <c r="D27" s="74">
        <v>1</v>
      </c>
      <c r="E27" s="74">
        <v>1</v>
      </c>
      <c r="F27" s="74">
        <v>0</v>
      </c>
      <c r="G27" s="75">
        <f t="shared" si="0"/>
        <v>7</v>
      </c>
      <c r="H27" s="291" t="s">
        <v>469</v>
      </c>
    </row>
    <row r="28" spans="1:12" s="178" customFormat="1" ht="15.75" thickBot="1">
      <c r="A28" s="525" t="s">
        <v>468</v>
      </c>
      <c r="B28" s="889">
        <v>1</v>
      </c>
      <c r="C28" s="889">
        <v>0</v>
      </c>
      <c r="D28" s="889">
        <v>0</v>
      </c>
      <c r="E28" s="889">
        <v>1</v>
      </c>
      <c r="F28" s="889">
        <v>0</v>
      </c>
      <c r="G28" s="890">
        <f t="shared" si="0"/>
        <v>2</v>
      </c>
      <c r="H28" s="292" t="s">
        <v>510</v>
      </c>
      <c r="L28" s="179"/>
    </row>
    <row r="29" spans="1:12" ht="15.75" thickBot="1">
      <c r="A29" s="524" t="s">
        <v>466</v>
      </c>
      <c r="B29" s="74">
        <v>0</v>
      </c>
      <c r="C29" s="74">
        <v>0</v>
      </c>
      <c r="D29" s="74">
        <v>0</v>
      </c>
      <c r="E29" s="74">
        <v>0</v>
      </c>
      <c r="F29" s="74">
        <v>0</v>
      </c>
      <c r="G29" s="75">
        <f t="shared" si="0"/>
        <v>0</v>
      </c>
      <c r="H29" s="291" t="s">
        <v>465</v>
      </c>
    </row>
    <row r="30" spans="1:12" s="178" customFormat="1" ht="15.75" thickBot="1">
      <c r="A30" s="525" t="s">
        <v>464</v>
      </c>
      <c r="B30" s="889">
        <v>2</v>
      </c>
      <c r="C30" s="889">
        <v>0</v>
      </c>
      <c r="D30" s="889">
        <v>0</v>
      </c>
      <c r="E30" s="889">
        <v>0</v>
      </c>
      <c r="F30" s="889">
        <v>0</v>
      </c>
      <c r="G30" s="890">
        <f t="shared" si="0"/>
        <v>2</v>
      </c>
      <c r="H30" s="292" t="s">
        <v>463</v>
      </c>
      <c r="L30" s="179"/>
    </row>
    <row r="31" spans="1:12" ht="15.75" thickBot="1">
      <c r="A31" s="524" t="s">
        <v>462</v>
      </c>
      <c r="B31" s="74">
        <v>0</v>
      </c>
      <c r="C31" s="74">
        <v>0</v>
      </c>
      <c r="D31" s="74">
        <v>0</v>
      </c>
      <c r="E31" s="74">
        <v>0</v>
      </c>
      <c r="F31" s="74">
        <v>0</v>
      </c>
      <c r="G31" s="75">
        <f t="shared" si="0"/>
        <v>0</v>
      </c>
      <c r="H31" s="291" t="s">
        <v>461</v>
      </c>
    </row>
    <row r="32" spans="1:12" s="178" customFormat="1" ht="15.75" thickBot="1">
      <c r="A32" s="525" t="s">
        <v>509</v>
      </c>
      <c r="B32" s="889">
        <v>0</v>
      </c>
      <c r="C32" s="889">
        <v>3</v>
      </c>
      <c r="D32" s="889">
        <v>0</v>
      </c>
      <c r="E32" s="889">
        <v>0</v>
      </c>
      <c r="F32" s="889">
        <v>0</v>
      </c>
      <c r="G32" s="890">
        <f t="shared" si="0"/>
        <v>3</v>
      </c>
      <c r="H32" s="292" t="s">
        <v>459</v>
      </c>
      <c r="L32" s="179"/>
    </row>
    <row r="33" spans="1:13" ht="15.75" thickBot="1">
      <c r="A33" s="524" t="s">
        <v>458</v>
      </c>
      <c r="B33" s="74">
        <v>2</v>
      </c>
      <c r="C33" s="74">
        <v>0</v>
      </c>
      <c r="D33" s="74">
        <v>0</v>
      </c>
      <c r="E33" s="74">
        <v>1</v>
      </c>
      <c r="F33" s="74">
        <v>1</v>
      </c>
      <c r="G33" s="75">
        <f t="shared" si="0"/>
        <v>4</v>
      </c>
      <c r="H33" s="291" t="s">
        <v>457</v>
      </c>
    </row>
    <row r="34" spans="1:13" s="178" customFormat="1" ht="15.75" thickBot="1">
      <c r="A34" s="525" t="s">
        <v>456</v>
      </c>
      <c r="B34" s="889">
        <v>0</v>
      </c>
      <c r="C34" s="889">
        <v>0</v>
      </c>
      <c r="D34" s="889">
        <v>0</v>
      </c>
      <c r="E34" s="889">
        <v>0</v>
      </c>
      <c r="F34" s="889">
        <v>0</v>
      </c>
      <c r="G34" s="890">
        <f t="shared" si="0"/>
        <v>0</v>
      </c>
      <c r="H34" s="292" t="s">
        <v>455</v>
      </c>
      <c r="L34" s="179"/>
    </row>
    <row r="35" spans="1:13" ht="15.75" thickBot="1">
      <c r="A35" s="524" t="s">
        <v>454</v>
      </c>
      <c r="B35" s="74">
        <v>4</v>
      </c>
      <c r="C35" s="74">
        <v>0</v>
      </c>
      <c r="D35" s="74">
        <v>0</v>
      </c>
      <c r="E35" s="74">
        <v>0</v>
      </c>
      <c r="F35" s="74">
        <v>0</v>
      </c>
      <c r="G35" s="75">
        <f t="shared" si="0"/>
        <v>4</v>
      </c>
      <c r="H35" s="291" t="s">
        <v>453</v>
      </c>
      <c r="L35" s="171"/>
      <c r="M35" s="172"/>
    </row>
    <row r="36" spans="1:13" ht="15.75" thickBot="1">
      <c r="A36" s="525" t="s">
        <v>1086</v>
      </c>
      <c r="B36" s="889">
        <v>0</v>
      </c>
      <c r="C36" s="889">
        <v>0</v>
      </c>
      <c r="D36" s="889">
        <v>0</v>
      </c>
      <c r="E36" s="889">
        <v>0</v>
      </c>
      <c r="F36" s="889">
        <v>0</v>
      </c>
      <c r="G36" s="890">
        <f t="shared" ref="G36" si="2">SUM(B36:F36)</f>
        <v>0</v>
      </c>
      <c r="H36" s="292" t="s">
        <v>1087</v>
      </c>
      <c r="L36" s="171"/>
      <c r="M36" s="690"/>
    </row>
    <row r="37" spans="1:13" s="178" customFormat="1" ht="15.75" thickBot="1">
      <c r="A37" s="524" t="s">
        <v>521</v>
      </c>
      <c r="B37" s="74">
        <v>0</v>
      </c>
      <c r="C37" s="74">
        <v>0</v>
      </c>
      <c r="D37" s="74">
        <v>0</v>
      </c>
      <c r="E37" s="74">
        <v>0</v>
      </c>
      <c r="F37" s="74">
        <v>0</v>
      </c>
      <c r="G37" s="75">
        <f t="shared" si="0"/>
        <v>0</v>
      </c>
      <c r="H37" s="291" t="s">
        <v>1018</v>
      </c>
      <c r="M37" s="179"/>
    </row>
    <row r="38" spans="1:13" ht="15.75" thickBot="1">
      <c r="A38" s="525" t="s">
        <v>508</v>
      </c>
      <c r="B38" s="889">
        <v>0</v>
      </c>
      <c r="C38" s="889">
        <v>0</v>
      </c>
      <c r="D38" s="889">
        <v>0</v>
      </c>
      <c r="E38" s="889">
        <v>0</v>
      </c>
      <c r="F38" s="889">
        <v>0</v>
      </c>
      <c r="G38" s="890">
        <f t="shared" si="0"/>
        <v>0</v>
      </c>
      <c r="H38" s="292" t="s">
        <v>451</v>
      </c>
      <c r="L38" s="171"/>
      <c r="M38" s="172"/>
    </row>
    <row r="39" spans="1:13" ht="15.75" thickBot="1">
      <c r="A39" s="524" t="s">
        <v>450</v>
      </c>
      <c r="B39" s="74">
        <v>0</v>
      </c>
      <c r="C39" s="74">
        <v>0</v>
      </c>
      <c r="D39" s="74">
        <v>0</v>
      </c>
      <c r="E39" s="74">
        <v>0</v>
      </c>
      <c r="F39" s="74">
        <v>0</v>
      </c>
      <c r="G39" s="75">
        <f>SUM(B39:F39)</f>
        <v>0</v>
      </c>
      <c r="H39" s="291" t="s">
        <v>923</v>
      </c>
      <c r="L39" s="171"/>
      <c r="M39" s="458"/>
    </row>
    <row r="40" spans="1:13" ht="24.75" thickBot="1">
      <c r="A40" s="525" t="s">
        <v>1035</v>
      </c>
      <c r="B40" s="889">
        <v>31</v>
      </c>
      <c r="C40" s="889">
        <v>0</v>
      </c>
      <c r="D40" s="889">
        <v>0</v>
      </c>
      <c r="E40" s="889">
        <v>0</v>
      </c>
      <c r="F40" s="889">
        <v>0</v>
      </c>
      <c r="G40" s="890">
        <f>SUM(B40:F40)</f>
        <v>31</v>
      </c>
      <c r="H40" s="292" t="s">
        <v>1038</v>
      </c>
      <c r="L40" s="171"/>
      <c r="M40" s="458"/>
    </row>
    <row r="41" spans="1:13" s="178" customFormat="1" ht="15.75" thickBot="1">
      <c r="A41" s="524" t="s">
        <v>449</v>
      </c>
      <c r="B41" s="74">
        <v>0</v>
      </c>
      <c r="C41" s="74">
        <v>0</v>
      </c>
      <c r="D41" s="74">
        <v>0</v>
      </c>
      <c r="E41" s="74">
        <v>0</v>
      </c>
      <c r="F41" s="74">
        <v>0</v>
      </c>
      <c r="G41" s="75">
        <f t="shared" si="0"/>
        <v>0</v>
      </c>
      <c r="H41" s="291" t="s">
        <v>448</v>
      </c>
      <c r="M41" s="179"/>
    </row>
    <row r="42" spans="1:13" ht="15.75" thickBot="1">
      <c r="A42" s="525" t="s">
        <v>753</v>
      </c>
      <c r="B42" s="889">
        <v>0</v>
      </c>
      <c r="C42" s="889">
        <v>1</v>
      </c>
      <c r="D42" s="889">
        <v>0</v>
      </c>
      <c r="E42" s="889">
        <v>0</v>
      </c>
      <c r="F42" s="889">
        <v>0</v>
      </c>
      <c r="G42" s="890">
        <f t="shared" si="0"/>
        <v>1</v>
      </c>
      <c r="H42" s="292" t="s">
        <v>761</v>
      </c>
      <c r="L42" s="171"/>
      <c r="M42" s="172"/>
    </row>
    <row r="43" spans="1:13" ht="15.75" thickBot="1">
      <c r="A43" s="524" t="s">
        <v>752</v>
      </c>
      <c r="B43" s="74">
        <v>0</v>
      </c>
      <c r="C43" s="74">
        <v>0</v>
      </c>
      <c r="D43" s="74">
        <v>0</v>
      </c>
      <c r="E43" s="74">
        <v>0</v>
      </c>
      <c r="F43" s="74">
        <v>0</v>
      </c>
      <c r="G43" s="75">
        <f t="shared" si="0"/>
        <v>0</v>
      </c>
      <c r="H43" s="291" t="s">
        <v>763</v>
      </c>
      <c r="L43" s="171"/>
      <c r="M43" s="172"/>
    </row>
    <row r="44" spans="1:13" ht="15.75" thickBot="1">
      <c r="A44" s="525" t="s">
        <v>1088</v>
      </c>
      <c r="B44" s="889">
        <v>0</v>
      </c>
      <c r="C44" s="889">
        <v>0</v>
      </c>
      <c r="D44" s="889">
        <v>0</v>
      </c>
      <c r="E44" s="889">
        <v>0</v>
      </c>
      <c r="F44" s="889">
        <v>0</v>
      </c>
      <c r="G44" s="890">
        <f t="shared" ref="G44:G47" si="3">SUM(B44:F44)</f>
        <v>0</v>
      </c>
      <c r="H44" s="292" t="s">
        <v>532</v>
      </c>
      <c r="L44" s="171"/>
      <c r="M44" s="690"/>
    </row>
    <row r="45" spans="1:13" ht="15.75" thickBot="1">
      <c r="A45" s="524" t="s">
        <v>1089</v>
      </c>
      <c r="B45" s="74">
        <v>0</v>
      </c>
      <c r="C45" s="74">
        <v>0</v>
      </c>
      <c r="D45" s="74">
        <v>0</v>
      </c>
      <c r="E45" s="74">
        <v>0</v>
      </c>
      <c r="F45" s="74">
        <v>0</v>
      </c>
      <c r="G45" s="75">
        <f t="shared" si="3"/>
        <v>0</v>
      </c>
      <c r="H45" s="291" t="s">
        <v>1092</v>
      </c>
      <c r="L45" s="171"/>
      <c r="M45" s="690"/>
    </row>
    <row r="46" spans="1:13" ht="15.75" thickBot="1">
      <c r="A46" s="525" t="s">
        <v>1090</v>
      </c>
      <c r="B46" s="889">
        <v>0</v>
      </c>
      <c r="C46" s="889">
        <v>0</v>
      </c>
      <c r="D46" s="889">
        <v>0</v>
      </c>
      <c r="E46" s="889">
        <v>0</v>
      </c>
      <c r="F46" s="889">
        <v>0</v>
      </c>
      <c r="G46" s="890">
        <f t="shared" si="3"/>
        <v>0</v>
      </c>
      <c r="H46" s="292" t="s">
        <v>1093</v>
      </c>
      <c r="L46" s="171"/>
      <c r="M46" s="690"/>
    </row>
    <row r="47" spans="1:13" ht="15">
      <c r="A47" s="526" t="s">
        <v>1091</v>
      </c>
      <c r="B47" s="233">
        <v>0</v>
      </c>
      <c r="C47" s="233">
        <v>0</v>
      </c>
      <c r="D47" s="233">
        <v>0</v>
      </c>
      <c r="E47" s="233">
        <v>0</v>
      </c>
      <c r="F47" s="233">
        <v>0</v>
      </c>
      <c r="G47" s="892">
        <f t="shared" si="3"/>
        <v>0</v>
      </c>
      <c r="H47" s="293" t="s">
        <v>1094</v>
      </c>
      <c r="L47" s="171"/>
      <c r="M47" s="690"/>
    </row>
    <row r="48" spans="1:13" s="178" customFormat="1" ht="15">
      <c r="A48" s="534" t="s">
        <v>1</v>
      </c>
      <c r="B48" s="228">
        <f t="shared" ref="B48:G48" si="4">SUM(B8:B47)</f>
        <v>103</v>
      </c>
      <c r="C48" s="228">
        <f t="shared" si="4"/>
        <v>27</v>
      </c>
      <c r="D48" s="228">
        <f t="shared" si="4"/>
        <v>12</v>
      </c>
      <c r="E48" s="228">
        <f t="shared" si="4"/>
        <v>5</v>
      </c>
      <c r="F48" s="228">
        <f t="shared" si="4"/>
        <v>2</v>
      </c>
      <c r="G48" s="228">
        <f t="shared" si="4"/>
        <v>149</v>
      </c>
      <c r="H48" s="306" t="s">
        <v>2</v>
      </c>
      <c r="M48" s="179"/>
    </row>
    <row r="49" spans="1:12" s="178" customFormat="1">
      <c r="A49" s="1277" t="s">
        <v>861</v>
      </c>
      <c r="B49" s="1277"/>
      <c r="C49" s="1277"/>
      <c r="D49" s="1277"/>
      <c r="E49" s="1322" t="s">
        <v>1066</v>
      </c>
      <c r="F49" s="1322"/>
      <c r="G49" s="1322"/>
      <c r="H49" s="1322"/>
      <c r="L49" s="179"/>
    </row>
    <row r="52" spans="1:12">
      <c r="A52" s="173"/>
    </row>
  </sheetData>
  <mergeCells count="8">
    <mergeCell ref="E49:H49"/>
    <mergeCell ref="A1:H1"/>
    <mergeCell ref="A2:H2"/>
    <mergeCell ref="A3:H3"/>
    <mergeCell ref="A4:H4"/>
    <mergeCell ref="A6:A7"/>
    <mergeCell ref="H6:H7"/>
    <mergeCell ref="A49:D49"/>
  </mergeCells>
  <printOptions horizontalCentered="1" verticalCentered="1"/>
  <pageMargins left="0" right="0" top="0" bottom="0" header="0" footer="0"/>
  <pageSetup paperSize="9" scale="95"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716</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33.75" customHeight="1">
      <c r="A3" s="1244" t="s">
        <v>748</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609</v>
      </c>
      <c r="B5" s="100"/>
      <c r="C5" s="100"/>
      <c r="D5" s="100"/>
      <c r="E5" s="100"/>
      <c r="F5" s="100"/>
      <c r="G5" s="100"/>
      <c r="H5" s="101" t="s">
        <v>610</v>
      </c>
      <c r="I5" s="1"/>
    </row>
    <row r="6" spans="1:13" ht="27" customHeight="1">
      <c r="A6" s="1220" t="s">
        <v>1268</v>
      </c>
      <c r="B6" s="36" t="s">
        <v>45</v>
      </c>
      <c r="C6" s="36" t="s">
        <v>41</v>
      </c>
      <c r="D6" s="36" t="s">
        <v>42</v>
      </c>
      <c r="E6" s="36" t="s">
        <v>43</v>
      </c>
      <c r="F6" s="36" t="s">
        <v>44</v>
      </c>
      <c r="G6" s="36" t="s">
        <v>1</v>
      </c>
      <c r="H6" s="1217" t="s">
        <v>1258</v>
      </c>
    </row>
    <row r="7" spans="1:13" ht="27" customHeight="1">
      <c r="A7" s="1323"/>
      <c r="B7" s="467" t="s">
        <v>75</v>
      </c>
      <c r="C7" s="467" t="s">
        <v>46</v>
      </c>
      <c r="D7" s="467" t="s">
        <v>47</v>
      </c>
      <c r="E7" s="467" t="s">
        <v>48</v>
      </c>
      <c r="F7" s="467" t="s">
        <v>49</v>
      </c>
      <c r="G7" s="467" t="s">
        <v>2</v>
      </c>
      <c r="H7" s="1324"/>
    </row>
    <row r="8" spans="1:13" s="15" customFormat="1" ht="24.75" customHeight="1" thickBot="1">
      <c r="A8" s="444" t="s">
        <v>251</v>
      </c>
      <c r="B8" s="810">
        <v>94</v>
      </c>
      <c r="C8" s="810">
        <v>31</v>
      </c>
      <c r="D8" s="810">
        <v>19</v>
      </c>
      <c r="E8" s="810">
        <v>14</v>
      </c>
      <c r="F8" s="810">
        <v>15</v>
      </c>
      <c r="G8" s="811">
        <f t="shared" ref="G8:G11" si="0">SUM(B8:F8)</f>
        <v>173</v>
      </c>
      <c r="H8" s="128" t="s">
        <v>251</v>
      </c>
      <c r="M8" s="16"/>
    </row>
    <row r="9" spans="1:13" ht="24.75" customHeight="1" thickBot="1">
      <c r="A9" s="439" t="s">
        <v>293</v>
      </c>
      <c r="B9" s="816">
        <v>83</v>
      </c>
      <c r="C9" s="816">
        <v>23</v>
      </c>
      <c r="D9" s="816">
        <v>12</v>
      </c>
      <c r="E9" s="816">
        <v>7</v>
      </c>
      <c r="F9" s="816">
        <v>15</v>
      </c>
      <c r="G9" s="817">
        <f t="shared" si="0"/>
        <v>140</v>
      </c>
      <c r="H9" s="127" t="s">
        <v>293</v>
      </c>
    </row>
    <row r="10" spans="1:13" s="15" customFormat="1" ht="24.75" customHeight="1" thickBot="1">
      <c r="A10" s="440" t="s">
        <v>793</v>
      </c>
      <c r="B10" s="812">
        <v>109</v>
      </c>
      <c r="C10" s="812">
        <v>43</v>
      </c>
      <c r="D10" s="812">
        <v>22</v>
      </c>
      <c r="E10" s="812">
        <v>11</v>
      </c>
      <c r="F10" s="812">
        <v>10</v>
      </c>
      <c r="G10" s="813">
        <f t="shared" si="0"/>
        <v>195</v>
      </c>
      <c r="H10" s="129" t="s">
        <v>793</v>
      </c>
      <c r="M10" s="16"/>
    </row>
    <row r="11" spans="1:13" ht="24.75" customHeight="1" thickBot="1">
      <c r="A11" s="673" t="s">
        <v>1073</v>
      </c>
      <c r="B11" s="473">
        <v>154</v>
      </c>
      <c r="C11" s="473">
        <v>32</v>
      </c>
      <c r="D11" s="473">
        <v>31</v>
      </c>
      <c r="E11" s="473">
        <v>8</v>
      </c>
      <c r="F11" s="473">
        <v>6</v>
      </c>
      <c r="G11" s="478">
        <f t="shared" si="0"/>
        <v>231</v>
      </c>
      <c r="H11" s="672" t="s">
        <v>1073</v>
      </c>
    </row>
    <row r="12" spans="1:13" s="15" customFormat="1" ht="24.75" customHeight="1">
      <c r="A12" s="441" t="s">
        <v>1254</v>
      </c>
      <c r="B12" s="814">
        <v>103</v>
      </c>
      <c r="C12" s="814">
        <v>27</v>
      </c>
      <c r="D12" s="814">
        <v>12</v>
      </c>
      <c r="E12" s="814">
        <v>5</v>
      </c>
      <c r="F12" s="814">
        <v>2</v>
      </c>
      <c r="G12" s="815">
        <f t="shared" ref="G12" si="1">SUM(B12:F12)</f>
        <v>149</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50" customFormat="1"/>
    <row r="50" s="50" customFormat="1"/>
    <row r="51" s="50" customFormat="1"/>
    <row r="52" s="50" customFormat="1"/>
    <row r="53" s="50" customFormat="1"/>
    <row r="54" s="50" customFormat="1"/>
    <row r="55" s="50" customFormat="1"/>
    <row r="56" s="50" customFormat="1"/>
    <row r="57" s="50" customFormat="1"/>
    <row r="58" s="50" customFormat="1"/>
    <row r="59" s="50" customFormat="1"/>
    <row r="60" s="50" customFormat="1"/>
    <row r="61" s="50" customFormat="1"/>
    <row r="62" s="50" customFormat="1"/>
    <row r="63" s="50" customFormat="1"/>
    <row r="64" s="50" customFormat="1"/>
    <row r="65" s="50" customFormat="1"/>
    <row r="66" s="50" customFormat="1"/>
    <row r="67" s="50" customFormat="1"/>
    <row r="68" s="50" customFormat="1"/>
    <row r="69" s="50" customFormat="1"/>
    <row r="70" s="50" customFormat="1"/>
    <row r="71" s="50" customFormat="1"/>
    <row r="72" s="50" customFormat="1"/>
    <row r="73" s="50" customFormat="1"/>
    <row r="74" s="50" customFormat="1"/>
    <row r="75" s="50" customFormat="1"/>
    <row r="76" s="50" customFormat="1"/>
    <row r="77" s="50" customFormat="1"/>
    <row r="78" s="50" customFormat="1"/>
    <row r="79" s="50" customFormat="1"/>
    <row r="80" s="50" customFormat="1"/>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50" customFormat="1"/>
    <row r="98" s="50" customFormat="1"/>
    <row r="99" s="50" customFormat="1"/>
    <row r="100" s="50" customFormat="1"/>
    <row r="101" s="50" customFormat="1"/>
    <row r="102" s="50" customFormat="1"/>
    <row r="103" s="50" customFormat="1"/>
    <row r="104" s="50" customFormat="1"/>
    <row r="105" s="50" customFormat="1"/>
    <row r="106" s="50" customFormat="1"/>
    <row r="107" s="50" customFormat="1"/>
    <row r="108" s="50" customFormat="1"/>
    <row r="109" s="50" customFormat="1"/>
    <row r="110" s="50" customFormat="1"/>
    <row r="111" s="50" customFormat="1"/>
    <row r="112" s="50" customFormat="1"/>
    <row r="113" s="50" customFormat="1"/>
    <row r="114" s="50" customFormat="1"/>
    <row r="115" s="50" customFormat="1"/>
    <row r="116" s="50" customFormat="1"/>
    <row r="117" s="50" customFormat="1"/>
    <row r="118" s="50" customFormat="1"/>
    <row r="119" s="50" customFormat="1"/>
    <row r="120" s="50" customFormat="1"/>
    <row r="121" s="50" customFormat="1"/>
    <row r="122" s="50" customFormat="1"/>
    <row r="123" s="50" customFormat="1"/>
    <row r="124" s="50" customFormat="1"/>
    <row r="125" s="50" customFormat="1"/>
    <row r="126" s="50" customFormat="1"/>
    <row r="127" s="50" customFormat="1"/>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rightToLeft="1" view="pageBreakPreview" zoomScaleNormal="100" zoomScaleSheetLayoutView="100" workbookViewId="0">
      <selection activeCell="C79" sqref="C79"/>
    </sheetView>
  </sheetViews>
  <sheetFormatPr defaultRowHeight="12.75"/>
  <cols>
    <col min="1" max="1" width="25.42578125" style="171" customWidth="1"/>
    <col min="2" max="2" width="9.28515625" style="171" customWidth="1"/>
    <col min="3" max="7" width="8.5703125" style="171" customWidth="1"/>
    <col min="8" max="8" width="28" style="173" customWidth="1"/>
    <col min="9" max="10" width="9.140625" style="171"/>
    <col min="11" max="11" width="37.42578125" style="171" customWidth="1"/>
    <col min="12" max="12" width="5" style="172" customWidth="1"/>
    <col min="13" max="16384" width="9.140625" style="171"/>
  </cols>
  <sheetData>
    <row r="1" spans="1:12" ht="18">
      <c r="A1" s="1213" t="s">
        <v>729</v>
      </c>
      <c r="B1" s="1213"/>
      <c r="C1" s="1213"/>
      <c r="D1" s="1213"/>
      <c r="E1" s="1213"/>
      <c r="F1" s="1213"/>
      <c r="G1" s="1213"/>
      <c r="H1" s="1213"/>
    </row>
    <row r="2" spans="1:12" s="181" customFormat="1" ht="18">
      <c r="A2" s="1175" t="s">
        <v>1253</v>
      </c>
      <c r="B2" s="1175"/>
      <c r="C2" s="1175"/>
      <c r="D2" s="1175"/>
      <c r="E2" s="1175"/>
      <c r="F2" s="1175"/>
      <c r="G2" s="1175"/>
      <c r="H2" s="1175"/>
      <c r="L2" s="182"/>
    </row>
    <row r="3" spans="1:12" s="181" customFormat="1" ht="29.25" customHeight="1">
      <c r="A3" s="1236" t="s">
        <v>1045</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612</v>
      </c>
      <c r="B5" s="180"/>
      <c r="C5" s="180"/>
      <c r="D5" s="180"/>
      <c r="E5" s="180"/>
      <c r="F5" s="180"/>
      <c r="G5" s="180"/>
      <c r="H5" s="110" t="s">
        <v>611</v>
      </c>
    </row>
    <row r="6" spans="1:12" ht="21" customHeight="1">
      <c r="A6" s="1215" t="s">
        <v>1445</v>
      </c>
      <c r="B6" s="231" t="s">
        <v>45</v>
      </c>
      <c r="C6" s="231" t="s">
        <v>41</v>
      </c>
      <c r="D6" s="231" t="s">
        <v>42</v>
      </c>
      <c r="E6" s="231" t="s">
        <v>43</v>
      </c>
      <c r="F6" s="231" t="s">
        <v>44</v>
      </c>
      <c r="G6" s="231" t="s">
        <v>1</v>
      </c>
      <c r="H6" s="1217" t="s">
        <v>1054</v>
      </c>
    </row>
    <row r="7" spans="1:12" ht="21" customHeight="1">
      <c r="A7" s="1216"/>
      <c r="B7" s="450" t="s">
        <v>75</v>
      </c>
      <c r="C7" s="450" t="s">
        <v>46</v>
      </c>
      <c r="D7" s="450" t="s">
        <v>47</v>
      </c>
      <c r="E7" s="450" t="s">
        <v>48</v>
      </c>
      <c r="F7" s="450" t="s">
        <v>49</v>
      </c>
      <c r="G7" s="450" t="s">
        <v>2</v>
      </c>
      <c r="H7" s="1218"/>
    </row>
    <row r="8" spans="1:12" ht="15.75" thickBot="1">
      <c r="A8" s="532" t="s">
        <v>498</v>
      </c>
      <c r="B8" s="222">
        <v>3</v>
      </c>
      <c r="C8" s="222">
        <v>0</v>
      </c>
      <c r="D8" s="222">
        <v>0</v>
      </c>
      <c r="E8" s="222">
        <v>0</v>
      </c>
      <c r="F8" s="222">
        <v>0</v>
      </c>
      <c r="G8" s="221">
        <f t="shared" ref="G8:G43" si="0">SUM(B8:F8)</f>
        <v>3</v>
      </c>
      <c r="H8" s="302" t="s">
        <v>74</v>
      </c>
    </row>
    <row r="9" spans="1:12" s="178" customFormat="1" ht="15.75" thickBot="1">
      <c r="A9" s="259" t="s">
        <v>497</v>
      </c>
      <c r="B9" s="74">
        <v>4</v>
      </c>
      <c r="C9" s="74">
        <v>0</v>
      </c>
      <c r="D9" s="74">
        <v>0</v>
      </c>
      <c r="E9" s="74">
        <v>0</v>
      </c>
      <c r="F9" s="74">
        <v>0</v>
      </c>
      <c r="G9" s="75">
        <f t="shared" si="0"/>
        <v>4</v>
      </c>
      <c r="H9" s="303" t="s">
        <v>496</v>
      </c>
      <c r="L9" s="179"/>
    </row>
    <row r="10" spans="1:12" ht="15.75" thickBot="1">
      <c r="A10" s="269" t="s">
        <v>495</v>
      </c>
      <c r="B10" s="222">
        <v>1</v>
      </c>
      <c r="C10" s="222">
        <v>0</v>
      </c>
      <c r="D10" s="222">
        <v>0</v>
      </c>
      <c r="E10" s="222">
        <v>0</v>
      </c>
      <c r="F10" s="222">
        <v>0</v>
      </c>
      <c r="G10" s="221">
        <f t="shared" si="0"/>
        <v>1</v>
      </c>
      <c r="H10" s="304" t="s">
        <v>73</v>
      </c>
    </row>
    <row r="11" spans="1:12" s="178" customFormat="1" ht="15.75" thickBot="1">
      <c r="A11" s="259" t="s">
        <v>494</v>
      </c>
      <c r="B11" s="74">
        <v>2</v>
      </c>
      <c r="C11" s="74">
        <v>0</v>
      </c>
      <c r="D11" s="74">
        <v>0</v>
      </c>
      <c r="E11" s="74">
        <v>1</v>
      </c>
      <c r="F11" s="74">
        <v>0</v>
      </c>
      <c r="G11" s="75">
        <f t="shared" si="0"/>
        <v>3</v>
      </c>
      <c r="H11" s="303" t="s">
        <v>72</v>
      </c>
      <c r="L11" s="179"/>
    </row>
    <row r="12" spans="1:12" ht="15.75" thickBot="1">
      <c r="A12" s="269" t="s">
        <v>520</v>
      </c>
      <c r="B12" s="222">
        <v>1</v>
      </c>
      <c r="C12" s="222">
        <v>0</v>
      </c>
      <c r="D12" s="222">
        <v>0</v>
      </c>
      <c r="E12" s="222">
        <v>0</v>
      </c>
      <c r="F12" s="222">
        <v>0</v>
      </c>
      <c r="G12" s="221">
        <f t="shared" si="0"/>
        <v>1</v>
      </c>
      <c r="H12" s="304" t="s">
        <v>71</v>
      </c>
    </row>
    <row r="13" spans="1:12" s="178" customFormat="1" ht="15.75" thickBot="1">
      <c r="A13" s="259" t="s">
        <v>492</v>
      </c>
      <c r="B13" s="74">
        <v>4</v>
      </c>
      <c r="C13" s="74">
        <v>0</v>
      </c>
      <c r="D13" s="74">
        <v>0</v>
      </c>
      <c r="E13" s="74">
        <v>0</v>
      </c>
      <c r="F13" s="74">
        <v>0</v>
      </c>
      <c r="G13" s="75">
        <f t="shared" si="0"/>
        <v>4</v>
      </c>
      <c r="H13" s="489" t="s">
        <v>491</v>
      </c>
      <c r="L13" s="179"/>
    </row>
    <row r="14" spans="1:12" ht="15.75" thickBot="1">
      <c r="A14" s="269" t="s">
        <v>490</v>
      </c>
      <c r="B14" s="222">
        <v>10</v>
      </c>
      <c r="C14" s="222">
        <v>6</v>
      </c>
      <c r="D14" s="222">
        <v>4</v>
      </c>
      <c r="E14" s="222">
        <v>0</v>
      </c>
      <c r="F14" s="222">
        <v>0</v>
      </c>
      <c r="G14" s="221">
        <f t="shared" si="0"/>
        <v>20</v>
      </c>
      <c r="H14" s="304" t="s">
        <v>489</v>
      </c>
    </row>
    <row r="15" spans="1:12" s="178" customFormat="1" ht="15.75" thickBot="1">
      <c r="A15" s="259" t="s">
        <v>488</v>
      </c>
      <c r="B15" s="74">
        <v>11</v>
      </c>
      <c r="C15" s="74">
        <v>3</v>
      </c>
      <c r="D15" s="74">
        <v>7</v>
      </c>
      <c r="E15" s="74">
        <v>0</v>
      </c>
      <c r="F15" s="74">
        <v>1</v>
      </c>
      <c r="G15" s="75">
        <f t="shared" si="0"/>
        <v>22</v>
      </c>
      <c r="H15" s="489" t="s">
        <v>70</v>
      </c>
      <c r="L15" s="179"/>
    </row>
    <row r="16" spans="1:12" s="178" customFormat="1" ht="15.75" thickBot="1">
      <c r="A16" s="269" t="s">
        <v>1083</v>
      </c>
      <c r="B16" s="222">
        <v>0</v>
      </c>
      <c r="C16" s="222">
        <v>0</v>
      </c>
      <c r="D16" s="222">
        <v>0</v>
      </c>
      <c r="E16" s="222">
        <v>0</v>
      </c>
      <c r="F16" s="222">
        <v>0</v>
      </c>
      <c r="G16" s="221">
        <f t="shared" ref="G16" si="1">SUM(B16:F16)</f>
        <v>0</v>
      </c>
      <c r="H16" s="304" t="s">
        <v>1084</v>
      </c>
      <c r="L16" s="179"/>
    </row>
    <row r="17" spans="1:12" ht="15.75" thickBot="1">
      <c r="A17" s="259" t="s">
        <v>487</v>
      </c>
      <c r="B17" s="74">
        <v>4</v>
      </c>
      <c r="C17" s="74">
        <v>0</v>
      </c>
      <c r="D17" s="74">
        <v>0</v>
      </c>
      <c r="E17" s="74">
        <v>0</v>
      </c>
      <c r="F17" s="74">
        <v>0</v>
      </c>
      <c r="G17" s="75">
        <f t="shared" si="0"/>
        <v>4</v>
      </c>
      <c r="H17" s="489" t="s">
        <v>486</v>
      </c>
    </row>
    <row r="18" spans="1:12" s="178" customFormat="1" ht="15.75" thickBot="1">
      <c r="A18" s="269" t="s">
        <v>485</v>
      </c>
      <c r="B18" s="222">
        <v>0</v>
      </c>
      <c r="C18" s="222">
        <v>0</v>
      </c>
      <c r="D18" s="222">
        <v>0</v>
      </c>
      <c r="E18" s="222">
        <v>0</v>
      </c>
      <c r="F18" s="222">
        <v>0</v>
      </c>
      <c r="G18" s="221">
        <f t="shared" si="0"/>
        <v>0</v>
      </c>
      <c r="H18" s="304" t="s">
        <v>484</v>
      </c>
      <c r="L18" s="179"/>
    </row>
    <row r="19" spans="1:12" ht="15.75" thickBot="1">
      <c r="A19" s="259" t="s">
        <v>688</v>
      </c>
      <c r="B19" s="74">
        <v>0</v>
      </c>
      <c r="C19" s="74">
        <v>0</v>
      </c>
      <c r="D19" s="74">
        <v>1</v>
      </c>
      <c r="E19" s="74">
        <v>0</v>
      </c>
      <c r="F19" s="74">
        <v>0</v>
      </c>
      <c r="G19" s="75">
        <f t="shared" si="0"/>
        <v>1</v>
      </c>
      <c r="H19" s="489" t="s">
        <v>976</v>
      </c>
    </row>
    <row r="20" spans="1:12" ht="15.75" thickBot="1">
      <c r="A20" s="269" t="s">
        <v>483</v>
      </c>
      <c r="B20" s="222">
        <v>11</v>
      </c>
      <c r="C20" s="222">
        <v>0</v>
      </c>
      <c r="D20" s="222">
        <v>1</v>
      </c>
      <c r="E20" s="222">
        <v>0</v>
      </c>
      <c r="F20" s="222">
        <v>0</v>
      </c>
      <c r="G20" s="221">
        <f t="shared" si="0"/>
        <v>12</v>
      </c>
      <c r="H20" s="304" t="s">
        <v>482</v>
      </c>
    </row>
    <row r="21" spans="1:12" ht="15.75" thickBot="1">
      <c r="A21" s="259" t="s">
        <v>1097</v>
      </c>
      <c r="B21" s="74">
        <v>2</v>
      </c>
      <c r="C21" s="74">
        <v>0</v>
      </c>
      <c r="D21" s="74">
        <v>0</v>
      </c>
      <c r="E21" s="74"/>
      <c r="F21" s="74">
        <v>0</v>
      </c>
      <c r="G21" s="75">
        <f t="shared" si="0"/>
        <v>2</v>
      </c>
      <c r="H21" s="489" t="s">
        <v>480</v>
      </c>
    </row>
    <row r="22" spans="1:12" s="178" customFormat="1" ht="15.75" thickBot="1">
      <c r="A22" s="269" t="s">
        <v>479</v>
      </c>
      <c r="B22" s="222">
        <v>4</v>
      </c>
      <c r="C22" s="222">
        <v>0</v>
      </c>
      <c r="D22" s="222">
        <v>0</v>
      </c>
      <c r="E22" s="222">
        <v>0</v>
      </c>
      <c r="F22" s="222">
        <v>1</v>
      </c>
      <c r="G22" s="221">
        <f t="shared" si="0"/>
        <v>5</v>
      </c>
      <c r="H22" s="304" t="s">
        <v>478</v>
      </c>
      <c r="L22" s="179"/>
    </row>
    <row r="23" spans="1:12" ht="15.75" thickBot="1">
      <c r="A23" s="259" t="s">
        <v>529</v>
      </c>
      <c r="B23" s="74">
        <v>3</v>
      </c>
      <c r="C23" s="74">
        <v>0</v>
      </c>
      <c r="D23" s="74">
        <v>1</v>
      </c>
      <c r="E23" s="74">
        <v>0</v>
      </c>
      <c r="F23" s="74">
        <v>0</v>
      </c>
      <c r="G23" s="75">
        <f t="shared" si="0"/>
        <v>4</v>
      </c>
      <c r="H23" s="489" t="s">
        <v>1017</v>
      </c>
    </row>
    <row r="24" spans="1:12" s="178" customFormat="1" ht="15.75" thickBot="1">
      <c r="A24" s="269" t="s">
        <v>476</v>
      </c>
      <c r="B24" s="222">
        <v>3</v>
      </c>
      <c r="C24" s="222">
        <v>0</v>
      </c>
      <c r="D24" s="222">
        <v>0</v>
      </c>
      <c r="E24" s="222">
        <v>0</v>
      </c>
      <c r="F24" s="222">
        <v>0</v>
      </c>
      <c r="G24" s="221">
        <f t="shared" si="0"/>
        <v>3</v>
      </c>
      <c r="H24" s="304" t="s">
        <v>475</v>
      </c>
      <c r="L24" s="179"/>
    </row>
    <row r="25" spans="1:12" ht="15.75" thickBot="1">
      <c r="A25" s="259" t="s">
        <v>474</v>
      </c>
      <c r="B25" s="74">
        <v>0</v>
      </c>
      <c r="C25" s="74">
        <v>0</v>
      </c>
      <c r="D25" s="74">
        <v>0</v>
      </c>
      <c r="E25" s="74">
        <v>0</v>
      </c>
      <c r="F25" s="74">
        <v>0</v>
      </c>
      <c r="G25" s="75">
        <f t="shared" si="0"/>
        <v>0</v>
      </c>
      <c r="H25" s="489" t="s">
        <v>473</v>
      </c>
    </row>
    <row r="26" spans="1:12" s="178" customFormat="1" ht="15.75" thickBot="1">
      <c r="A26" s="269" t="s">
        <v>472</v>
      </c>
      <c r="B26" s="222">
        <v>0</v>
      </c>
      <c r="C26" s="222">
        <v>0</v>
      </c>
      <c r="D26" s="222">
        <v>0</v>
      </c>
      <c r="E26" s="222">
        <v>1</v>
      </c>
      <c r="F26" s="222">
        <v>0</v>
      </c>
      <c r="G26" s="221">
        <f t="shared" si="0"/>
        <v>1</v>
      </c>
      <c r="H26" s="304" t="s">
        <v>471</v>
      </c>
      <c r="L26" s="179"/>
    </row>
    <row r="27" spans="1:12" ht="15.75" thickBot="1">
      <c r="A27" s="259" t="s">
        <v>470</v>
      </c>
      <c r="B27" s="74">
        <v>4</v>
      </c>
      <c r="C27" s="74">
        <v>0</v>
      </c>
      <c r="D27" s="74">
        <v>0</v>
      </c>
      <c r="E27" s="74">
        <v>0</v>
      </c>
      <c r="F27" s="74">
        <v>0</v>
      </c>
      <c r="G27" s="75">
        <f t="shared" si="0"/>
        <v>4</v>
      </c>
      <c r="H27" s="489" t="s">
        <v>469</v>
      </c>
    </row>
    <row r="28" spans="1:12" s="178" customFormat="1" ht="15.75" thickBot="1">
      <c r="A28" s="269" t="s">
        <v>468</v>
      </c>
      <c r="B28" s="222">
        <v>1</v>
      </c>
      <c r="C28" s="222">
        <v>0</v>
      </c>
      <c r="D28" s="222">
        <v>0</v>
      </c>
      <c r="E28" s="222">
        <v>1</v>
      </c>
      <c r="F28" s="222">
        <v>0</v>
      </c>
      <c r="G28" s="221">
        <f t="shared" si="0"/>
        <v>2</v>
      </c>
      <c r="H28" s="304" t="s">
        <v>510</v>
      </c>
      <c r="L28" s="179"/>
    </row>
    <row r="29" spans="1:12" ht="15.75" thickBot="1">
      <c r="A29" s="259" t="s">
        <v>466</v>
      </c>
      <c r="B29" s="74">
        <v>1</v>
      </c>
      <c r="C29" s="74">
        <v>0</v>
      </c>
      <c r="D29" s="74">
        <v>0</v>
      </c>
      <c r="E29" s="74">
        <v>0</v>
      </c>
      <c r="F29" s="74">
        <v>0</v>
      </c>
      <c r="G29" s="75">
        <f t="shared" si="0"/>
        <v>1</v>
      </c>
      <c r="H29" s="489" t="s">
        <v>465</v>
      </c>
    </row>
    <row r="30" spans="1:12" s="178" customFormat="1" ht="15.75" thickBot="1">
      <c r="A30" s="269" t="s">
        <v>464</v>
      </c>
      <c r="B30" s="222">
        <v>1</v>
      </c>
      <c r="C30" s="222">
        <v>0</v>
      </c>
      <c r="D30" s="222">
        <v>0</v>
      </c>
      <c r="E30" s="222">
        <v>0</v>
      </c>
      <c r="F30" s="222">
        <v>0</v>
      </c>
      <c r="G30" s="221">
        <f t="shared" si="0"/>
        <v>1</v>
      </c>
      <c r="H30" s="304" t="s">
        <v>463</v>
      </c>
      <c r="L30" s="179"/>
    </row>
    <row r="31" spans="1:12" ht="15.75" thickBot="1">
      <c r="A31" s="259" t="s">
        <v>462</v>
      </c>
      <c r="B31" s="74">
        <v>5</v>
      </c>
      <c r="C31" s="74">
        <v>0</v>
      </c>
      <c r="D31" s="74">
        <v>0</v>
      </c>
      <c r="E31" s="74">
        <v>0</v>
      </c>
      <c r="F31" s="74">
        <v>0</v>
      </c>
      <c r="G31" s="75">
        <f t="shared" si="0"/>
        <v>5</v>
      </c>
      <c r="H31" s="489" t="s">
        <v>461</v>
      </c>
    </row>
    <row r="32" spans="1:12" s="178" customFormat="1" ht="15.75" thickBot="1">
      <c r="A32" s="269" t="s">
        <v>509</v>
      </c>
      <c r="B32" s="222">
        <v>0</v>
      </c>
      <c r="C32" s="222">
        <v>0</v>
      </c>
      <c r="D32" s="222">
        <v>0</v>
      </c>
      <c r="E32" s="222">
        <v>0</v>
      </c>
      <c r="F32" s="222">
        <v>0</v>
      </c>
      <c r="G32" s="221">
        <f t="shared" si="0"/>
        <v>0</v>
      </c>
      <c r="H32" s="304" t="s">
        <v>459</v>
      </c>
      <c r="L32" s="179"/>
    </row>
    <row r="33" spans="1:13" ht="15.75" thickBot="1">
      <c r="A33" s="259" t="s">
        <v>458</v>
      </c>
      <c r="B33" s="74">
        <v>20</v>
      </c>
      <c r="C33" s="74">
        <v>0</v>
      </c>
      <c r="D33" s="74">
        <v>0</v>
      </c>
      <c r="E33" s="74">
        <v>1</v>
      </c>
      <c r="F33" s="74">
        <v>1</v>
      </c>
      <c r="G33" s="75">
        <f t="shared" si="0"/>
        <v>22</v>
      </c>
      <c r="H33" s="489" t="s">
        <v>457</v>
      </c>
    </row>
    <row r="34" spans="1:13" s="178" customFormat="1" ht="15.75" thickBot="1">
      <c r="A34" s="269" t="s">
        <v>456</v>
      </c>
      <c r="B34" s="222">
        <v>0</v>
      </c>
      <c r="C34" s="222">
        <v>0</v>
      </c>
      <c r="D34" s="222">
        <v>0</v>
      </c>
      <c r="E34" s="222">
        <v>0</v>
      </c>
      <c r="F34" s="222">
        <v>0</v>
      </c>
      <c r="G34" s="221">
        <f t="shared" si="0"/>
        <v>0</v>
      </c>
      <c r="H34" s="304" t="s">
        <v>455</v>
      </c>
      <c r="L34" s="179"/>
    </row>
    <row r="35" spans="1:13" ht="15.75" thickBot="1">
      <c r="A35" s="259" t="s">
        <v>454</v>
      </c>
      <c r="B35" s="74">
        <v>6</v>
      </c>
      <c r="C35" s="74">
        <v>0</v>
      </c>
      <c r="D35" s="74">
        <v>0</v>
      </c>
      <c r="E35" s="74">
        <v>0</v>
      </c>
      <c r="F35" s="74">
        <v>0</v>
      </c>
      <c r="G35" s="75">
        <f t="shared" si="0"/>
        <v>6</v>
      </c>
      <c r="H35" s="489" t="s">
        <v>453</v>
      </c>
      <c r="L35" s="171"/>
      <c r="M35" s="172"/>
    </row>
    <row r="36" spans="1:13" ht="15.75" thickBot="1">
      <c r="A36" s="269" t="s">
        <v>1086</v>
      </c>
      <c r="B36" s="222">
        <v>3</v>
      </c>
      <c r="C36" s="222">
        <v>1</v>
      </c>
      <c r="D36" s="222">
        <v>0</v>
      </c>
      <c r="E36" s="222">
        <v>0</v>
      </c>
      <c r="F36" s="222">
        <v>0</v>
      </c>
      <c r="G36" s="221">
        <f t="shared" ref="G36" si="2">SUM(B36:F36)</f>
        <v>4</v>
      </c>
      <c r="H36" s="304" t="s">
        <v>1087</v>
      </c>
      <c r="L36" s="171"/>
      <c r="M36" s="690"/>
    </row>
    <row r="37" spans="1:13" s="178" customFormat="1" ht="15.75" thickBot="1">
      <c r="A37" s="259" t="s">
        <v>521</v>
      </c>
      <c r="B37" s="74">
        <v>0</v>
      </c>
      <c r="C37" s="74">
        <v>0</v>
      </c>
      <c r="D37" s="74">
        <v>0</v>
      </c>
      <c r="E37" s="74">
        <v>0</v>
      </c>
      <c r="F37" s="74">
        <v>0</v>
      </c>
      <c r="G37" s="75">
        <f t="shared" si="0"/>
        <v>0</v>
      </c>
      <c r="H37" s="489" t="s">
        <v>1018</v>
      </c>
      <c r="M37" s="179"/>
    </row>
    <row r="38" spans="1:13" s="178" customFormat="1" ht="15.75" thickBot="1">
      <c r="A38" s="269" t="s">
        <v>508</v>
      </c>
      <c r="B38" s="222">
        <v>2</v>
      </c>
      <c r="C38" s="222">
        <v>0</v>
      </c>
      <c r="D38" s="222">
        <v>0</v>
      </c>
      <c r="E38" s="222">
        <v>0</v>
      </c>
      <c r="F38" s="222">
        <v>0</v>
      </c>
      <c r="G38" s="221">
        <f t="shared" si="0"/>
        <v>2</v>
      </c>
      <c r="H38" s="304" t="s">
        <v>451</v>
      </c>
      <c r="M38" s="179"/>
    </row>
    <row r="39" spans="1:13" s="178" customFormat="1" ht="15.75" thickBot="1">
      <c r="A39" s="259" t="s">
        <v>450</v>
      </c>
      <c r="B39" s="74">
        <v>0</v>
      </c>
      <c r="C39" s="74">
        <v>0</v>
      </c>
      <c r="D39" s="74">
        <v>0</v>
      </c>
      <c r="E39" s="74">
        <v>0</v>
      </c>
      <c r="F39" s="74">
        <v>0</v>
      </c>
      <c r="G39" s="75">
        <f>SUM(B39:F39)</f>
        <v>0</v>
      </c>
      <c r="H39" s="489" t="s">
        <v>923</v>
      </c>
      <c r="M39" s="179"/>
    </row>
    <row r="40" spans="1:13" s="178" customFormat="1" ht="24.75" thickBot="1">
      <c r="A40" s="269" t="s">
        <v>1035</v>
      </c>
      <c r="B40" s="222">
        <v>120</v>
      </c>
      <c r="C40" s="222">
        <v>1</v>
      </c>
      <c r="D40" s="222">
        <v>0</v>
      </c>
      <c r="E40" s="222">
        <v>0</v>
      </c>
      <c r="F40" s="222">
        <v>0</v>
      </c>
      <c r="G40" s="221">
        <f>SUM(B40:F40)</f>
        <v>121</v>
      </c>
      <c r="H40" s="304" t="s">
        <v>1038</v>
      </c>
      <c r="M40" s="179"/>
    </row>
    <row r="41" spans="1:13" ht="15.75" thickBot="1">
      <c r="A41" s="259" t="s">
        <v>449</v>
      </c>
      <c r="B41" s="74">
        <v>0</v>
      </c>
      <c r="C41" s="74">
        <v>0</v>
      </c>
      <c r="D41" s="74">
        <v>0</v>
      </c>
      <c r="E41" s="74">
        <v>0</v>
      </c>
      <c r="F41" s="74">
        <v>0</v>
      </c>
      <c r="G41" s="75">
        <f t="shared" si="0"/>
        <v>0</v>
      </c>
      <c r="H41" s="489" t="s">
        <v>448</v>
      </c>
      <c r="L41" s="171"/>
      <c r="M41" s="172"/>
    </row>
    <row r="42" spans="1:13" s="178" customFormat="1" ht="15.75" thickBot="1">
      <c r="A42" s="269" t="s">
        <v>753</v>
      </c>
      <c r="B42" s="222">
        <v>0</v>
      </c>
      <c r="C42" s="222">
        <v>0</v>
      </c>
      <c r="D42" s="222">
        <v>0</v>
      </c>
      <c r="E42" s="222">
        <v>0</v>
      </c>
      <c r="F42" s="222">
        <v>0</v>
      </c>
      <c r="G42" s="221">
        <f t="shared" si="0"/>
        <v>0</v>
      </c>
      <c r="H42" s="304" t="s">
        <v>761</v>
      </c>
      <c r="M42" s="179"/>
    </row>
    <row r="43" spans="1:13" ht="15.75" thickBot="1">
      <c r="A43" s="259" t="s">
        <v>752</v>
      </c>
      <c r="B43" s="74">
        <v>5</v>
      </c>
      <c r="C43" s="74">
        <v>0</v>
      </c>
      <c r="D43" s="74">
        <v>0</v>
      </c>
      <c r="E43" s="74">
        <v>0</v>
      </c>
      <c r="F43" s="74">
        <v>0</v>
      </c>
      <c r="G43" s="75">
        <f t="shared" si="0"/>
        <v>5</v>
      </c>
      <c r="H43" s="489" t="s">
        <v>763</v>
      </c>
      <c r="L43" s="171"/>
      <c r="M43" s="172"/>
    </row>
    <row r="44" spans="1:13" ht="15.75" thickBot="1">
      <c r="A44" s="269" t="s">
        <v>1088</v>
      </c>
      <c r="B44" s="222">
        <v>2</v>
      </c>
      <c r="C44" s="222">
        <v>0</v>
      </c>
      <c r="D44" s="222">
        <v>0</v>
      </c>
      <c r="E44" s="222">
        <v>0</v>
      </c>
      <c r="F44" s="222">
        <v>0</v>
      </c>
      <c r="G44" s="221">
        <f t="shared" ref="G44:G47" si="3">SUM(B44:F44)</f>
        <v>2</v>
      </c>
      <c r="H44" s="304" t="s">
        <v>532</v>
      </c>
      <c r="L44" s="171"/>
      <c r="M44" s="690"/>
    </row>
    <row r="45" spans="1:13" ht="15.75" thickBot="1">
      <c r="A45" s="259" t="s">
        <v>1089</v>
      </c>
      <c r="B45" s="74">
        <v>2</v>
      </c>
      <c r="C45" s="74">
        <v>1</v>
      </c>
      <c r="D45" s="74">
        <v>0</v>
      </c>
      <c r="E45" s="74">
        <v>0</v>
      </c>
      <c r="F45" s="74">
        <v>0</v>
      </c>
      <c r="G45" s="75">
        <f t="shared" si="3"/>
        <v>3</v>
      </c>
      <c r="H45" s="489" t="s">
        <v>1092</v>
      </c>
      <c r="L45" s="171"/>
      <c r="M45" s="690"/>
    </row>
    <row r="46" spans="1:13" ht="15.75" thickBot="1">
      <c r="A46" s="269" t="s">
        <v>1090</v>
      </c>
      <c r="B46" s="222">
        <v>0</v>
      </c>
      <c r="C46" s="222">
        <v>0</v>
      </c>
      <c r="D46" s="222">
        <v>0</v>
      </c>
      <c r="E46" s="222">
        <v>0</v>
      </c>
      <c r="F46" s="222">
        <v>0</v>
      </c>
      <c r="G46" s="221">
        <f t="shared" si="3"/>
        <v>0</v>
      </c>
      <c r="H46" s="304" t="s">
        <v>1093</v>
      </c>
      <c r="L46" s="171"/>
      <c r="M46" s="690"/>
    </row>
    <row r="47" spans="1:13" ht="15">
      <c r="A47" s="678" t="s">
        <v>1091</v>
      </c>
      <c r="B47" s="665">
        <v>0</v>
      </c>
      <c r="C47" s="665">
        <v>0</v>
      </c>
      <c r="D47" s="665">
        <v>0</v>
      </c>
      <c r="E47" s="665">
        <v>0</v>
      </c>
      <c r="F47" s="665">
        <v>0</v>
      </c>
      <c r="G47" s="695">
        <f t="shared" si="3"/>
        <v>0</v>
      </c>
      <c r="H47" s="625" t="s">
        <v>1094</v>
      </c>
      <c r="L47" s="171"/>
      <c r="M47" s="690"/>
    </row>
    <row r="48" spans="1:13" s="178" customFormat="1">
      <c r="A48" s="693" t="s">
        <v>1</v>
      </c>
      <c r="B48" s="692">
        <f t="shared" ref="B48:G48" si="4">SUM(B8:B47)</f>
        <v>235</v>
      </c>
      <c r="C48" s="692">
        <f t="shared" si="4"/>
        <v>12</v>
      </c>
      <c r="D48" s="692">
        <f t="shared" si="4"/>
        <v>14</v>
      </c>
      <c r="E48" s="692">
        <f t="shared" si="4"/>
        <v>4</v>
      </c>
      <c r="F48" s="692">
        <f t="shared" si="4"/>
        <v>3</v>
      </c>
      <c r="G48" s="692">
        <f t="shared" si="4"/>
        <v>268</v>
      </c>
      <c r="H48" s="694" t="s">
        <v>2</v>
      </c>
      <c r="M48" s="179"/>
    </row>
    <row r="49" spans="1:12" s="178" customFormat="1" ht="14.25" customHeight="1">
      <c r="A49" s="1277" t="s">
        <v>861</v>
      </c>
      <c r="B49" s="1277"/>
      <c r="C49" s="1277"/>
      <c r="D49" s="1277"/>
      <c r="E49" s="1322" t="s">
        <v>1067</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730</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33.75" customHeight="1">
      <c r="A3" s="1244" t="s">
        <v>1004</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613</v>
      </c>
      <c r="B5" s="100"/>
      <c r="C5" s="100"/>
      <c r="D5" s="100"/>
      <c r="E5" s="100"/>
      <c r="F5" s="100"/>
      <c r="G5" s="100"/>
      <c r="H5" s="101" t="s">
        <v>614</v>
      </c>
      <c r="I5" s="1"/>
    </row>
    <row r="6" spans="1:13" ht="26.25" customHeight="1">
      <c r="A6" s="1220" t="s">
        <v>894</v>
      </c>
      <c r="B6" s="36" t="s">
        <v>45</v>
      </c>
      <c r="C6" s="36" t="s">
        <v>41</v>
      </c>
      <c r="D6" s="36" t="s">
        <v>42</v>
      </c>
      <c r="E6" s="36" t="s">
        <v>43</v>
      </c>
      <c r="F6" s="36" t="s">
        <v>44</v>
      </c>
      <c r="G6" s="36" t="s">
        <v>1</v>
      </c>
      <c r="H6" s="1217" t="s">
        <v>1257</v>
      </c>
    </row>
    <row r="7" spans="1:13" ht="26.25" customHeight="1">
      <c r="A7" s="1323"/>
      <c r="B7" s="467" t="s">
        <v>75</v>
      </c>
      <c r="C7" s="467" t="s">
        <v>46</v>
      </c>
      <c r="D7" s="467" t="s">
        <v>47</v>
      </c>
      <c r="E7" s="467" t="s">
        <v>48</v>
      </c>
      <c r="F7" s="467" t="s">
        <v>49</v>
      </c>
      <c r="G7" s="467" t="s">
        <v>2</v>
      </c>
      <c r="H7" s="1324"/>
    </row>
    <row r="8" spans="1:13" s="15" customFormat="1" ht="24.75" customHeight="1" thickBot="1">
      <c r="A8" s="444" t="s">
        <v>251</v>
      </c>
      <c r="B8" s="810">
        <v>98</v>
      </c>
      <c r="C8" s="810">
        <v>15</v>
      </c>
      <c r="D8" s="810">
        <v>11</v>
      </c>
      <c r="E8" s="810">
        <v>14</v>
      </c>
      <c r="F8" s="810">
        <v>10</v>
      </c>
      <c r="G8" s="811">
        <v>148</v>
      </c>
      <c r="H8" s="128" t="s">
        <v>251</v>
      </c>
      <c r="M8" s="16"/>
    </row>
    <row r="9" spans="1:13" ht="24.75" customHeight="1" thickBot="1">
      <c r="A9" s="439" t="s">
        <v>293</v>
      </c>
      <c r="B9" s="816">
        <v>115</v>
      </c>
      <c r="C9" s="816">
        <v>9</v>
      </c>
      <c r="D9" s="816">
        <v>16</v>
      </c>
      <c r="E9" s="816">
        <v>9</v>
      </c>
      <c r="F9" s="816">
        <v>18</v>
      </c>
      <c r="G9" s="817">
        <v>167</v>
      </c>
      <c r="H9" s="127" t="s">
        <v>293</v>
      </c>
    </row>
    <row r="10" spans="1:13" s="15" customFormat="1" ht="24.75" customHeight="1" thickBot="1">
      <c r="A10" s="440" t="s">
        <v>793</v>
      </c>
      <c r="B10" s="812">
        <v>96</v>
      </c>
      <c r="C10" s="812">
        <v>26</v>
      </c>
      <c r="D10" s="812">
        <v>21</v>
      </c>
      <c r="E10" s="812">
        <v>3</v>
      </c>
      <c r="F10" s="812">
        <v>3</v>
      </c>
      <c r="G10" s="813">
        <v>149</v>
      </c>
      <c r="H10" s="129" t="s">
        <v>793</v>
      </c>
      <c r="M10" s="16"/>
    </row>
    <row r="11" spans="1:13" ht="24.75" customHeight="1" thickBot="1">
      <c r="A11" s="673" t="s">
        <v>1073</v>
      </c>
      <c r="B11" s="473">
        <v>305</v>
      </c>
      <c r="C11" s="473">
        <v>34</v>
      </c>
      <c r="D11" s="473">
        <v>44</v>
      </c>
      <c r="E11" s="473">
        <v>26</v>
      </c>
      <c r="F11" s="473">
        <v>16</v>
      </c>
      <c r="G11" s="478">
        <f>B11+C11++D11+E11+F11</f>
        <v>425</v>
      </c>
      <c r="H11" s="672" t="s">
        <v>1073</v>
      </c>
    </row>
    <row r="12" spans="1:13" s="15" customFormat="1" ht="24.75" customHeight="1">
      <c r="A12" s="441" t="s">
        <v>1254</v>
      </c>
      <c r="B12" s="814">
        <v>235</v>
      </c>
      <c r="C12" s="814">
        <v>12</v>
      </c>
      <c r="D12" s="814">
        <v>14</v>
      </c>
      <c r="E12" s="814">
        <v>4</v>
      </c>
      <c r="F12" s="814">
        <v>3</v>
      </c>
      <c r="G12" s="815">
        <f>B12+C12++D12+E12+F12</f>
        <v>268</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rightToLeft="1" view="pageBreakPreview" zoomScaleNormal="100" zoomScaleSheetLayoutView="100" workbookViewId="0">
      <selection activeCell="C79" sqref="C79"/>
    </sheetView>
  </sheetViews>
  <sheetFormatPr defaultRowHeight="12.75"/>
  <cols>
    <col min="1" max="1" width="45.42578125" style="390" customWidth="1"/>
    <col min="2" max="2" width="2.5703125" style="41" customWidth="1"/>
    <col min="3" max="3" width="45.42578125" style="395" customWidth="1"/>
    <col min="4" max="16384" width="9.140625" style="41"/>
  </cols>
  <sheetData>
    <row r="1" spans="1:8" s="373" customFormat="1" ht="24.75" customHeight="1">
      <c r="A1" s="400"/>
      <c r="B1"/>
      <c r="C1" s="392"/>
      <c r="D1" s="372"/>
      <c r="E1" s="372"/>
      <c r="F1" s="372"/>
      <c r="G1" s="372"/>
      <c r="H1" s="372"/>
    </row>
    <row r="2" spans="1:8" ht="36.75">
      <c r="A2" s="407" t="s">
        <v>698</v>
      </c>
      <c r="B2"/>
      <c r="C2" s="408" t="s">
        <v>697</v>
      </c>
      <c r="D2" s="381"/>
    </row>
    <row r="3" spans="1:8" ht="22.5" customHeight="1" thickBot="1">
      <c r="A3" s="401"/>
      <c r="B3" s="50"/>
      <c r="C3" s="393"/>
      <c r="D3" s="381"/>
    </row>
    <row r="4" spans="1:8" ht="24" thickTop="1" thickBot="1">
      <c r="A4" s="402" t="s">
        <v>704</v>
      </c>
      <c r="B4" s="396"/>
      <c r="C4" s="425" t="s">
        <v>791</v>
      </c>
      <c r="D4" s="381"/>
    </row>
    <row r="5" spans="1:8" s="42" customFormat="1" ht="199.5" customHeight="1" thickTop="1" thickBot="1">
      <c r="A5" s="427" t="s">
        <v>702</v>
      </c>
      <c r="B5" s="397"/>
      <c r="C5" s="428" t="s">
        <v>708</v>
      </c>
      <c r="D5" s="381"/>
    </row>
    <row r="6" spans="1:8" s="42" customFormat="1" ht="24" thickTop="1" thickBot="1">
      <c r="A6" s="402" t="s">
        <v>742</v>
      </c>
      <c r="B6" s="397"/>
      <c r="C6" s="425" t="s">
        <v>707</v>
      </c>
      <c r="D6" s="381"/>
    </row>
    <row r="7" spans="1:8" s="42" customFormat="1" ht="271.5" customHeight="1" thickTop="1">
      <c r="A7" s="430" t="s">
        <v>709</v>
      </c>
      <c r="B7" s="398"/>
      <c r="C7" s="429" t="s">
        <v>1071</v>
      </c>
      <c r="D7" s="381"/>
    </row>
    <row r="8" spans="1:8" s="42" customFormat="1" ht="45.75" customHeight="1">
      <c r="A8" s="426"/>
      <c r="B8" s="112"/>
      <c r="C8" s="403"/>
      <c r="D8" s="381"/>
    </row>
    <row r="9" spans="1:8" s="42" customFormat="1" ht="45.75" customHeight="1">
      <c r="A9" s="426"/>
      <c r="B9" s="112"/>
      <c r="C9" s="403"/>
      <c r="D9" s="381"/>
    </row>
    <row r="10" spans="1:8" s="42" customFormat="1" ht="36.75" customHeight="1">
      <c r="A10" s="426"/>
      <c r="B10" s="112"/>
      <c r="C10" s="403"/>
      <c r="D10" s="381"/>
    </row>
    <row r="11" spans="1:8" s="42" customFormat="1" ht="45.75" customHeight="1">
      <c r="A11" s="426"/>
      <c r="B11" s="112"/>
      <c r="C11" s="403"/>
      <c r="D11" s="381"/>
    </row>
    <row r="12" spans="1:8" s="42" customFormat="1" ht="64.5" customHeight="1">
      <c r="A12" s="399" t="s">
        <v>703</v>
      </c>
      <c r="B12" s="431"/>
      <c r="C12" s="432" t="s">
        <v>743</v>
      </c>
      <c r="D12" s="381"/>
    </row>
    <row r="13" spans="1:8" s="42" customFormat="1" ht="22.5">
      <c r="A13" s="404"/>
      <c r="B13" s="405"/>
      <c r="C13" s="406"/>
      <c r="D13" s="381"/>
    </row>
    <row r="14" spans="1:8" ht="48.75" customHeight="1">
      <c r="A14" s="404"/>
      <c r="B14" s="405"/>
      <c r="C14" s="406"/>
      <c r="D14" s="381"/>
    </row>
    <row r="15" spans="1:8">
      <c r="A15" s="404"/>
      <c r="B15" s="405"/>
      <c r="C15" s="406"/>
      <c r="D15" s="381"/>
    </row>
    <row r="16" spans="1:8" ht="48.75" customHeight="1">
      <c r="C16" s="394"/>
    </row>
    <row r="17" spans="3:3">
      <c r="C17" s="394"/>
    </row>
    <row r="18" spans="3:3">
      <c r="C18" s="394"/>
    </row>
    <row r="19" spans="3:3">
      <c r="C19" s="394"/>
    </row>
    <row r="20" spans="3:3">
      <c r="C20" s="391"/>
    </row>
    <row r="21" spans="3:3">
      <c r="C21" s="391"/>
    </row>
    <row r="22" spans="3:3">
      <c r="C22" s="391"/>
    </row>
  </sheetData>
  <printOptions horizontalCentered="1"/>
  <pageMargins left="0" right="0" top="0.51181102362204722" bottom="0" header="0" footer="0"/>
  <pageSetup paperSize="9" scale="95"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rightToLeft="1" view="pageBreakPreview" zoomScaleNormal="100" zoomScaleSheetLayoutView="100" workbookViewId="0">
      <selection activeCell="C79" sqref="C79"/>
    </sheetView>
  </sheetViews>
  <sheetFormatPr defaultRowHeight="12.75"/>
  <cols>
    <col min="1" max="1" width="25.42578125" style="171" customWidth="1"/>
    <col min="2" max="2" width="9.28515625" style="171" customWidth="1"/>
    <col min="3" max="7" width="7.7109375" style="171" customWidth="1"/>
    <col min="8" max="8" width="28" style="173" customWidth="1"/>
    <col min="9" max="10" width="9.140625" style="171"/>
    <col min="11" max="11" width="37.42578125" style="171" customWidth="1"/>
    <col min="12" max="12" width="5" style="172" customWidth="1"/>
    <col min="13" max="16384" width="9.140625" style="171"/>
  </cols>
  <sheetData>
    <row r="1" spans="1:12" ht="18">
      <c r="A1" s="1213" t="s">
        <v>731</v>
      </c>
      <c r="B1" s="1213"/>
      <c r="C1" s="1213"/>
      <c r="D1" s="1213"/>
      <c r="E1" s="1213"/>
      <c r="F1" s="1213"/>
      <c r="G1" s="1213"/>
      <c r="H1" s="1213"/>
    </row>
    <row r="2" spans="1:12" s="181" customFormat="1" ht="18">
      <c r="A2" s="1175" t="s">
        <v>1253</v>
      </c>
      <c r="B2" s="1175"/>
      <c r="C2" s="1175"/>
      <c r="D2" s="1175"/>
      <c r="E2" s="1175"/>
      <c r="F2" s="1175"/>
      <c r="G2" s="1175"/>
      <c r="H2" s="1175"/>
      <c r="L2" s="182"/>
    </row>
    <row r="3" spans="1:12" s="181" customFormat="1" ht="27.75" customHeight="1">
      <c r="A3" s="1236" t="s">
        <v>1061</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615</v>
      </c>
      <c r="B5" s="180"/>
      <c r="C5" s="180"/>
      <c r="D5" s="180"/>
      <c r="E5" s="180"/>
      <c r="F5" s="180"/>
      <c r="G5" s="180"/>
      <c r="H5" s="110" t="s">
        <v>616</v>
      </c>
    </row>
    <row r="6" spans="1:12" ht="21" customHeight="1">
      <c r="A6" s="1215" t="s">
        <v>1445</v>
      </c>
      <c r="B6" s="231" t="s">
        <v>45</v>
      </c>
      <c r="C6" s="231" t="s">
        <v>41</v>
      </c>
      <c r="D6" s="231" t="s">
        <v>42</v>
      </c>
      <c r="E6" s="231" t="s">
        <v>43</v>
      </c>
      <c r="F6" s="231" t="s">
        <v>44</v>
      </c>
      <c r="G6" s="231" t="s">
        <v>1</v>
      </c>
      <c r="H6" s="1217" t="s">
        <v>1568</v>
      </c>
    </row>
    <row r="7" spans="1:12" ht="21" customHeight="1">
      <c r="A7" s="1216"/>
      <c r="B7" s="450" t="s">
        <v>75</v>
      </c>
      <c r="C7" s="450" t="s">
        <v>46</v>
      </c>
      <c r="D7" s="450" t="s">
        <v>47</v>
      </c>
      <c r="E7" s="450" t="s">
        <v>48</v>
      </c>
      <c r="F7" s="450" t="s">
        <v>49</v>
      </c>
      <c r="G7" s="450" t="s">
        <v>2</v>
      </c>
      <c r="H7" s="1218"/>
    </row>
    <row r="8" spans="1:12" ht="17.25" customHeight="1" thickBot="1">
      <c r="A8" s="532" t="s">
        <v>498</v>
      </c>
      <c r="B8" s="219">
        <v>5</v>
      </c>
      <c r="C8" s="219">
        <v>0</v>
      </c>
      <c r="D8" s="219">
        <v>0</v>
      </c>
      <c r="E8" s="219">
        <v>0</v>
      </c>
      <c r="F8" s="219">
        <v>0</v>
      </c>
      <c r="G8" s="218">
        <f t="shared" ref="G8:G43" si="0">SUM(B8:F8)</f>
        <v>5</v>
      </c>
      <c r="H8" s="302" t="s">
        <v>74</v>
      </c>
    </row>
    <row r="9" spans="1:12" s="178" customFormat="1" ht="17.25" customHeight="1" thickBot="1">
      <c r="A9" s="895" t="s">
        <v>497</v>
      </c>
      <c r="B9" s="74">
        <v>4</v>
      </c>
      <c r="C9" s="74">
        <v>0</v>
      </c>
      <c r="D9" s="74">
        <v>0</v>
      </c>
      <c r="E9" s="74">
        <v>0</v>
      </c>
      <c r="F9" s="74">
        <v>0</v>
      </c>
      <c r="G9" s="75">
        <f t="shared" si="0"/>
        <v>4</v>
      </c>
      <c r="H9" s="896" t="s">
        <v>496</v>
      </c>
      <c r="L9" s="179"/>
    </row>
    <row r="10" spans="1:12" ht="17.25" customHeight="1" thickBot="1">
      <c r="A10" s="897" t="s">
        <v>495</v>
      </c>
      <c r="B10" s="889">
        <v>1</v>
      </c>
      <c r="C10" s="889">
        <v>0</v>
      </c>
      <c r="D10" s="889">
        <v>0</v>
      </c>
      <c r="E10" s="889">
        <v>0</v>
      </c>
      <c r="F10" s="889">
        <v>0</v>
      </c>
      <c r="G10" s="890">
        <f t="shared" si="0"/>
        <v>1</v>
      </c>
      <c r="H10" s="898" t="s">
        <v>73</v>
      </c>
    </row>
    <row r="11" spans="1:12" s="178" customFormat="1" ht="17.25" customHeight="1" thickBot="1">
      <c r="A11" s="895" t="s">
        <v>494</v>
      </c>
      <c r="B11" s="74">
        <v>2</v>
      </c>
      <c r="C11" s="74">
        <v>0</v>
      </c>
      <c r="D11" s="74">
        <v>0</v>
      </c>
      <c r="E11" s="74">
        <v>0</v>
      </c>
      <c r="F11" s="74">
        <v>0</v>
      </c>
      <c r="G11" s="75">
        <f t="shared" si="0"/>
        <v>2</v>
      </c>
      <c r="H11" s="896" t="s">
        <v>72</v>
      </c>
      <c r="L11" s="179"/>
    </row>
    <row r="12" spans="1:12" ht="17.25" customHeight="1" thickBot="1">
      <c r="A12" s="897" t="s">
        <v>493</v>
      </c>
      <c r="B12" s="889">
        <v>1</v>
      </c>
      <c r="C12" s="889">
        <v>0</v>
      </c>
      <c r="D12" s="889">
        <v>0</v>
      </c>
      <c r="E12" s="889">
        <v>0</v>
      </c>
      <c r="F12" s="889">
        <v>0</v>
      </c>
      <c r="G12" s="890">
        <f t="shared" si="0"/>
        <v>1</v>
      </c>
      <c r="H12" s="898" t="s">
        <v>71</v>
      </c>
    </row>
    <row r="13" spans="1:12" s="178" customFormat="1" ht="17.25" customHeight="1" thickBot="1">
      <c r="A13" s="895" t="s">
        <v>492</v>
      </c>
      <c r="B13" s="74">
        <v>4</v>
      </c>
      <c r="C13" s="74">
        <v>0</v>
      </c>
      <c r="D13" s="74">
        <v>0</v>
      </c>
      <c r="E13" s="74">
        <v>0</v>
      </c>
      <c r="F13" s="74">
        <v>0</v>
      </c>
      <c r="G13" s="75">
        <f t="shared" si="0"/>
        <v>4</v>
      </c>
      <c r="H13" s="896" t="s">
        <v>491</v>
      </c>
      <c r="L13" s="179"/>
    </row>
    <row r="14" spans="1:12" ht="17.25" customHeight="1" thickBot="1">
      <c r="A14" s="897" t="s">
        <v>490</v>
      </c>
      <c r="B14" s="889">
        <v>10</v>
      </c>
      <c r="C14" s="889">
        <v>8</v>
      </c>
      <c r="D14" s="889">
        <v>4</v>
      </c>
      <c r="E14" s="889">
        <v>0</v>
      </c>
      <c r="F14" s="889">
        <v>0</v>
      </c>
      <c r="G14" s="890">
        <f t="shared" si="0"/>
        <v>22</v>
      </c>
      <c r="H14" s="898" t="s">
        <v>489</v>
      </c>
    </row>
    <row r="15" spans="1:12" s="178" customFormat="1" ht="17.25" customHeight="1" thickBot="1">
      <c r="A15" s="895" t="s">
        <v>488</v>
      </c>
      <c r="B15" s="74">
        <v>11</v>
      </c>
      <c r="C15" s="74">
        <v>2</v>
      </c>
      <c r="D15" s="74">
        <v>5</v>
      </c>
      <c r="E15" s="74">
        <v>0</v>
      </c>
      <c r="F15" s="74">
        <v>1</v>
      </c>
      <c r="G15" s="75">
        <f t="shared" si="0"/>
        <v>19</v>
      </c>
      <c r="H15" s="896" t="s">
        <v>70</v>
      </c>
      <c r="L15" s="179"/>
    </row>
    <row r="16" spans="1:12" s="178" customFormat="1" ht="17.25" customHeight="1" thickBot="1">
      <c r="A16" s="897" t="s">
        <v>1083</v>
      </c>
      <c r="B16" s="889">
        <v>0</v>
      </c>
      <c r="C16" s="889">
        <v>0</v>
      </c>
      <c r="D16" s="889">
        <v>0</v>
      </c>
      <c r="E16" s="889">
        <v>0</v>
      </c>
      <c r="F16" s="889">
        <v>0</v>
      </c>
      <c r="G16" s="890">
        <f>SUM(B16:F16)</f>
        <v>0</v>
      </c>
      <c r="H16" s="898" t="s">
        <v>1084</v>
      </c>
      <c r="L16" s="179"/>
    </row>
    <row r="17" spans="1:12" ht="17.25" customHeight="1" thickBot="1">
      <c r="A17" s="895" t="s">
        <v>487</v>
      </c>
      <c r="B17" s="74">
        <v>4</v>
      </c>
      <c r="C17" s="74">
        <v>0</v>
      </c>
      <c r="D17" s="74">
        <v>0</v>
      </c>
      <c r="E17" s="74">
        <v>0</v>
      </c>
      <c r="F17" s="74">
        <v>0</v>
      </c>
      <c r="G17" s="75">
        <f t="shared" si="0"/>
        <v>4</v>
      </c>
      <c r="H17" s="896" t="s">
        <v>486</v>
      </c>
    </row>
    <row r="18" spans="1:12" s="178" customFormat="1" ht="17.25" customHeight="1" thickBot="1">
      <c r="A18" s="897" t="s">
        <v>485</v>
      </c>
      <c r="B18" s="889">
        <v>0</v>
      </c>
      <c r="C18" s="889">
        <v>0</v>
      </c>
      <c r="D18" s="889">
        <v>0</v>
      </c>
      <c r="E18" s="889">
        <v>0</v>
      </c>
      <c r="F18" s="889">
        <v>0</v>
      </c>
      <c r="G18" s="890">
        <f t="shared" si="0"/>
        <v>0</v>
      </c>
      <c r="H18" s="898" t="s">
        <v>484</v>
      </c>
      <c r="L18" s="179"/>
    </row>
    <row r="19" spans="1:12" ht="17.25" customHeight="1" thickBot="1">
      <c r="A19" s="895" t="s">
        <v>522</v>
      </c>
      <c r="B19" s="74">
        <v>0</v>
      </c>
      <c r="C19" s="74">
        <v>0</v>
      </c>
      <c r="D19" s="74">
        <v>0</v>
      </c>
      <c r="E19" s="74">
        <v>0</v>
      </c>
      <c r="F19" s="74">
        <v>0</v>
      </c>
      <c r="G19" s="75">
        <f t="shared" si="0"/>
        <v>0</v>
      </c>
      <c r="H19" s="896" t="s">
        <v>976</v>
      </c>
    </row>
    <row r="20" spans="1:12" ht="17.25" customHeight="1" thickBot="1">
      <c r="A20" s="897" t="s">
        <v>1103</v>
      </c>
      <c r="B20" s="889">
        <v>11</v>
      </c>
      <c r="C20" s="889">
        <v>0</v>
      </c>
      <c r="D20" s="889">
        <v>1</v>
      </c>
      <c r="E20" s="889">
        <v>0</v>
      </c>
      <c r="F20" s="889">
        <v>0</v>
      </c>
      <c r="G20" s="890">
        <f t="shared" si="0"/>
        <v>12</v>
      </c>
      <c r="H20" s="898" t="s">
        <v>482</v>
      </c>
    </row>
    <row r="21" spans="1:12" ht="17.25" customHeight="1" thickBot="1">
      <c r="A21" s="895" t="s">
        <v>481</v>
      </c>
      <c r="B21" s="74">
        <v>2</v>
      </c>
      <c r="C21" s="74">
        <v>0</v>
      </c>
      <c r="D21" s="74">
        <v>0</v>
      </c>
      <c r="E21" s="74">
        <v>0</v>
      </c>
      <c r="F21" s="74">
        <v>0</v>
      </c>
      <c r="G21" s="75">
        <f t="shared" si="0"/>
        <v>2</v>
      </c>
      <c r="H21" s="896" t="s">
        <v>480</v>
      </c>
    </row>
    <row r="22" spans="1:12" s="178" customFormat="1" ht="17.25" customHeight="1" thickBot="1">
      <c r="A22" s="897" t="s">
        <v>479</v>
      </c>
      <c r="B22" s="889">
        <v>4</v>
      </c>
      <c r="C22" s="889">
        <v>0</v>
      </c>
      <c r="D22" s="889">
        <v>1</v>
      </c>
      <c r="E22" s="889">
        <v>0</v>
      </c>
      <c r="F22" s="889">
        <v>1</v>
      </c>
      <c r="G22" s="890">
        <f t="shared" si="0"/>
        <v>6</v>
      </c>
      <c r="H22" s="898" t="s">
        <v>478</v>
      </c>
      <c r="L22" s="179"/>
    </row>
    <row r="23" spans="1:12" ht="17.25" customHeight="1" thickBot="1">
      <c r="A23" s="895" t="s">
        <v>477</v>
      </c>
      <c r="B23" s="74">
        <v>3</v>
      </c>
      <c r="C23" s="74">
        <v>0</v>
      </c>
      <c r="D23" s="74">
        <v>1</v>
      </c>
      <c r="E23" s="74">
        <v>1</v>
      </c>
      <c r="F23" s="74">
        <v>0</v>
      </c>
      <c r="G23" s="75">
        <f t="shared" si="0"/>
        <v>5</v>
      </c>
      <c r="H23" s="896" t="s">
        <v>526</v>
      </c>
    </row>
    <row r="24" spans="1:12" s="178" customFormat="1" ht="17.25" customHeight="1" thickBot="1">
      <c r="A24" s="897" t="s">
        <v>476</v>
      </c>
      <c r="B24" s="889">
        <v>3</v>
      </c>
      <c r="C24" s="889">
        <v>0</v>
      </c>
      <c r="D24" s="889">
        <v>0</v>
      </c>
      <c r="E24" s="889">
        <v>1</v>
      </c>
      <c r="F24" s="889">
        <v>0</v>
      </c>
      <c r="G24" s="890">
        <f t="shared" si="0"/>
        <v>4</v>
      </c>
      <c r="H24" s="898" t="s">
        <v>475</v>
      </c>
      <c r="L24" s="179"/>
    </row>
    <row r="25" spans="1:12" ht="17.25" customHeight="1" thickBot="1">
      <c r="A25" s="895" t="s">
        <v>474</v>
      </c>
      <c r="B25" s="74">
        <v>0</v>
      </c>
      <c r="C25" s="74">
        <v>0</v>
      </c>
      <c r="D25" s="74">
        <v>0</v>
      </c>
      <c r="E25" s="74">
        <v>0</v>
      </c>
      <c r="F25" s="74">
        <v>0</v>
      </c>
      <c r="G25" s="75">
        <f t="shared" si="0"/>
        <v>0</v>
      </c>
      <c r="H25" s="896" t="s">
        <v>473</v>
      </c>
    </row>
    <row r="26" spans="1:12" s="178" customFormat="1" ht="17.25" customHeight="1" thickBot="1">
      <c r="A26" s="897" t="s">
        <v>472</v>
      </c>
      <c r="B26" s="889">
        <v>0</v>
      </c>
      <c r="C26" s="889">
        <v>0</v>
      </c>
      <c r="D26" s="889">
        <v>0</v>
      </c>
      <c r="E26" s="889">
        <v>1</v>
      </c>
      <c r="F26" s="889">
        <v>0</v>
      </c>
      <c r="G26" s="890">
        <f t="shared" si="0"/>
        <v>1</v>
      </c>
      <c r="H26" s="898" t="s">
        <v>471</v>
      </c>
      <c r="L26" s="179"/>
    </row>
    <row r="27" spans="1:12" ht="17.25" customHeight="1" thickBot="1">
      <c r="A27" s="895" t="s">
        <v>470</v>
      </c>
      <c r="B27" s="74">
        <v>4</v>
      </c>
      <c r="C27" s="74">
        <v>0</v>
      </c>
      <c r="D27" s="74">
        <v>0</v>
      </c>
      <c r="E27" s="74">
        <v>0</v>
      </c>
      <c r="F27" s="74">
        <v>0</v>
      </c>
      <c r="G27" s="75">
        <f t="shared" si="0"/>
        <v>4</v>
      </c>
      <c r="H27" s="896" t="s">
        <v>469</v>
      </c>
    </row>
    <row r="28" spans="1:12" s="178" customFormat="1" ht="17.25" customHeight="1" thickBot="1">
      <c r="A28" s="897" t="s">
        <v>468</v>
      </c>
      <c r="B28" s="889">
        <v>1</v>
      </c>
      <c r="C28" s="889">
        <v>0</v>
      </c>
      <c r="D28" s="889">
        <v>0</v>
      </c>
      <c r="E28" s="889">
        <v>1</v>
      </c>
      <c r="F28" s="889">
        <v>0</v>
      </c>
      <c r="G28" s="890">
        <f t="shared" si="0"/>
        <v>2</v>
      </c>
      <c r="H28" s="898" t="s">
        <v>510</v>
      </c>
      <c r="L28" s="179"/>
    </row>
    <row r="29" spans="1:12" ht="17.25" customHeight="1" thickBot="1">
      <c r="A29" s="895" t="s">
        <v>466</v>
      </c>
      <c r="B29" s="74">
        <v>1</v>
      </c>
      <c r="C29" s="74">
        <v>0</v>
      </c>
      <c r="D29" s="74">
        <v>0</v>
      </c>
      <c r="E29" s="74">
        <v>0</v>
      </c>
      <c r="F29" s="74">
        <v>0</v>
      </c>
      <c r="G29" s="75">
        <f t="shared" si="0"/>
        <v>1</v>
      </c>
      <c r="H29" s="896" t="s">
        <v>465</v>
      </c>
    </row>
    <row r="30" spans="1:12" s="178" customFormat="1" ht="17.25" customHeight="1" thickBot="1">
      <c r="A30" s="897" t="s">
        <v>464</v>
      </c>
      <c r="B30" s="889">
        <v>1</v>
      </c>
      <c r="C30" s="889">
        <v>0</v>
      </c>
      <c r="D30" s="889">
        <v>0</v>
      </c>
      <c r="E30" s="889">
        <v>0</v>
      </c>
      <c r="F30" s="889">
        <v>0</v>
      </c>
      <c r="G30" s="890">
        <f t="shared" si="0"/>
        <v>1</v>
      </c>
      <c r="H30" s="898" t="s">
        <v>463</v>
      </c>
      <c r="L30" s="179"/>
    </row>
    <row r="31" spans="1:12" ht="17.25" customHeight="1" thickBot="1">
      <c r="A31" s="895" t="s">
        <v>462</v>
      </c>
      <c r="B31" s="74">
        <v>5</v>
      </c>
      <c r="C31" s="74">
        <v>0</v>
      </c>
      <c r="D31" s="74">
        <v>0</v>
      </c>
      <c r="E31" s="74">
        <v>0</v>
      </c>
      <c r="F31" s="74">
        <v>0</v>
      </c>
      <c r="G31" s="75">
        <f t="shared" si="0"/>
        <v>5</v>
      </c>
      <c r="H31" s="896" t="s">
        <v>461</v>
      </c>
    </row>
    <row r="32" spans="1:12" s="178" customFormat="1" ht="17.25" customHeight="1" thickBot="1">
      <c r="A32" s="897" t="s">
        <v>509</v>
      </c>
      <c r="B32" s="889">
        <v>0</v>
      </c>
      <c r="C32" s="889">
        <v>0</v>
      </c>
      <c r="D32" s="889">
        <v>0</v>
      </c>
      <c r="E32" s="889">
        <v>0</v>
      </c>
      <c r="F32" s="889">
        <v>0</v>
      </c>
      <c r="G32" s="890">
        <f t="shared" si="0"/>
        <v>0</v>
      </c>
      <c r="H32" s="898" t="s">
        <v>459</v>
      </c>
      <c r="L32" s="179"/>
    </row>
    <row r="33" spans="1:13" ht="17.25" customHeight="1" thickBot="1">
      <c r="A33" s="895" t="s">
        <v>458</v>
      </c>
      <c r="B33" s="74">
        <v>0</v>
      </c>
      <c r="C33" s="74">
        <v>0</v>
      </c>
      <c r="D33" s="74">
        <v>0</v>
      </c>
      <c r="E33" s="74">
        <v>1</v>
      </c>
      <c r="F33" s="74">
        <v>1</v>
      </c>
      <c r="G33" s="75">
        <f t="shared" si="0"/>
        <v>2</v>
      </c>
      <c r="H33" s="896" t="s">
        <v>457</v>
      </c>
    </row>
    <row r="34" spans="1:13" s="178" customFormat="1" ht="17.25" customHeight="1" thickBot="1">
      <c r="A34" s="897" t="s">
        <v>456</v>
      </c>
      <c r="B34" s="889">
        <v>0</v>
      </c>
      <c r="C34" s="889">
        <v>0</v>
      </c>
      <c r="D34" s="889">
        <v>0</v>
      </c>
      <c r="E34" s="889">
        <v>0</v>
      </c>
      <c r="F34" s="889">
        <v>0</v>
      </c>
      <c r="G34" s="890">
        <f t="shared" si="0"/>
        <v>0</v>
      </c>
      <c r="H34" s="898" t="s">
        <v>455</v>
      </c>
      <c r="L34" s="179"/>
    </row>
    <row r="35" spans="1:13" ht="17.25" customHeight="1" thickBot="1">
      <c r="A35" s="895" t="s">
        <v>454</v>
      </c>
      <c r="B35" s="74">
        <v>12</v>
      </c>
      <c r="C35" s="74">
        <v>0</v>
      </c>
      <c r="D35" s="74">
        <v>0</v>
      </c>
      <c r="E35" s="74">
        <v>0</v>
      </c>
      <c r="F35" s="74">
        <v>0</v>
      </c>
      <c r="G35" s="75">
        <f t="shared" si="0"/>
        <v>12</v>
      </c>
      <c r="H35" s="896" t="s">
        <v>453</v>
      </c>
      <c r="L35" s="171"/>
      <c r="M35" s="172"/>
    </row>
    <row r="36" spans="1:13" ht="17.25" customHeight="1" thickBot="1">
      <c r="A36" s="897" t="s">
        <v>1086</v>
      </c>
      <c r="B36" s="889">
        <v>2</v>
      </c>
      <c r="C36" s="889">
        <v>1</v>
      </c>
      <c r="D36" s="889">
        <v>0</v>
      </c>
      <c r="E36" s="889">
        <v>0</v>
      </c>
      <c r="F36" s="889">
        <v>0</v>
      </c>
      <c r="G36" s="890">
        <f>SUM(B36:F36)</f>
        <v>3</v>
      </c>
      <c r="H36" s="898" t="s">
        <v>1087</v>
      </c>
      <c r="L36" s="171"/>
      <c r="M36" s="690"/>
    </row>
    <row r="37" spans="1:13" s="178" customFormat="1" ht="17.25" customHeight="1" thickBot="1">
      <c r="A37" s="895" t="s">
        <v>521</v>
      </c>
      <c r="B37" s="74">
        <v>0</v>
      </c>
      <c r="C37" s="74">
        <v>0</v>
      </c>
      <c r="D37" s="74">
        <v>0</v>
      </c>
      <c r="E37" s="74">
        <v>0</v>
      </c>
      <c r="F37" s="74">
        <v>0</v>
      </c>
      <c r="G37" s="75">
        <f t="shared" si="0"/>
        <v>0</v>
      </c>
      <c r="H37" s="896" t="s">
        <v>1018</v>
      </c>
      <c r="M37" s="179"/>
    </row>
    <row r="38" spans="1:13" s="178" customFormat="1" ht="17.25" customHeight="1" thickBot="1">
      <c r="A38" s="897" t="s">
        <v>452</v>
      </c>
      <c r="B38" s="889">
        <v>8</v>
      </c>
      <c r="C38" s="889">
        <v>0</v>
      </c>
      <c r="D38" s="889">
        <v>1</v>
      </c>
      <c r="E38" s="889">
        <v>0</v>
      </c>
      <c r="F38" s="889">
        <v>0</v>
      </c>
      <c r="G38" s="890">
        <f t="shared" si="0"/>
        <v>9</v>
      </c>
      <c r="H38" s="898" t="s">
        <v>451</v>
      </c>
      <c r="M38" s="179"/>
    </row>
    <row r="39" spans="1:13" ht="17.25" customHeight="1" thickBot="1">
      <c r="A39" s="895" t="s">
        <v>450</v>
      </c>
      <c r="B39" s="74">
        <v>0</v>
      </c>
      <c r="C39" s="74">
        <v>0</v>
      </c>
      <c r="D39" s="74">
        <v>0</v>
      </c>
      <c r="E39" s="74">
        <v>0</v>
      </c>
      <c r="F39" s="74">
        <v>0</v>
      </c>
      <c r="G39" s="75">
        <f t="shared" si="0"/>
        <v>0</v>
      </c>
      <c r="H39" s="896" t="s">
        <v>923</v>
      </c>
      <c r="L39" s="171"/>
      <c r="M39" s="172"/>
    </row>
    <row r="40" spans="1:13" s="178" customFormat="1" ht="17.25" customHeight="1" thickBot="1">
      <c r="A40" s="897" t="s">
        <v>1035</v>
      </c>
      <c r="B40" s="889">
        <v>8</v>
      </c>
      <c r="C40" s="889">
        <v>0</v>
      </c>
      <c r="D40" s="889">
        <v>0</v>
      </c>
      <c r="E40" s="889">
        <v>0</v>
      </c>
      <c r="F40" s="889">
        <v>0</v>
      </c>
      <c r="G40" s="890">
        <f t="shared" si="0"/>
        <v>8</v>
      </c>
      <c r="H40" s="898" t="s">
        <v>1038</v>
      </c>
      <c r="M40" s="179"/>
    </row>
    <row r="41" spans="1:13" s="178" customFormat="1" ht="17.25" customHeight="1" thickBot="1">
      <c r="A41" s="895" t="s">
        <v>449</v>
      </c>
      <c r="B41" s="74">
        <v>0</v>
      </c>
      <c r="C41" s="74">
        <v>0</v>
      </c>
      <c r="D41" s="74">
        <v>0</v>
      </c>
      <c r="E41" s="74">
        <v>0</v>
      </c>
      <c r="F41" s="74">
        <v>0</v>
      </c>
      <c r="G41" s="75">
        <f>SUM(B41:F41)</f>
        <v>0</v>
      </c>
      <c r="H41" s="896" t="s">
        <v>448</v>
      </c>
      <c r="M41" s="179"/>
    </row>
    <row r="42" spans="1:13" s="178" customFormat="1" ht="17.25" customHeight="1" thickBot="1">
      <c r="A42" s="897" t="s">
        <v>753</v>
      </c>
      <c r="B42" s="889">
        <v>0</v>
      </c>
      <c r="C42" s="889">
        <v>0</v>
      </c>
      <c r="D42" s="889">
        <v>0</v>
      </c>
      <c r="E42" s="889">
        <v>0</v>
      </c>
      <c r="F42" s="889">
        <v>0</v>
      </c>
      <c r="G42" s="890">
        <f>SUM(B42:F42)</f>
        <v>0</v>
      </c>
      <c r="H42" s="898" t="s">
        <v>761</v>
      </c>
      <c r="M42" s="179"/>
    </row>
    <row r="43" spans="1:13" ht="17.25" customHeight="1" thickBot="1">
      <c r="A43" s="895" t="s">
        <v>752</v>
      </c>
      <c r="B43" s="74">
        <v>0</v>
      </c>
      <c r="C43" s="74">
        <v>0</v>
      </c>
      <c r="D43" s="74">
        <v>0</v>
      </c>
      <c r="E43" s="74">
        <v>0</v>
      </c>
      <c r="F43" s="74">
        <v>0</v>
      </c>
      <c r="G43" s="75">
        <f t="shared" si="0"/>
        <v>0</v>
      </c>
      <c r="H43" s="896" t="s">
        <v>763</v>
      </c>
      <c r="L43" s="171"/>
      <c r="M43" s="172"/>
    </row>
    <row r="44" spans="1:13" ht="17.25" customHeight="1" thickBot="1">
      <c r="A44" s="897" t="s">
        <v>1088</v>
      </c>
      <c r="B44" s="889">
        <v>0</v>
      </c>
      <c r="C44" s="889">
        <v>0</v>
      </c>
      <c r="D44" s="889">
        <v>0</v>
      </c>
      <c r="E44" s="889">
        <v>0</v>
      </c>
      <c r="F44" s="889">
        <v>0</v>
      </c>
      <c r="G44" s="890">
        <f t="shared" ref="G44:G47" si="1">SUM(B44:F44)</f>
        <v>0</v>
      </c>
      <c r="H44" s="898" t="s">
        <v>532</v>
      </c>
      <c r="L44" s="171"/>
      <c r="M44" s="690"/>
    </row>
    <row r="45" spans="1:13" ht="17.25" customHeight="1" thickBot="1">
      <c r="A45" s="895" t="s">
        <v>1089</v>
      </c>
      <c r="B45" s="74">
        <v>0</v>
      </c>
      <c r="C45" s="74">
        <v>0</v>
      </c>
      <c r="D45" s="74">
        <v>0</v>
      </c>
      <c r="E45" s="74">
        <v>0</v>
      </c>
      <c r="F45" s="74">
        <v>0</v>
      </c>
      <c r="G45" s="75">
        <f t="shared" si="1"/>
        <v>0</v>
      </c>
      <c r="H45" s="896" t="s">
        <v>1092</v>
      </c>
      <c r="L45" s="171"/>
      <c r="M45" s="690"/>
    </row>
    <row r="46" spans="1:13" ht="17.25" customHeight="1" thickBot="1">
      <c r="A46" s="897" t="s">
        <v>1090</v>
      </c>
      <c r="B46" s="889">
        <v>0</v>
      </c>
      <c r="C46" s="889">
        <v>0</v>
      </c>
      <c r="D46" s="889">
        <v>0</v>
      </c>
      <c r="E46" s="889">
        <v>0</v>
      </c>
      <c r="F46" s="889">
        <v>0</v>
      </c>
      <c r="G46" s="890">
        <f t="shared" si="1"/>
        <v>0</v>
      </c>
      <c r="H46" s="898" t="s">
        <v>1093</v>
      </c>
      <c r="L46" s="171"/>
      <c r="M46" s="690"/>
    </row>
    <row r="47" spans="1:13" ht="17.25" customHeight="1">
      <c r="A47" s="678" t="s">
        <v>1091</v>
      </c>
      <c r="B47" s="893">
        <v>0</v>
      </c>
      <c r="C47" s="893">
        <v>0</v>
      </c>
      <c r="D47" s="893">
        <v>0</v>
      </c>
      <c r="E47" s="893">
        <v>0</v>
      </c>
      <c r="F47" s="893">
        <v>0</v>
      </c>
      <c r="G47" s="894">
        <f t="shared" si="1"/>
        <v>0</v>
      </c>
      <c r="H47" s="625" t="s">
        <v>1094</v>
      </c>
      <c r="L47" s="171"/>
      <c r="M47" s="690"/>
    </row>
    <row r="48" spans="1:13" s="178" customFormat="1" ht="18.75" customHeight="1">
      <c r="A48" s="696" t="s">
        <v>1</v>
      </c>
      <c r="B48" s="692">
        <f t="shared" ref="B48:D48" si="2">SUM(B8:B47)</f>
        <v>107</v>
      </c>
      <c r="C48" s="692">
        <f t="shared" si="2"/>
        <v>11</v>
      </c>
      <c r="D48" s="692">
        <f t="shared" si="2"/>
        <v>13</v>
      </c>
      <c r="E48" s="692">
        <f>SUM(E8:E47)</f>
        <v>5</v>
      </c>
      <c r="F48" s="692">
        <f>SUM(F8:F47)</f>
        <v>3</v>
      </c>
      <c r="G48" s="692">
        <f>SUM(G8:G47)</f>
        <v>139</v>
      </c>
      <c r="H48" s="694" t="s">
        <v>2</v>
      </c>
      <c r="M48" s="179"/>
    </row>
    <row r="49" spans="1:12" s="178" customFormat="1">
      <c r="A49" s="1277" t="s">
        <v>1055</v>
      </c>
      <c r="B49" s="1277"/>
      <c r="C49" s="1277"/>
      <c r="D49" s="1277"/>
      <c r="E49" s="1322" t="s">
        <v>1068</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732</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33.75" customHeight="1">
      <c r="A3" s="1244" t="s">
        <v>717</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617</v>
      </c>
      <c r="B5" s="100"/>
      <c r="C5" s="100"/>
      <c r="D5" s="100"/>
      <c r="E5" s="100"/>
      <c r="F5" s="100"/>
      <c r="G5" s="100"/>
      <c r="H5" s="101" t="s">
        <v>618</v>
      </c>
      <c r="I5" s="1"/>
    </row>
    <row r="6" spans="1:13" ht="27" customHeight="1">
      <c r="A6" s="1220" t="s">
        <v>1447</v>
      </c>
      <c r="B6" s="36" t="s">
        <v>45</v>
      </c>
      <c r="C6" s="36" t="s">
        <v>41</v>
      </c>
      <c r="D6" s="36" t="s">
        <v>42</v>
      </c>
      <c r="E6" s="36" t="s">
        <v>43</v>
      </c>
      <c r="F6" s="36" t="s">
        <v>44</v>
      </c>
      <c r="G6" s="36" t="s">
        <v>1</v>
      </c>
      <c r="H6" s="1217" t="s">
        <v>1446</v>
      </c>
    </row>
    <row r="7" spans="1:13" ht="27" customHeight="1">
      <c r="A7" s="1323"/>
      <c r="B7" s="467" t="s">
        <v>75</v>
      </c>
      <c r="C7" s="467" t="s">
        <v>46</v>
      </c>
      <c r="D7" s="467" t="s">
        <v>47</v>
      </c>
      <c r="E7" s="467" t="s">
        <v>48</v>
      </c>
      <c r="F7" s="467" t="s">
        <v>49</v>
      </c>
      <c r="G7" s="467" t="s">
        <v>2</v>
      </c>
      <c r="H7" s="1324"/>
    </row>
    <row r="8" spans="1:13" s="15" customFormat="1" ht="24.75" customHeight="1" thickBot="1">
      <c r="A8" s="444" t="s">
        <v>251</v>
      </c>
      <c r="B8" s="810">
        <v>83</v>
      </c>
      <c r="C8" s="810">
        <v>33</v>
      </c>
      <c r="D8" s="810">
        <v>7</v>
      </c>
      <c r="E8" s="810">
        <v>21</v>
      </c>
      <c r="F8" s="810">
        <v>8</v>
      </c>
      <c r="G8" s="811">
        <v>152</v>
      </c>
      <c r="H8" s="128" t="s">
        <v>251</v>
      </c>
      <c r="M8" s="16"/>
    </row>
    <row r="9" spans="1:13" ht="24.75" customHeight="1" thickBot="1">
      <c r="A9" s="439" t="s">
        <v>293</v>
      </c>
      <c r="B9" s="816">
        <v>85</v>
      </c>
      <c r="C9" s="816">
        <v>5</v>
      </c>
      <c r="D9" s="816">
        <v>10</v>
      </c>
      <c r="E9" s="816">
        <v>3</v>
      </c>
      <c r="F9" s="816">
        <v>9</v>
      </c>
      <c r="G9" s="817">
        <v>112</v>
      </c>
      <c r="H9" s="127" t="s">
        <v>293</v>
      </c>
    </row>
    <row r="10" spans="1:13" s="15" customFormat="1" ht="24.75" customHeight="1" thickBot="1">
      <c r="A10" s="440" t="s">
        <v>793</v>
      </c>
      <c r="B10" s="812">
        <v>96</v>
      </c>
      <c r="C10" s="812">
        <v>14</v>
      </c>
      <c r="D10" s="812">
        <v>17</v>
      </c>
      <c r="E10" s="812">
        <v>4</v>
      </c>
      <c r="F10" s="812">
        <v>2</v>
      </c>
      <c r="G10" s="813">
        <v>133</v>
      </c>
      <c r="H10" s="129" t="s">
        <v>793</v>
      </c>
      <c r="M10" s="16"/>
    </row>
    <row r="11" spans="1:13" ht="24.75" customHeight="1" thickBot="1">
      <c r="A11" s="673" t="s">
        <v>1073</v>
      </c>
      <c r="B11" s="473">
        <v>117</v>
      </c>
      <c r="C11" s="473">
        <v>13</v>
      </c>
      <c r="D11" s="473">
        <v>18</v>
      </c>
      <c r="E11" s="473">
        <v>3</v>
      </c>
      <c r="F11" s="473">
        <v>3</v>
      </c>
      <c r="G11" s="478">
        <f>B11+C11+D11+E11+F11</f>
        <v>154</v>
      </c>
      <c r="H11" s="672" t="s">
        <v>1073</v>
      </c>
    </row>
    <row r="12" spans="1:13" s="15" customFormat="1" ht="24.75" customHeight="1">
      <c r="A12" s="441" t="s">
        <v>1254</v>
      </c>
      <c r="B12" s="814">
        <v>107</v>
      </c>
      <c r="C12" s="814">
        <v>11</v>
      </c>
      <c r="D12" s="814">
        <v>13</v>
      </c>
      <c r="E12" s="814">
        <v>5</v>
      </c>
      <c r="F12" s="814">
        <v>3</v>
      </c>
      <c r="G12" s="815">
        <f>B12+C12+D12+E12+F12</f>
        <v>139</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50" customFormat="1"/>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6"/>
  <sheetViews>
    <sheetView rightToLeft="1" view="pageBreakPreview" zoomScaleNormal="100" zoomScaleSheetLayoutView="100" workbookViewId="0">
      <selection activeCell="C79" sqref="C79"/>
    </sheetView>
  </sheetViews>
  <sheetFormatPr defaultRowHeight="12.75"/>
  <cols>
    <col min="1" max="1" width="26" style="171" customWidth="1"/>
    <col min="2" max="2" width="8.85546875" style="171" customWidth="1"/>
    <col min="3" max="7" width="8.42578125" style="171" customWidth="1"/>
    <col min="8" max="8" width="28.140625" style="308" customWidth="1"/>
    <col min="9" max="10" width="9.140625" style="171"/>
    <col min="11" max="11" width="37.42578125" style="171" customWidth="1"/>
    <col min="12" max="12" width="5" style="172" customWidth="1"/>
    <col min="13" max="16384" width="9.140625" style="171"/>
  </cols>
  <sheetData>
    <row r="1" spans="1:12" ht="18">
      <c r="A1" s="1213" t="s">
        <v>733</v>
      </c>
      <c r="B1" s="1213"/>
      <c r="C1" s="1213"/>
      <c r="D1" s="1213"/>
      <c r="E1" s="1213"/>
      <c r="F1" s="1213"/>
      <c r="G1" s="1213"/>
      <c r="H1" s="1213"/>
    </row>
    <row r="2" spans="1:12" s="181" customFormat="1" ht="18">
      <c r="A2" s="1175" t="s">
        <v>1253</v>
      </c>
      <c r="B2" s="1175"/>
      <c r="C2" s="1175"/>
      <c r="D2" s="1175"/>
      <c r="E2" s="1175"/>
      <c r="F2" s="1175"/>
      <c r="G2" s="1175"/>
      <c r="H2" s="1175"/>
      <c r="L2" s="182"/>
    </row>
    <row r="3" spans="1:12" s="181" customFormat="1" ht="31.5" customHeight="1">
      <c r="A3" s="1236" t="s">
        <v>935</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619</v>
      </c>
      <c r="B5" s="180"/>
      <c r="C5" s="180"/>
      <c r="D5" s="180"/>
      <c r="E5" s="180"/>
      <c r="F5" s="180"/>
      <c r="G5" s="180"/>
      <c r="H5" s="307" t="s">
        <v>620</v>
      </c>
    </row>
    <row r="6" spans="1:12" ht="20.25" customHeight="1">
      <c r="A6" s="1215" t="s">
        <v>1059</v>
      </c>
      <c r="B6" s="231" t="s">
        <v>45</v>
      </c>
      <c r="C6" s="231" t="s">
        <v>41</v>
      </c>
      <c r="D6" s="231" t="s">
        <v>42</v>
      </c>
      <c r="E6" s="231" t="s">
        <v>43</v>
      </c>
      <c r="F6" s="231" t="s">
        <v>44</v>
      </c>
      <c r="G6" s="231" t="s">
        <v>1</v>
      </c>
      <c r="H6" s="1217" t="s">
        <v>1570</v>
      </c>
    </row>
    <row r="7" spans="1:12" ht="20.25" customHeight="1">
      <c r="A7" s="1216"/>
      <c r="B7" s="450" t="s">
        <v>75</v>
      </c>
      <c r="C7" s="450" t="s">
        <v>46</v>
      </c>
      <c r="D7" s="450" t="s">
        <v>47</v>
      </c>
      <c r="E7" s="450" t="s">
        <v>48</v>
      </c>
      <c r="F7" s="450" t="s">
        <v>49</v>
      </c>
      <c r="G7" s="450" t="s">
        <v>2</v>
      </c>
      <c r="H7" s="1218"/>
    </row>
    <row r="8" spans="1:12" ht="15.75" thickBot="1">
      <c r="A8" s="532" t="s">
        <v>498</v>
      </c>
      <c r="B8" s="219">
        <v>5</v>
      </c>
      <c r="C8" s="219">
        <v>0</v>
      </c>
      <c r="D8" s="219">
        <v>0</v>
      </c>
      <c r="E8" s="219">
        <v>0</v>
      </c>
      <c r="F8" s="219">
        <v>0</v>
      </c>
      <c r="G8" s="218">
        <f t="shared" ref="G8:G43" si="0">SUM(B8:F8)</f>
        <v>5</v>
      </c>
      <c r="H8" s="302" t="s">
        <v>74</v>
      </c>
    </row>
    <row r="9" spans="1:12" s="178" customFormat="1" ht="15.75" thickBot="1">
      <c r="A9" s="895" t="s">
        <v>497</v>
      </c>
      <c r="B9" s="74">
        <v>4</v>
      </c>
      <c r="C9" s="74">
        <v>0</v>
      </c>
      <c r="D9" s="74">
        <v>0</v>
      </c>
      <c r="E9" s="74">
        <v>0</v>
      </c>
      <c r="F9" s="74">
        <v>0</v>
      </c>
      <c r="G9" s="75">
        <f t="shared" si="0"/>
        <v>4</v>
      </c>
      <c r="H9" s="896" t="s">
        <v>496</v>
      </c>
      <c r="L9" s="179"/>
    </row>
    <row r="10" spans="1:12" ht="15.75" thickBot="1">
      <c r="A10" s="897" t="s">
        <v>495</v>
      </c>
      <c r="B10" s="889">
        <v>1</v>
      </c>
      <c r="C10" s="889">
        <v>0</v>
      </c>
      <c r="D10" s="889">
        <v>0</v>
      </c>
      <c r="E10" s="889">
        <v>0</v>
      </c>
      <c r="F10" s="889">
        <v>0</v>
      </c>
      <c r="G10" s="890">
        <f t="shared" si="0"/>
        <v>1</v>
      </c>
      <c r="H10" s="898" t="s">
        <v>73</v>
      </c>
    </row>
    <row r="11" spans="1:12" s="178" customFormat="1" ht="15.75" thickBot="1">
      <c r="A11" s="895" t="s">
        <v>494</v>
      </c>
      <c r="B11" s="74">
        <v>4</v>
      </c>
      <c r="C11" s="74">
        <v>0</v>
      </c>
      <c r="D11" s="74">
        <v>0</v>
      </c>
      <c r="E11" s="74">
        <v>0</v>
      </c>
      <c r="F11" s="74">
        <v>0</v>
      </c>
      <c r="G11" s="75">
        <f t="shared" si="0"/>
        <v>4</v>
      </c>
      <c r="H11" s="896" t="s">
        <v>72</v>
      </c>
      <c r="L11" s="179"/>
    </row>
    <row r="12" spans="1:12" ht="15.75" thickBot="1">
      <c r="A12" s="897" t="s">
        <v>520</v>
      </c>
      <c r="B12" s="889">
        <v>12</v>
      </c>
      <c r="C12" s="889">
        <v>0</v>
      </c>
      <c r="D12" s="889">
        <v>0</v>
      </c>
      <c r="E12" s="889">
        <v>0</v>
      </c>
      <c r="F12" s="889">
        <v>0</v>
      </c>
      <c r="G12" s="890">
        <f t="shared" si="0"/>
        <v>12</v>
      </c>
      <c r="H12" s="898" t="s">
        <v>71</v>
      </c>
    </row>
    <row r="13" spans="1:12" s="178" customFormat="1" ht="15.75" thickBot="1">
      <c r="A13" s="895" t="s">
        <v>492</v>
      </c>
      <c r="B13" s="74">
        <v>4</v>
      </c>
      <c r="C13" s="74">
        <v>0</v>
      </c>
      <c r="D13" s="74">
        <v>0</v>
      </c>
      <c r="E13" s="74">
        <v>0</v>
      </c>
      <c r="F13" s="74">
        <v>0</v>
      </c>
      <c r="G13" s="75">
        <f t="shared" si="0"/>
        <v>4</v>
      </c>
      <c r="H13" s="896" t="s">
        <v>491</v>
      </c>
      <c r="L13" s="179"/>
    </row>
    <row r="14" spans="1:12" ht="15.75" thickBot="1">
      <c r="A14" s="897" t="s">
        <v>490</v>
      </c>
      <c r="B14" s="889">
        <v>8</v>
      </c>
      <c r="C14" s="889">
        <v>4</v>
      </c>
      <c r="D14" s="889">
        <v>4</v>
      </c>
      <c r="E14" s="889">
        <v>0</v>
      </c>
      <c r="F14" s="889">
        <v>0</v>
      </c>
      <c r="G14" s="890">
        <f t="shared" si="0"/>
        <v>16</v>
      </c>
      <c r="H14" s="898" t="s">
        <v>489</v>
      </c>
    </row>
    <row r="15" spans="1:12" s="178" customFormat="1" ht="15.75" thickBot="1">
      <c r="A15" s="895" t="s">
        <v>488</v>
      </c>
      <c r="B15" s="74">
        <v>12</v>
      </c>
      <c r="C15" s="74">
        <v>0</v>
      </c>
      <c r="D15" s="74">
        <v>2</v>
      </c>
      <c r="E15" s="74">
        <v>0</v>
      </c>
      <c r="F15" s="74">
        <v>0</v>
      </c>
      <c r="G15" s="75">
        <f t="shared" si="0"/>
        <v>14</v>
      </c>
      <c r="H15" s="896" t="s">
        <v>70</v>
      </c>
      <c r="L15" s="179"/>
    </row>
    <row r="16" spans="1:12" s="178" customFormat="1" ht="15.75" thickBot="1">
      <c r="A16" s="897" t="s">
        <v>1083</v>
      </c>
      <c r="B16" s="889">
        <v>0</v>
      </c>
      <c r="C16" s="889">
        <v>0</v>
      </c>
      <c r="D16" s="889">
        <v>0</v>
      </c>
      <c r="E16" s="889">
        <v>0</v>
      </c>
      <c r="F16" s="889">
        <v>0</v>
      </c>
      <c r="G16" s="890">
        <f>SUM(B16:F16)</f>
        <v>0</v>
      </c>
      <c r="H16" s="898" t="s">
        <v>1084</v>
      </c>
      <c r="L16" s="179"/>
    </row>
    <row r="17" spans="1:12" ht="15.75" thickBot="1">
      <c r="A17" s="895" t="s">
        <v>487</v>
      </c>
      <c r="B17" s="74">
        <v>0</v>
      </c>
      <c r="C17" s="74">
        <v>0</v>
      </c>
      <c r="D17" s="74">
        <v>0</v>
      </c>
      <c r="E17" s="74">
        <v>0</v>
      </c>
      <c r="F17" s="74">
        <v>0</v>
      </c>
      <c r="G17" s="75">
        <f t="shared" si="0"/>
        <v>0</v>
      </c>
      <c r="H17" s="896" t="s">
        <v>486</v>
      </c>
    </row>
    <row r="18" spans="1:12" s="178" customFormat="1" ht="15.75" thickBot="1">
      <c r="A18" s="897" t="s">
        <v>485</v>
      </c>
      <c r="B18" s="889">
        <v>0</v>
      </c>
      <c r="C18" s="889">
        <v>0</v>
      </c>
      <c r="D18" s="889">
        <v>0</v>
      </c>
      <c r="E18" s="889">
        <v>0</v>
      </c>
      <c r="F18" s="889">
        <v>0</v>
      </c>
      <c r="G18" s="890">
        <f t="shared" si="0"/>
        <v>0</v>
      </c>
      <c r="H18" s="898" t="s">
        <v>484</v>
      </c>
      <c r="L18" s="179"/>
    </row>
    <row r="19" spans="1:12" ht="15.75" thickBot="1">
      <c r="A19" s="895" t="s">
        <v>688</v>
      </c>
      <c r="B19" s="74">
        <v>0</v>
      </c>
      <c r="C19" s="74">
        <v>0</v>
      </c>
      <c r="D19" s="74">
        <v>0</v>
      </c>
      <c r="E19" s="74">
        <v>0</v>
      </c>
      <c r="F19" s="74">
        <v>0</v>
      </c>
      <c r="G19" s="75">
        <f t="shared" si="0"/>
        <v>0</v>
      </c>
      <c r="H19" s="896" t="s">
        <v>976</v>
      </c>
    </row>
    <row r="20" spans="1:12" ht="15.75" thickBot="1">
      <c r="A20" s="897" t="s">
        <v>483</v>
      </c>
      <c r="B20" s="889">
        <v>9</v>
      </c>
      <c r="C20" s="889">
        <v>0</v>
      </c>
      <c r="D20" s="889"/>
      <c r="E20" s="889">
        <v>0</v>
      </c>
      <c r="F20" s="889">
        <v>0</v>
      </c>
      <c r="G20" s="890">
        <f t="shared" si="0"/>
        <v>9</v>
      </c>
      <c r="H20" s="898" t="s">
        <v>482</v>
      </c>
    </row>
    <row r="21" spans="1:12" ht="15.75" thickBot="1">
      <c r="A21" s="895" t="s">
        <v>539</v>
      </c>
      <c r="B21" s="74">
        <v>0</v>
      </c>
      <c r="C21" s="74">
        <v>0</v>
      </c>
      <c r="D21" s="74">
        <v>0</v>
      </c>
      <c r="E21" s="74">
        <v>0</v>
      </c>
      <c r="F21" s="74">
        <v>0</v>
      </c>
      <c r="G21" s="75">
        <f t="shared" si="0"/>
        <v>0</v>
      </c>
      <c r="H21" s="896" t="s">
        <v>480</v>
      </c>
    </row>
    <row r="22" spans="1:12" s="178" customFormat="1" ht="15.75" thickBot="1">
      <c r="A22" s="897" t="s">
        <v>479</v>
      </c>
      <c r="B22" s="889">
        <v>4</v>
      </c>
      <c r="C22" s="889">
        <v>0</v>
      </c>
      <c r="D22" s="889">
        <v>0</v>
      </c>
      <c r="E22" s="889">
        <v>0</v>
      </c>
      <c r="F22" s="889">
        <v>1</v>
      </c>
      <c r="G22" s="890">
        <f t="shared" si="0"/>
        <v>5</v>
      </c>
      <c r="H22" s="898" t="s">
        <v>478</v>
      </c>
      <c r="L22" s="179"/>
    </row>
    <row r="23" spans="1:12" ht="15.75" thickBot="1">
      <c r="A23" s="895" t="s">
        <v>529</v>
      </c>
      <c r="B23" s="74">
        <v>3</v>
      </c>
      <c r="C23" s="74">
        <v>0</v>
      </c>
      <c r="D23" s="74">
        <v>0</v>
      </c>
      <c r="E23" s="74">
        <v>0</v>
      </c>
      <c r="F23" s="74">
        <v>0</v>
      </c>
      <c r="G23" s="75">
        <f t="shared" si="0"/>
        <v>3</v>
      </c>
      <c r="H23" s="896" t="s">
        <v>526</v>
      </c>
    </row>
    <row r="24" spans="1:12" s="178" customFormat="1" ht="15.75" thickBot="1">
      <c r="A24" s="897" t="s">
        <v>476</v>
      </c>
      <c r="B24" s="889">
        <v>3</v>
      </c>
      <c r="C24" s="889">
        <v>0</v>
      </c>
      <c r="D24" s="889">
        <v>0</v>
      </c>
      <c r="E24" s="889">
        <v>0</v>
      </c>
      <c r="F24" s="889">
        <v>0</v>
      </c>
      <c r="G24" s="890">
        <f t="shared" si="0"/>
        <v>3</v>
      </c>
      <c r="H24" s="898" t="s">
        <v>475</v>
      </c>
      <c r="L24" s="179"/>
    </row>
    <row r="25" spans="1:12" ht="15.75" thickBot="1">
      <c r="A25" s="895" t="s">
        <v>474</v>
      </c>
      <c r="B25" s="74">
        <v>0</v>
      </c>
      <c r="C25" s="74">
        <v>0</v>
      </c>
      <c r="D25" s="74">
        <v>0</v>
      </c>
      <c r="E25" s="74">
        <v>0</v>
      </c>
      <c r="F25" s="74">
        <v>0</v>
      </c>
      <c r="G25" s="75">
        <f t="shared" si="0"/>
        <v>0</v>
      </c>
      <c r="H25" s="896" t="s">
        <v>473</v>
      </c>
    </row>
    <row r="26" spans="1:12" s="178" customFormat="1" ht="15.75" thickBot="1">
      <c r="A26" s="897" t="s">
        <v>472</v>
      </c>
      <c r="B26" s="889">
        <v>0</v>
      </c>
      <c r="C26" s="889">
        <v>0</v>
      </c>
      <c r="D26" s="889">
        <v>0</v>
      </c>
      <c r="E26" s="889">
        <v>0</v>
      </c>
      <c r="F26" s="889">
        <v>0</v>
      </c>
      <c r="G26" s="890">
        <f t="shared" si="0"/>
        <v>0</v>
      </c>
      <c r="H26" s="898" t="s">
        <v>471</v>
      </c>
      <c r="L26" s="179"/>
    </row>
    <row r="27" spans="1:12" ht="15.75" thickBot="1">
      <c r="A27" s="895" t="s">
        <v>470</v>
      </c>
      <c r="B27" s="74">
        <v>0</v>
      </c>
      <c r="C27" s="74">
        <v>0</v>
      </c>
      <c r="D27" s="74">
        <v>0</v>
      </c>
      <c r="E27" s="74">
        <v>0</v>
      </c>
      <c r="F27" s="74">
        <v>0</v>
      </c>
      <c r="G27" s="75">
        <f t="shared" si="0"/>
        <v>0</v>
      </c>
      <c r="H27" s="896" t="s">
        <v>469</v>
      </c>
    </row>
    <row r="28" spans="1:12" s="178" customFormat="1" ht="15.75" thickBot="1">
      <c r="A28" s="897" t="s">
        <v>468</v>
      </c>
      <c r="B28" s="889">
        <v>1</v>
      </c>
      <c r="C28" s="889">
        <v>0</v>
      </c>
      <c r="D28" s="889">
        <v>0</v>
      </c>
      <c r="E28" s="889">
        <v>0</v>
      </c>
      <c r="F28" s="889">
        <v>0</v>
      </c>
      <c r="G28" s="890">
        <f t="shared" si="0"/>
        <v>1</v>
      </c>
      <c r="H28" s="898" t="s">
        <v>510</v>
      </c>
      <c r="L28" s="179"/>
    </row>
    <row r="29" spans="1:12" ht="15.75" thickBot="1">
      <c r="A29" s="895" t="s">
        <v>466</v>
      </c>
      <c r="B29" s="74">
        <v>1</v>
      </c>
      <c r="C29" s="74">
        <v>0</v>
      </c>
      <c r="D29" s="74">
        <v>0</v>
      </c>
      <c r="E29" s="74">
        <v>0</v>
      </c>
      <c r="F29" s="74">
        <v>0</v>
      </c>
      <c r="G29" s="75">
        <f t="shared" si="0"/>
        <v>1</v>
      </c>
      <c r="H29" s="896" t="s">
        <v>465</v>
      </c>
    </row>
    <row r="30" spans="1:12" s="178" customFormat="1" ht="15.75" thickBot="1">
      <c r="A30" s="897" t="s">
        <v>524</v>
      </c>
      <c r="B30" s="889">
        <v>1</v>
      </c>
      <c r="C30" s="889">
        <v>0</v>
      </c>
      <c r="D30" s="889">
        <v>0</v>
      </c>
      <c r="E30" s="889">
        <v>0</v>
      </c>
      <c r="F30" s="889">
        <v>0</v>
      </c>
      <c r="G30" s="890">
        <f t="shared" si="0"/>
        <v>1</v>
      </c>
      <c r="H30" s="898" t="s">
        <v>463</v>
      </c>
      <c r="L30" s="179"/>
    </row>
    <row r="31" spans="1:12" ht="15.75" thickBot="1">
      <c r="A31" s="895" t="s">
        <v>462</v>
      </c>
      <c r="B31" s="74">
        <v>5</v>
      </c>
      <c r="C31" s="74">
        <v>0</v>
      </c>
      <c r="D31" s="74">
        <v>0</v>
      </c>
      <c r="E31" s="74">
        <v>0</v>
      </c>
      <c r="F31" s="74">
        <v>0</v>
      </c>
      <c r="G31" s="75">
        <f t="shared" si="0"/>
        <v>5</v>
      </c>
      <c r="H31" s="896" t="s">
        <v>461</v>
      </c>
    </row>
    <row r="32" spans="1:12" s="178" customFormat="1" ht="15.75" thickBot="1">
      <c r="A32" s="897" t="s">
        <v>509</v>
      </c>
      <c r="B32" s="889">
        <v>0</v>
      </c>
      <c r="C32" s="889">
        <v>0</v>
      </c>
      <c r="D32" s="889">
        <v>0</v>
      </c>
      <c r="E32" s="889">
        <v>0</v>
      </c>
      <c r="F32" s="889">
        <v>0</v>
      </c>
      <c r="G32" s="890">
        <v>0</v>
      </c>
      <c r="H32" s="898" t="s">
        <v>459</v>
      </c>
      <c r="L32" s="179"/>
    </row>
    <row r="33" spans="1:13" ht="15.75" thickBot="1">
      <c r="A33" s="895" t="s">
        <v>458</v>
      </c>
      <c r="B33" s="74">
        <v>0</v>
      </c>
      <c r="C33" s="74">
        <v>0</v>
      </c>
      <c r="D33" s="74">
        <v>0</v>
      </c>
      <c r="E33" s="74">
        <v>0</v>
      </c>
      <c r="F33" s="74">
        <v>0</v>
      </c>
      <c r="G33" s="75">
        <f t="shared" si="0"/>
        <v>0</v>
      </c>
      <c r="H33" s="896" t="s">
        <v>457</v>
      </c>
    </row>
    <row r="34" spans="1:13" s="178" customFormat="1" ht="15.75" thickBot="1">
      <c r="A34" s="897" t="s">
        <v>456</v>
      </c>
      <c r="B34" s="889">
        <v>2</v>
      </c>
      <c r="C34" s="889">
        <v>0</v>
      </c>
      <c r="D34" s="889">
        <v>0</v>
      </c>
      <c r="E34" s="889">
        <v>0</v>
      </c>
      <c r="F34" s="889">
        <v>0</v>
      </c>
      <c r="G34" s="890">
        <f t="shared" si="0"/>
        <v>2</v>
      </c>
      <c r="H34" s="898" t="s">
        <v>455</v>
      </c>
      <c r="L34" s="179"/>
    </row>
    <row r="35" spans="1:13" ht="15.75" thickBot="1">
      <c r="A35" s="895" t="s">
        <v>454</v>
      </c>
      <c r="B35" s="74">
        <v>12</v>
      </c>
      <c r="C35" s="74">
        <v>0</v>
      </c>
      <c r="D35" s="74">
        <v>0</v>
      </c>
      <c r="E35" s="74">
        <v>0</v>
      </c>
      <c r="F35" s="74">
        <v>0</v>
      </c>
      <c r="G35" s="75">
        <f t="shared" si="0"/>
        <v>12</v>
      </c>
      <c r="H35" s="896" t="s">
        <v>453</v>
      </c>
      <c r="L35" s="171"/>
      <c r="M35" s="172"/>
    </row>
    <row r="36" spans="1:13" ht="15.75" thickBot="1">
      <c r="A36" s="897" t="s">
        <v>1086</v>
      </c>
      <c r="B36" s="889">
        <v>4</v>
      </c>
      <c r="C36" s="889">
        <v>1</v>
      </c>
      <c r="D36" s="889">
        <v>1</v>
      </c>
      <c r="E36" s="889">
        <v>0</v>
      </c>
      <c r="F36" s="889">
        <v>0</v>
      </c>
      <c r="G36" s="890">
        <f t="shared" ref="G36" si="1">SUM(B36:F36)</f>
        <v>6</v>
      </c>
      <c r="H36" s="898" t="s">
        <v>1087</v>
      </c>
      <c r="L36" s="171"/>
      <c r="M36" s="690"/>
    </row>
    <row r="37" spans="1:13" s="178" customFormat="1" ht="15.75" thickBot="1">
      <c r="A37" s="895" t="s">
        <v>521</v>
      </c>
      <c r="B37" s="74">
        <v>0</v>
      </c>
      <c r="C37" s="74">
        <v>0</v>
      </c>
      <c r="D37" s="74">
        <v>0</v>
      </c>
      <c r="E37" s="74">
        <v>0</v>
      </c>
      <c r="F37" s="74">
        <v>0</v>
      </c>
      <c r="G37" s="75">
        <f t="shared" si="0"/>
        <v>0</v>
      </c>
      <c r="H37" s="896" t="s">
        <v>1018</v>
      </c>
      <c r="M37" s="179"/>
    </row>
    <row r="38" spans="1:13" s="178" customFormat="1" ht="15.75" thickBot="1">
      <c r="A38" s="897" t="s">
        <v>508</v>
      </c>
      <c r="B38" s="889">
        <v>8</v>
      </c>
      <c r="C38" s="889">
        <v>0</v>
      </c>
      <c r="D38" s="889">
        <v>1</v>
      </c>
      <c r="E38" s="889">
        <v>0</v>
      </c>
      <c r="F38" s="889">
        <v>0</v>
      </c>
      <c r="G38" s="890">
        <f t="shared" si="0"/>
        <v>9</v>
      </c>
      <c r="H38" s="898" t="s">
        <v>451</v>
      </c>
      <c r="M38" s="179"/>
    </row>
    <row r="39" spans="1:13" s="178" customFormat="1" ht="15.75" thickBot="1">
      <c r="A39" s="895" t="s">
        <v>450</v>
      </c>
      <c r="B39" s="74">
        <v>0</v>
      </c>
      <c r="C39" s="74">
        <v>0</v>
      </c>
      <c r="D39" s="74">
        <v>0</v>
      </c>
      <c r="E39" s="74">
        <v>0</v>
      </c>
      <c r="F39" s="74">
        <v>0</v>
      </c>
      <c r="G39" s="75">
        <f>SUM(B39:F39)</f>
        <v>0</v>
      </c>
      <c r="H39" s="896" t="s">
        <v>923</v>
      </c>
      <c r="M39" s="179"/>
    </row>
    <row r="40" spans="1:13" s="178" customFormat="1" ht="15.75" thickBot="1">
      <c r="A40" s="897" t="s">
        <v>1035</v>
      </c>
      <c r="B40" s="889">
        <v>32</v>
      </c>
      <c r="C40" s="889">
        <v>0</v>
      </c>
      <c r="D40" s="889">
        <v>0</v>
      </c>
      <c r="E40" s="889">
        <v>0</v>
      </c>
      <c r="F40" s="889">
        <v>0</v>
      </c>
      <c r="G40" s="890">
        <f>SUM(B40:F40)</f>
        <v>32</v>
      </c>
      <c r="H40" s="898" t="s">
        <v>1038</v>
      </c>
      <c r="M40" s="179"/>
    </row>
    <row r="41" spans="1:13" ht="15.75" thickBot="1">
      <c r="A41" s="895" t="s">
        <v>449</v>
      </c>
      <c r="B41" s="74">
        <v>0</v>
      </c>
      <c r="C41" s="74">
        <v>0</v>
      </c>
      <c r="D41" s="74">
        <v>0</v>
      </c>
      <c r="E41" s="74">
        <v>0</v>
      </c>
      <c r="F41" s="74">
        <v>0</v>
      </c>
      <c r="G41" s="75">
        <f t="shared" si="0"/>
        <v>0</v>
      </c>
      <c r="H41" s="896" t="s">
        <v>448</v>
      </c>
      <c r="L41" s="171"/>
      <c r="M41" s="172"/>
    </row>
    <row r="42" spans="1:13" s="178" customFormat="1" ht="15.75" thickBot="1">
      <c r="A42" s="897" t="s">
        <v>753</v>
      </c>
      <c r="B42" s="889">
        <v>0</v>
      </c>
      <c r="C42" s="889">
        <v>0</v>
      </c>
      <c r="D42" s="889">
        <v>0</v>
      </c>
      <c r="E42" s="889">
        <v>0</v>
      </c>
      <c r="F42" s="889">
        <v>0</v>
      </c>
      <c r="G42" s="890">
        <f t="shared" si="0"/>
        <v>0</v>
      </c>
      <c r="H42" s="898" t="s">
        <v>761</v>
      </c>
      <c r="M42" s="179"/>
    </row>
    <row r="43" spans="1:13" ht="15.75" thickBot="1">
      <c r="A43" s="895" t="s">
        <v>752</v>
      </c>
      <c r="B43" s="74">
        <v>0</v>
      </c>
      <c r="C43" s="74">
        <v>0</v>
      </c>
      <c r="D43" s="74">
        <v>0</v>
      </c>
      <c r="E43" s="74">
        <v>0</v>
      </c>
      <c r="F43" s="74">
        <v>0</v>
      </c>
      <c r="G43" s="75">
        <f t="shared" si="0"/>
        <v>0</v>
      </c>
      <c r="H43" s="896" t="s">
        <v>763</v>
      </c>
      <c r="L43" s="171"/>
      <c r="M43" s="172"/>
    </row>
    <row r="44" spans="1:13" ht="15.75" thickBot="1">
      <c r="A44" s="897" t="s">
        <v>1088</v>
      </c>
      <c r="B44" s="889">
        <v>0</v>
      </c>
      <c r="C44" s="889">
        <v>0</v>
      </c>
      <c r="D44" s="889">
        <v>0</v>
      </c>
      <c r="E44" s="889">
        <v>0</v>
      </c>
      <c r="F44" s="889">
        <v>0</v>
      </c>
      <c r="G44" s="890">
        <f t="shared" ref="G44:G47" si="2">SUM(B44:F44)</f>
        <v>0</v>
      </c>
      <c r="H44" s="898" t="s">
        <v>532</v>
      </c>
      <c r="L44" s="171"/>
      <c r="M44" s="690"/>
    </row>
    <row r="45" spans="1:13" ht="15.75" thickBot="1">
      <c r="A45" s="895" t="s">
        <v>1089</v>
      </c>
      <c r="B45" s="74">
        <v>0</v>
      </c>
      <c r="C45" s="74">
        <v>0</v>
      </c>
      <c r="D45" s="74">
        <v>0</v>
      </c>
      <c r="E45" s="74">
        <v>0</v>
      </c>
      <c r="F45" s="74">
        <v>0</v>
      </c>
      <c r="G45" s="75">
        <f t="shared" si="2"/>
        <v>0</v>
      </c>
      <c r="H45" s="896" t="s">
        <v>1092</v>
      </c>
      <c r="L45" s="171"/>
      <c r="M45" s="690"/>
    </row>
    <row r="46" spans="1:13" ht="15.75" thickBot="1">
      <c r="A46" s="897" t="s">
        <v>1090</v>
      </c>
      <c r="B46" s="889">
        <v>0</v>
      </c>
      <c r="C46" s="889">
        <v>0</v>
      </c>
      <c r="D46" s="889">
        <v>0</v>
      </c>
      <c r="E46" s="889">
        <v>0</v>
      </c>
      <c r="F46" s="889">
        <v>0</v>
      </c>
      <c r="G46" s="890">
        <f t="shared" si="2"/>
        <v>0</v>
      </c>
      <c r="H46" s="898" t="s">
        <v>1093</v>
      </c>
      <c r="L46" s="171"/>
      <c r="M46" s="690"/>
    </row>
    <row r="47" spans="1:13" ht="15">
      <c r="A47" s="678" t="s">
        <v>1091</v>
      </c>
      <c r="B47" s="893">
        <v>0</v>
      </c>
      <c r="C47" s="893">
        <v>0</v>
      </c>
      <c r="D47" s="893">
        <v>0</v>
      </c>
      <c r="E47" s="893">
        <v>0</v>
      </c>
      <c r="F47" s="893">
        <v>0</v>
      </c>
      <c r="G47" s="894">
        <f t="shared" si="2"/>
        <v>0</v>
      </c>
      <c r="H47" s="625" t="s">
        <v>1094</v>
      </c>
      <c r="L47" s="171"/>
      <c r="M47" s="690"/>
    </row>
    <row r="48" spans="1:13" s="178" customFormat="1" ht="15">
      <c r="A48" s="696" t="s">
        <v>1</v>
      </c>
      <c r="B48" s="692">
        <f t="shared" ref="B48:D48" si="3">SUM(B8:B47)</f>
        <v>135</v>
      </c>
      <c r="C48" s="692">
        <f t="shared" si="3"/>
        <v>5</v>
      </c>
      <c r="D48" s="692">
        <f t="shared" si="3"/>
        <v>8</v>
      </c>
      <c r="E48" s="692">
        <f>SUM(E8:E47)</f>
        <v>0</v>
      </c>
      <c r="F48" s="692">
        <f>SUM(F8:F47)</f>
        <v>1</v>
      </c>
      <c r="G48" s="692">
        <f>SUM(G8:G47)</f>
        <v>149</v>
      </c>
      <c r="H48" s="694" t="s">
        <v>2</v>
      </c>
      <c r="M48" s="179"/>
    </row>
    <row r="49" spans="1:12" s="178" customFormat="1">
      <c r="A49" s="1277" t="s">
        <v>858</v>
      </c>
      <c r="B49" s="1277"/>
      <c r="C49" s="1277"/>
      <c r="D49" s="1277"/>
      <c r="E49" s="1322" t="s">
        <v>499</v>
      </c>
      <c r="F49" s="1322"/>
      <c r="G49" s="1322"/>
      <c r="H49" s="1322"/>
      <c r="L49" s="179"/>
    </row>
    <row r="52" spans="1:12">
      <c r="A52" s="173"/>
    </row>
    <row r="57" spans="1:12">
      <c r="L57" s="171"/>
    </row>
    <row r="58" spans="1:12">
      <c r="L58" s="171"/>
    </row>
    <row r="59" spans="1:12">
      <c r="L59" s="171"/>
    </row>
    <row r="60" spans="1:12">
      <c r="L60" s="171"/>
    </row>
    <row r="61" spans="1:12">
      <c r="L61" s="171"/>
    </row>
    <row r="62" spans="1:12">
      <c r="L62" s="171"/>
    </row>
    <row r="63" spans="1:12">
      <c r="L63" s="171"/>
    </row>
    <row r="64" spans="1:12">
      <c r="L64" s="171"/>
    </row>
    <row r="65" s="171" customFormat="1"/>
    <row r="66" s="171" customFormat="1"/>
    <row r="67" s="171" customFormat="1"/>
    <row r="68" s="171" customFormat="1"/>
    <row r="69" s="171" customFormat="1"/>
    <row r="70" s="171" customFormat="1"/>
    <row r="71" s="171" customFormat="1"/>
    <row r="72" s="171" customFormat="1"/>
    <row r="73" s="171" customFormat="1"/>
    <row r="74" s="171" customFormat="1"/>
    <row r="75" s="171" customFormat="1"/>
    <row r="76" s="171" customFormat="1"/>
    <row r="77" s="171" customFormat="1"/>
    <row r="78" s="171" customFormat="1"/>
    <row r="79" s="171" customFormat="1"/>
    <row r="80" s="171" customFormat="1"/>
    <row r="81" spans="12:12" s="171" customFormat="1"/>
    <row r="82" spans="12:12" s="171" customFormat="1"/>
    <row r="83" spans="12:12" s="171" customFormat="1"/>
    <row r="84" spans="12:12" s="171" customFormat="1"/>
    <row r="85" spans="12:12" s="171" customFormat="1"/>
    <row r="86" spans="12:12" s="171" customFormat="1"/>
    <row r="87" spans="12:12" s="171" customFormat="1"/>
    <row r="88" spans="12:12" s="171" customFormat="1"/>
    <row r="89" spans="12:12" s="171" customFormat="1"/>
    <row r="90" spans="12:12" s="171" customFormat="1"/>
    <row r="91" spans="12:12" s="171" customFormat="1">
      <c r="L91" s="172"/>
    </row>
    <row r="92" spans="12:12" s="171" customFormat="1">
      <c r="L92" s="172"/>
    </row>
    <row r="93" spans="12:12" s="171" customFormat="1"/>
    <row r="94" spans="12:12" s="171" customFormat="1"/>
    <row r="95" spans="12:12" s="171" customFormat="1"/>
    <row r="96" spans="12:12" s="171" customFormat="1"/>
    <row r="97" s="171" customFormat="1"/>
    <row r="98" s="171" customFormat="1"/>
    <row r="99" s="171" customFormat="1"/>
    <row r="100" s="171" customFormat="1"/>
    <row r="101" s="171" customFormat="1"/>
    <row r="102" s="171" customFormat="1"/>
    <row r="103" s="171" customFormat="1"/>
    <row r="104" s="171" customFormat="1"/>
    <row r="105" s="171" customFormat="1"/>
    <row r="106" s="171" customFormat="1"/>
    <row r="107" s="171" customFormat="1"/>
    <row r="108" s="171" customFormat="1"/>
    <row r="109" s="171" customFormat="1"/>
    <row r="110" s="171" customFormat="1"/>
    <row r="111" s="171" customFormat="1"/>
    <row r="112" s="171" customFormat="1"/>
    <row r="113" s="171" customFormat="1"/>
    <row r="114" s="171" customFormat="1"/>
    <row r="115" s="171" customFormat="1"/>
    <row r="116" s="171" customFormat="1"/>
    <row r="117" s="171" customFormat="1"/>
    <row r="118" s="171" customFormat="1"/>
    <row r="119" s="171" customFormat="1"/>
    <row r="120" s="171" customFormat="1"/>
    <row r="121" s="171" customFormat="1"/>
    <row r="122" s="171" customFormat="1"/>
    <row r="123" s="171" customFormat="1"/>
    <row r="124" s="171" customFormat="1"/>
    <row r="125" s="171" customFormat="1"/>
    <row r="126" s="171" customFormat="1"/>
    <row r="127" s="171" customFormat="1"/>
    <row r="128" s="171" customFormat="1"/>
    <row r="129" spans="12:12" s="171" customFormat="1"/>
    <row r="130" spans="12:12" s="171" customFormat="1"/>
    <row r="131" spans="12:12" s="171" customFormat="1"/>
    <row r="132" spans="12:12" s="171" customFormat="1"/>
    <row r="133" spans="12:12" s="171" customFormat="1"/>
    <row r="134" spans="12:12" s="171" customFormat="1"/>
    <row r="135" spans="12:12" s="171" customFormat="1"/>
    <row r="136" spans="12:12" s="171" customFormat="1"/>
    <row r="137" spans="12:12" s="171" customFormat="1">
      <c r="L137" s="172"/>
    </row>
    <row r="138" spans="12:12" s="171" customFormat="1">
      <c r="L138" s="172"/>
    </row>
    <row r="139" spans="12:12" s="171" customFormat="1">
      <c r="L139" s="172"/>
    </row>
    <row r="140" spans="12:12" s="171" customFormat="1">
      <c r="L140" s="172"/>
    </row>
    <row r="141" spans="12:12" s="171" customFormat="1">
      <c r="L141" s="172"/>
    </row>
    <row r="142" spans="12:12" s="171" customFormat="1">
      <c r="L142" s="172"/>
    </row>
    <row r="143" spans="12:12" s="171" customFormat="1">
      <c r="L143" s="172"/>
    </row>
    <row r="144" spans="12:12" s="171" customFormat="1">
      <c r="L144" s="172"/>
    </row>
    <row r="145" s="171" customFormat="1"/>
    <row r="146" s="171" customFormat="1"/>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734</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33.75" customHeight="1">
      <c r="A3" s="1244" t="s">
        <v>1062</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621</v>
      </c>
      <c r="B5" s="100"/>
      <c r="C5" s="100"/>
      <c r="D5" s="100"/>
      <c r="E5" s="100"/>
      <c r="F5" s="100"/>
      <c r="G5" s="100"/>
      <c r="H5" s="101" t="s">
        <v>622</v>
      </c>
      <c r="I5" s="1"/>
    </row>
    <row r="6" spans="1:13" ht="27" customHeight="1">
      <c r="A6" s="1220" t="s">
        <v>1104</v>
      </c>
      <c r="B6" s="36" t="s">
        <v>45</v>
      </c>
      <c r="C6" s="36" t="s">
        <v>41</v>
      </c>
      <c r="D6" s="36" t="s">
        <v>42</v>
      </c>
      <c r="E6" s="36" t="s">
        <v>43</v>
      </c>
      <c r="F6" s="36" t="s">
        <v>44</v>
      </c>
      <c r="G6" s="36" t="s">
        <v>1</v>
      </c>
      <c r="H6" s="1217" t="s">
        <v>1448</v>
      </c>
    </row>
    <row r="7" spans="1:13" ht="27" customHeight="1">
      <c r="A7" s="1323"/>
      <c r="B7" s="467" t="s">
        <v>75</v>
      </c>
      <c r="C7" s="467" t="s">
        <v>46</v>
      </c>
      <c r="D7" s="467" t="s">
        <v>47</v>
      </c>
      <c r="E7" s="467" t="s">
        <v>48</v>
      </c>
      <c r="F7" s="467" t="s">
        <v>49</v>
      </c>
      <c r="G7" s="467" t="s">
        <v>2</v>
      </c>
      <c r="H7" s="1324"/>
    </row>
    <row r="8" spans="1:13" s="15" customFormat="1" ht="24.75" customHeight="1" thickBot="1">
      <c r="A8" s="444" t="s">
        <v>251</v>
      </c>
      <c r="B8" s="810">
        <v>160</v>
      </c>
      <c r="C8" s="810">
        <v>8</v>
      </c>
      <c r="D8" s="810">
        <v>5</v>
      </c>
      <c r="E8" s="810">
        <v>4</v>
      </c>
      <c r="F8" s="810">
        <v>5</v>
      </c>
      <c r="G8" s="811">
        <v>182</v>
      </c>
      <c r="H8" s="128" t="s">
        <v>251</v>
      </c>
      <c r="M8" s="16"/>
    </row>
    <row r="9" spans="1:13" ht="24.75" customHeight="1" thickBot="1">
      <c r="A9" s="439" t="s">
        <v>293</v>
      </c>
      <c r="B9" s="816">
        <v>106</v>
      </c>
      <c r="C9" s="816">
        <v>2</v>
      </c>
      <c r="D9" s="816">
        <v>1</v>
      </c>
      <c r="E9" s="816">
        <v>2</v>
      </c>
      <c r="F9" s="816">
        <v>11</v>
      </c>
      <c r="G9" s="817">
        <v>122</v>
      </c>
      <c r="H9" s="127" t="s">
        <v>293</v>
      </c>
    </row>
    <row r="10" spans="1:13" s="15" customFormat="1" ht="24.75" customHeight="1" thickBot="1">
      <c r="A10" s="440" t="s">
        <v>793</v>
      </c>
      <c r="B10" s="812">
        <v>135</v>
      </c>
      <c r="C10" s="812">
        <v>5</v>
      </c>
      <c r="D10" s="812">
        <v>4</v>
      </c>
      <c r="E10" s="812">
        <v>3</v>
      </c>
      <c r="F10" s="812">
        <v>2</v>
      </c>
      <c r="G10" s="813">
        <v>149</v>
      </c>
      <c r="H10" s="129" t="s">
        <v>793</v>
      </c>
      <c r="M10" s="16"/>
    </row>
    <row r="11" spans="1:13" ht="24.75" customHeight="1" thickBot="1">
      <c r="A11" s="673" t="s">
        <v>1073</v>
      </c>
      <c r="B11" s="473">
        <v>170</v>
      </c>
      <c r="C11" s="473">
        <v>9</v>
      </c>
      <c r="D11" s="473">
        <v>10</v>
      </c>
      <c r="E11" s="473">
        <v>1</v>
      </c>
      <c r="F11" s="473">
        <v>1</v>
      </c>
      <c r="G11" s="478">
        <f>B11+C11+D11+E11+F11</f>
        <v>191</v>
      </c>
      <c r="H11" s="672" t="s">
        <v>1073</v>
      </c>
    </row>
    <row r="12" spans="1:13" s="15" customFormat="1" ht="24.75" customHeight="1">
      <c r="A12" s="441" t="s">
        <v>1254</v>
      </c>
      <c r="B12" s="814">
        <v>135</v>
      </c>
      <c r="C12" s="814">
        <v>5</v>
      </c>
      <c r="D12" s="814">
        <v>8</v>
      </c>
      <c r="E12" s="814">
        <v>0</v>
      </c>
      <c r="F12" s="814">
        <v>1</v>
      </c>
      <c r="G12" s="815">
        <f>B12+C12+D12+E12+F12</f>
        <v>149</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rightToLeft="1" view="pageBreakPreview" topLeftCell="A10" zoomScaleNormal="100" zoomScaleSheetLayoutView="100" workbookViewId="0">
      <selection activeCell="F36" sqref="F36"/>
    </sheetView>
  </sheetViews>
  <sheetFormatPr defaultRowHeight="12.75"/>
  <cols>
    <col min="1" max="1" width="26" style="171" customWidth="1"/>
    <col min="2" max="2" width="8.85546875" style="171" customWidth="1"/>
    <col min="3" max="7" width="8.42578125" style="171" customWidth="1"/>
    <col min="8" max="8" width="28.140625" style="308" customWidth="1"/>
    <col min="9" max="10" width="9.140625" style="171"/>
    <col min="11" max="11" width="37.42578125" style="171" customWidth="1"/>
    <col min="12" max="12" width="5" style="771" customWidth="1"/>
    <col min="13" max="16384" width="9.140625" style="171"/>
  </cols>
  <sheetData>
    <row r="1" spans="1:12" ht="18">
      <c r="A1" s="1213" t="s">
        <v>735</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1.5" customHeight="1">
      <c r="A3" s="1236" t="s">
        <v>936</v>
      </c>
      <c r="B3" s="1178"/>
      <c r="C3" s="1178"/>
      <c r="D3" s="1178"/>
      <c r="E3" s="1178"/>
      <c r="F3" s="1178"/>
      <c r="G3" s="1178"/>
      <c r="H3" s="1178"/>
      <c r="L3" s="182"/>
    </row>
    <row r="4" spans="1:12" s="181" customFormat="1" ht="15.75">
      <c r="A4" s="1178" t="s">
        <v>1260</v>
      </c>
      <c r="B4" s="1178"/>
      <c r="C4" s="1178"/>
      <c r="D4" s="1178"/>
      <c r="E4" s="1178"/>
      <c r="F4" s="1178"/>
      <c r="G4" s="1178"/>
      <c r="H4" s="1178"/>
      <c r="L4" s="182"/>
    </row>
    <row r="5" spans="1:12" ht="15.75" customHeight="1">
      <c r="A5" s="768" t="s">
        <v>624</v>
      </c>
      <c r="B5" s="180"/>
      <c r="C5" s="180"/>
      <c r="D5" s="180"/>
      <c r="E5" s="180"/>
      <c r="F5" s="180"/>
      <c r="G5" s="180"/>
      <c r="H5" s="307" t="s">
        <v>623</v>
      </c>
    </row>
    <row r="6" spans="1:12" ht="20.25" customHeight="1">
      <c r="A6" s="1215" t="s">
        <v>896</v>
      </c>
      <c r="B6" s="862" t="s">
        <v>45</v>
      </c>
      <c r="C6" s="862" t="s">
        <v>41</v>
      </c>
      <c r="D6" s="862" t="s">
        <v>42</v>
      </c>
      <c r="E6" s="862" t="s">
        <v>43</v>
      </c>
      <c r="F6" s="862" t="s">
        <v>44</v>
      </c>
      <c r="G6" s="862" t="s">
        <v>1</v>
      </c>
      <c r="H6" s="1217" t="s">
        <v>1569</v>
      </c>
    </row>
    <row r="7" spans="1:12" ht="20.25" customHeight="1">
      <c r="A7" s="1216"/>
      <c r="B7" s="443" t="s">
        <v>75</v>
      </c>
      <c r="C7" s="443" t="s">
        <v>46</v>
      </c>
      <c r="D7" s="443" t="s">
        <v>47</v>
      </c>
      <c r="E7" s="443" t="s">
        <v>48</v>
      </c>
      <c r="F7" s="443" t="s">
        <v>49</v>
      </c>
      <c r="G7" s="443" t="s">
        <v>2</v>
      </c>
      <c r="H7" s="1218"/>
    </row>
    <row r="8" spans="1:12" ht="15.75" thickBot="1">
      <c r="A8" s="902" t="s">
        <v>498</v>
      </c>
      <c r="B8" s="664">
        <v>26</v>
      </c>
      <c r="C8" s="664">
        <v>2</v>
      </c>
      <c r="D8" s="664">
        <v>1</v>
      </c>
      <c r="E8" s="664">
        <v>0</v>
      </c>
      <c r="F8" s="664">
        <v>0</v>
      </c>
      <c r="G8" s="747">
        <f t="shared" ref="G8:G43" si="0">SUM(B8:F8)</f>
        <v>29</v>
      </c>
      <c r="H8" s="903" t="s">
        <v>74</v>
      </c>
    </row>
    <row r="9" spans="1:12" s="178" customFormat="1" ht="15.75" thickBot="1">
      <c r="A9" s="895" t="s">
        <v>497</v>
      </c>
      <c r="B9" s="74">
        <v>16</v>
      </c>
      <c r="C9" s="74">
        <v>0</v>
      </c>
      <c r="D9" s="74">
        <v>0</v>
      </c>
      <c r="E9" s="74">
        <v>0</v>
      </c>
      <c r="F9" s="74">
        <v>0</v>
      </c>
      <c r="G9" s="75">
        <f t="shared" si="0"/>
        <v>16</v>
      </c>
      <c r="H9" s="896" t="s">
        <v>496</v>
      </c>
      <c r="L9" s="179"/>
    </row>
    <row r="10" spans="1:12" ht="15.75" thickBot="1">
      <c r="A10" s="897" t="s">
        <v>495</v>
      </c>
      <c r="B10" s="889">
        <v>5</v>
      </c>
      <c r="C10" s="889">
        <v>0</v>
      </c>
      <c r="D10" s="889">
        <v>0</v>
      </c>
      <c r="E10" s="889">
        <v>0</v>
      </c>
      <c r="F10" s="889">
        <v>0</v>
      </c>
      <c r="G10" s="890">
        <f t="shared" si="0"/>
        <v>5</v>
      </c>
      <c r="H10" s="898" t="s">
        <v>73</v>
      </c>
    </row>
    <row r="11" spans="1:12" s="178" customFormat="1" ht="15.75" thickBot="1">
      <c r="A11" s="895" t="s">
        <v>494</v>
      </c>
      <c r="B11" s="74">
        <v>14</v>
      </c>
      <c r="C11" s="74">
        <v>0</v>
      </c>
      <c r="D11" s="74">
        <v>2</v>
      </c>
      <c r="E11" s="74">
        <v>1</v>
      </c>
      <c r="F11" s="74">
        <v>0</v>
      </c>
      <c r="G11" s="75">
        <f t="shared" si="0"/>
        <v>17</v>
      </c>
      <c r="H11" s="896" t="s">
        <v>72</v>
      </c>
      <c r="L11" s="179"/>
    </row>
    <row r="12" spans="1:12" ht="15.75" thickBot="1">
      <c r="A12" s="897" t="s">
        <v>520</v>
      </c>
      <c r="B12" s="889">
        <v>27</v>
      </c>
      <c r="C12" s="889">
        <v>15</v>
      </c>
      <c r="D12" s="889">
        <v>5</v>
      </c>
      <c r="E12" s="889">
        <v>0</v>
      </c>
      <c r="F12" s="889">
        <v>0</v>
      </c>
      <c r="G12" s="890">
        <f t="shared" si="0"/>
        <v>47</v>
      </c>
      <c r="H12" s="898" t="s">
        <v>71</v>
      </c>
    </row>
    <row r="13" spans="1:12" s="178" customFormat="1" ht="15.75" thickBot="1">
      <c r="A13" s="895" t="s">
        <v>492</v>
      </c>
      <c r="B13" s="74">
        <v>21</v>
      </c>
      <c r="C13" s="74">
        <v>0</v>
      </c>
      <c r="D13" s="74">
        <v>0</v>
      </c>
      <c r="E13" s="74">
        <v>0</v>
      </c>
      <c r="F13" s="74">
        <v>0</v>
      </c>
      <c r="G13" s="75">
        <f t="shared" si="0"/>
        <v>21</v>
      </c>
      <c r="H13" s="896" t="s">
        <v>491</v>
      </c>
      <c r="L13" s="179"/>
    </row>
    <row r="14" spans="1:12" ht="15.75" thickBot="1">
      <c r="A14" s="897" t="s">
        <v>490</v>
      </c>
      <c r="B14" s="889">
        <v>43</v>
      </c>
      <c r="C14" s="889">
        <v>27</v>
      </c>
      <c r="D14" s="889">
        <v>17</v>
      </c>
      <c r="E14" s="889">
        <v>0</v>
      </c>
      <c r="F14" s="889">
        <v>0</v>
      </c>
      <c r="G14" s="890">
        <f t="shared" si="0"/>
        <v>87</v>
      </c>
      <c r="H14" s="898" t="s">
        <v>489</v>
      </c>
    </row>
    <row r="15" spans="1:12" s="178" customFormat="1" ht="15.75" thickBot="1">
      <c r="A15" s="895" t="s">
        <v>488</v>
      </c>
      <c r="B15" s="74">
        <v>50</v>
      </c>
      <c r="C15" s="74">
        <v>25</v>
      </c>
      <c r="D15" s="74">
        <v>14</v>
      </c>
      <c r="E15" s="74">
        <v>0</v>
      </c>
      <c r="F15" s="74">
        <v>3</v>
      </c>
      <c r="G15" s="75">
        <f t="shared" si="0"/>
        <v>92</v>
      </c>
      <c r="H15" s="896" t="s">
        <v>70</v>
      </c>
      <c r="L15" s="179"/>
    </row>
    <row r="16" spans="1:12" s="178" customFormat="1" ht="15.75" thickBot="1">
      <c r="A16" s="897" t="s">
        <v>1083</v>
      </c>
      <c r="B16" s="889">
        <v>0</v>
      </c>
      <c r="C16" s="889">
        <v>0</v>
      </c>
      <c r="D16" s="889">
        <v>0</v>
      </c>
      <c r="E16" s="889">
        <v>0</v>
      </c>
      <c r="F16" s="889">
        <v>0</v>
      </c>
      <c r="G16" s="890">
        <f t="shared" ref="G16" si="1">SUM(B16:F16)</f>
        <v>0</v>
      </c>
      <c r="H16" s="898" t="s">
        <v>1084</v>
      </c>
      <c r="L16" s="179"/>
    </row>
    <row r="17" spans="1:12" ht="15.75" thickBot="1">
      <c r="A17" s="895" t="s">
        <v>487</v>
      </c>
      <c r="B17" s="74">
        <v>15</v>
      </c>
      <c r="C17" s="74">
        <v>2</v>
      </c>
      <c r="D17" s="74">
        <v>1</v>
      </c>
      <c r="E17" s="74">
        <v>0</v>
      </c>
      <c r="F17" s="74">
        <v>0</v>
      </c>
      <c r="G17" s="75">
        <f t="shared" si="0"/>
        <v>18</v>
      </c>
      <c r="H17" s="896" t="s">
        <v>486</v>
      </c>
    </row>
    <row r="18" spans="1:12" s="178" customFormat="1" ht="15.75" thickBot="1">
      <c r="A18" s="897" t="s">
        <v>485</v>
      </c>
      <c r="B18" s="889">
        <v>0</v>
      </c>
      <c r="C18" s="889">
        <v>0</v>
      </c>
      <c r="D18" s="889">
        <v>0</v>
      </c>
      <c r="E18" s="889">
        <v>0</v>
      </c>
      <c r="F18" s="889">
        <v>0</v>
      </c>
      <c r="G18" s="890">
        <f t="shared" si="0"/>
        <v>0</v>
      </c>
      <c r="H18" s="898" t="s">
        <v>484</v>
      </c>
      <c r="L18" s="179"/>
    </row>
    <row r="19" spans="1:12" ht="15.75" thickBot="1">
      <c r="A19" s="895" t="s">
        <v>688</v>
      </c>
      <c r="B19" s="74">
        <v>5</v>
      </c>
      <c r="C19" s="74">
        <v>11</v>
      </c>
      <c r="D19" s="74">
        <v>6</v>
      </c>
      <c r="E19" s="74">
        <v>0</v>
      </c>
      <c r="F19" s="74">
        <v>1</v>
      </c>
      <c r="G19" s="75">
        <f t="shared" si="0"/>
        <v>23</v>
      </c>
      <c r="H19" s="896" t="s">
        <v>976</v>
      </c>
    </row>
    <row r="20" spans="1:12" ht="15.75" thickBot="1">
      <c r="A20" s="897" t="s">
        <v>483</v>
      </c>
      <c r="B20" s="889">
        <v>53</v>
      </c>
      <c r="C20" s="889">
        <v>2</v>
      </c>
      <c r="D20" s="889">
        <v>3</v>
      </c>
      <c r="E20" s="889">
        <v>0</v>
      </c>
      <c r="F20" s="889">
        <v>0</v>
      </c>
      <c r="G20" s="890">
        <f t="shared" si="0"/>
        <v>58</v>
      </c>
      <c r="H20" s="898" t="s">
        <v>482</v>
      </c>
    </row>
    <row r="21" spans="1:12" ht="15.75" thickBot="1">
      <c r="A21" s="895" t="s">
        <v>1097</v>
      </c>
      <c r="B21" s="74">
        <v>18</v>
      </c>
      <c r="C21" s="74">
        <v>7</v>
      </c>
      <c r="D21" s="74">
        <v>4</v>
      </c>
      <c r="E21" s="74">
        <v>0</v>
      </c>
      <c r="F21" s="74">
        <v>2</v>
      </c>
      <c r="G21" s="75">
        <f t="shared" si="0"/>
        <v>31</v>
      </c>
      <c r="H21" s="896" t="s">
        <v>480</v>
      </c>
    </row>
    <row r="22" spans="1:12" s="178" customFormat="1" ht="15.75" thickBot="1">
      <c r="A22" s="897" t="s">
        <v>479</v>
      </c>
      <c r="B22" s="889">
        <v>20</v>
      </c>
      <c r="C22" s="889">
        <v>10</v>
      </c>
      <c r="D22" s="889">
        <v>5</v>
      </c>
      <c r="E22" s="889">
        <v>0</v>
      </c>
      <c r="F22" s="889">
        <v>4</v>
      </c>
      <c r="G22" s="890">
        <f t="shared" si="0"/>
        <v>39</v>
      </c>
      <c r="H22" s="898" t="s">
        <v>478</v>
      </c>
      <c r="L22" s="179"/>
    </row>
    <row r="23" spans="1:12" ht="15.75" thickBot="1">
      <c r="A23" s="895" t="s">
        <v>529</v>
      </c>
      <c r="B23" s="74">
        <v>15</v>
      </c>
      <c r="C23" s="74">
        <v>10</v>
      </c>
      <c r="D23" s="74">
        <v>6</v>
      </c>
      <c r="E23" s="74">
        <v>4</v>
      </c>
      <c r="F23" s="74">
        <v>1</v>
      </c>
      <c r="G23" s="75">
        <f t="shared" si="0"/>
        <v>36</v>
      </c>
      <c r="H23" s="896" t="s">
        <v>526</v>
      </c>
    </row>
    <row r="24" spans="1:12" s="178" customFormat="1" ht="15.75" thickBot="1">
      <c r="A24" s="897" t="s">
        <v>476</v>
      </c>
      <c r="B24" s="889">
        <v>15</v>
      </c>
      <c r="C24" s="889">
        <v>3</v>
      </c>
      <c r="D24" s="889">
        <v>1</v>
      </c>
      <c r="E24" s="889">
        <v>2</v>
      </c>
      <c r="F24" s="889">
        <v>0</v>
      </c>
      <c r="G24" s="890">
        <f t="shared" si="0"/>
        <v>21</v>
      </c>
      <c r="H24" s="898" t="s">
        <v>475</v>
      </c>
      <c r="L24" s="179"/>
    </row>
    <row r="25" spans="1:12" ht="15.75" thickBot="1">
      <c r="A25" s="895" t="s">
        <v>474</v>
      </c>
      <c r="B25" s="74">
        <v>0</v>
      </c>
      <c r="C25" s="74">
        <v>1</v>
      </c>
      <c r="D25" s="74">
        <v>1</v>
      </c>
      <c r="E25" s="74">
        <v>0</v>
      </c>
      <c r="F25" s="74">
        <v>0</v>
      </c>
      <c r="G25" s="75">
        <f t="shared" si="0"/>
        <v>2</v>
      </c>
      <c r="H25" s="896" t="s">
        <v>473</v>
      </c>
    </row>
    <row r="26" spans="1:12" s="178" customFormat="1" ht="15.75" thickBot="1">
      <c r="A26" s="897" t="s">
        <v>472</v>
      </c>
      <c r="B26" s="889">
        <v>0</v>
      </c>
      <c r="C26" s="889">
        <v>1</v>
      </c>
      <c r="D26" s="889">
        <v>1</v>
      </c>
      <c r="E26" s="889">
        <v>4</v>
      </c>
      <c r="F26" s="889">
        <v>0</v>
      </c>
      <c r="G26" s="890">
        <f t="shared" si="0"/>
        <v>6</v>
      </c>
      <c r="H26" s="898" t="s">
        <v>471</v>
      </c>
      <c r="L26" s="179"/>
    </row>
    <row r="27" spans="1:12" ht="15.75" thickBot="1">
      <c r="A27" s="895" t="s">
        <v>470</v>
      </c>
      <c r="B27" s="74">
        <v>16</v>
      </c>
      <c r="C27" s="74">
        <v>2</v>
      </c>
      <c r="D27" s="74">
        <v>2</v>
      </c>
      <c r="E27" s="74">
        <v>2</v>
      </c>
      <c r="F27" s="74">
        <v>0</v>
      </c>
      <c r="G27" s="75">
        <f t="shared" si="0"/>
        <v>22</v>
      </c>
      <c r="H27" s="896" t="s">
        <v>469</v>
      </c>
    </row>
    <row r="28" spans="1:12" s="178" customFormat="1" ht="15.75" thickBot="1">
      <c r="A28" s="897" t="s">
        <v>468</v>
      </c>
      <c r="B28" s="889">
        <v>5</v>
      </c>
      <c r="C28" s="889">
        <v>2</v>
      </c>
      <c r="D28" s="889">
        <v>1</v>
      </c>
      <c r="E28" s="889">
        <v>4</v>
      </c>
      <c r="F28" s="889">
        <v>0</v>
      </c>
      <c r="G28" s="890">
        <f t="shared" si="0"/>
        <v>12</v>
      </c>
      <c r="H28" s="898" t="s">
        <v>510</v>
      </c>
      <c r="L28" s="179"/>
    </row>
    <row r="29" spans="1:12" ht="15.75" thickBot="1">
      <c r="A29" s="895" t="s">
        <v>466</v>
      </c>
      <c r="B29" s="74">
        <v>4</v>
      </c>
      <c r="C29" s="74">
        <v>2</v>
      </c>
      <c r="D29" s="74">
        <v>2</v>
      </c>
      <c r="E29" s="74">
        <v>1</v>
      </c>
      <c r="F29" s="74">
        <v>0</v>
      </c>
      <c r="G29" s="75">
        <f t="shared" si="0"/>
        <v>9</v>
      </c>
      <c r="H29" s="896" t="s">
        <v>465</v>
      </c>
    </row>
    <row r="30" spans="1:12" s="178" customFormat="1" ht="15.75" thickBot="1">
      <c r="A30" s="897" t="s">
        <v>464</v>
      </c>
      <c r="B30" s="889">
        <v>5</v>
      </c>
      <c r="C30" s="889">
        <v>5</v>
      </c>
      <c r="D30" s="889">
        <v>0</v>
      </c>
      <c r="E30" s="889">
        <v>0</v>
      </c>
      <c r="F30" s="889">
        <v>0</v>
      </c>
      <c r="G30" s="890">
        <f t="shared" si="0"/>
        <v>10</v>
      </c>
      <c r="H30" s="898" t="s">
        <v>463</v>
      </c>
      <c r="L30" s="179"/>
    </row>
    <row r="31" spans="1:12" ht="15.75" thickBot="1">
      <c r="A31" s="895" t="s">
        <v>462</v>
      </c>
      <c r="B31" s="74">
        <v>40</v>
      </c>
      <c r="C31" s="74">
        <v>5</v>
      </c>
      <c r="D31" s="74">
        <v>1</v>
      </c>
      <c r="E31" s="74">
        <v>1</v>
      </c>
      <c r="F31" s="74">
        <v>0</v>
      </c>
      <c r="G31" s="75">
        <f t="shared" si="0"/>
        <v>47</v>
      </c>
      <c r="H31" s="896" t="s">
        <v>461</v>
      </c>
    </row>
    <row r="32" spans="1:12" s="178" customFormat="1" ht="15.75" thickBot="1">
      <c r="A32" s="897" t="s">
        <v>509</v>
      </c>
      <c r="B32" s="889">
        <v>0</v>
      </c>
      <c r="C32" s="889">
        <v>9</v>
      </c>
      <c r="D32" s="889">
        <v>1</v>
      </c>
      <c r="E32" s="889">
        <v>0</v>
      </c>
      <c r="F32" s="889">
        <v>0</v>
      </c>
      <c r="G32" s="890">
        <f t="shared" si="0"/>
        <v>10</v>
      </c>
      <c r="H32" s="898" t="s">
        <v>922</v>
      </c>
      <c r="L32" s="179"/>
    </row>
    <row r="33" spans="1:13" ht="15.75" thickBot="1">
      <c r="A33" s="895" t="s">
        <v>458</v>
      </c>
      <c r="B33" s="74">
        <v>24</v>
      </c>
      <c r="C33" s="74">
        <v>1</v>
      </c>
      <c r="D33" s="74">
        <v>2</v>
      </c>
      <c r="E33" s="74">
        <v>4</v>
      </c>
      <c r="F33" s="74">
        <v>4</v>
      </c>
      <c r="G33" s="75">
        <f t="shared" si="0"/>
        <v>35</v>
      </c>
      <c r="H33" s="896" t="s">
        <v>457</v>
      </c>
    </row>
    <row r="34" spans="1:13" s="178" customFormat="1" ht="15.75" thickBot="1">
      <c r="A34" s="897" t="s">
        <v>456</v>
      </c>
      <c r="B34" s="889">
        <v>2</v>
      </c>
      <c r="C34" s="889">
        <v>0</v>
      </c>
      <c r="D34" s="889">
        <v>0</v>
      </c>
      <c r="E34" s="889">
        <v>0</v>
      </c>
      <c r="F34" s="889">
        <v>0</v>
      </c>
      <c r="G34" s="890">
        <f t="shared" si="0"/>
        <v>2</v>
      </c>
      <c r="H34" s="898" t="s">
        <v>455</v>
      </c>
      <c r="L34" s="179"/>
    </row>
    <row r="35" spans="1:13" ht="15.75" thickBot="1">
      <c r="A35" s="895" t="s">
        <v>454</v>
      </c>
      <c r="B35" s="74">
        <v>37</v>
      </c>
      <c r="C35" s="74">
        <v>0</v>
      </c>
      <c r="D35" s="74">
        <v>0</v>
      </c>
      <c r="E35" s="74">
        <v>0</v>
      </c>
      <c r="F35" s="74">
        <v>0</v>
      </c>
      <c r="G35" s="75">
        <f t="shared" si="0"/>
        <v>37</v>
      </c>
      <c r="H35" s="896" t="s">
        <v>453</v>
      </c>
      <c r="L35" s="171"/>
      <c r="M35" s="771"/>
    </row>
    <row r="36" spans="1:13" ht="15.75" thickBot="1">
      <c r="A36" s="897" t="s">
        <v>1086</v>
      </c>
      <c r="B36" s="889">
        <v>14</v>
      </c>
      <c r="C36" s="889">
        <v>4</v>
      </c>
      <c r="D36" s="889">
        <v>3</v>
      </c>
      <c r="E36" s="889">
        <v>1</v>
      </c>
      <c r="F36" s="889">
        <v>1</v>
      </c>
      <c r="G36" s="890">
        <f t="shared" ref="G36" si="2">SUM(B36:F36)</f>
        <v>23</v>
      </c>
      <c r="H36" s="898" t="s">
        <v>1087</v>
      </c>
      <c r="L36" s="171"/>
      <c r="M36" s="771"/>
    </row>
    <row r="37" spans="1:13" s="178" customFormat="1" ht="15.75" thickBot="1">
      <c r="A37" s="895" t="s">
        <v>521</v>
      </c>
      <c r="B37" s="74">
        <v>16</v>
      </c>
      <c r="C37" s="74">
        <v>0</v>
      </c>
      <c r="D37" s="74">
        <v>0</v>
      </c>
      <c r="E37" s="74">
        <v>1</v>
      </c>
      <c r="F37" s="74">
        <v>0</v>
      </c>
      <c r="G37" s="75">
        <f t="shared" si="0"/>
        <v>17</v>
      </c>
      <c r="H37" s="896" t="s">
        <v>1018</v>
      </c>
      <c r="M37" s="179"/>
    </row>
    <row r="38" spans="1:13" s="178" customFormat="1" ht="15.75" thickBot="1">
      <c r="A38" s="897" t="s">
        <v>508</v>
      </c>
      <c r="B38" s="889">
        <v>22</v>
      </c>
      <c r="C38" s="889">
        <v>2</v>
      </c>
      <c r="D38" s="889">
        <v>2</v>
      </c>
      <c r="E38" s="889">
        <v>0</v>
      </c>
      <c r="F38" s="889">
        <v>1</v>
      </c>
      <c r="G38" s="890">
        <f t="shared" si="0"/>
        <v>27</v>
      </c>
      <c r="H38" s="898" t="s">
        <v>451</v>
      </c>
      <c r="M38" s="179"/>
    </row>
    <row r="39" spans="1:13" s="178" customFormat="1" ht="15.75" thickBot="1">
      <c r="A39" s="895" t="s">
        <v>450</v>
      </c>
      <c r="B39" s="74">
        <v>0</v>
      </c>
      <c r="C39" s="74">
        <v>0</v>
      </c>
      <c r="D39" s="74">
        <v>0</v>
      </c>
      <c r="E39" s="74">
        <v>0</v>
      </c>
      <c r="F39" s="74">
        <v>0</v>
      </c>
      <c r="G39" s="75">
        <f>SUM(B39:F39)</f>
        <v>0</v>
      </c>
      <c r="H39" s="896" t="s">
        <v>923</v>
      </c>
      <c r="M39" s="179"/>
    </row>
    <row r="40" spans="1:13" s="178" customFormat="1" ht="15.75" thickBot="1">
      <c r="A40" s="897" t="s">
        <v>1035</v>
      </c>
      <c r="B40" s="889">
        <v>221</v>
      </c>
      <c r="C40" s="889">
        <v>1</v>
      </c>
      <c r="D40" s="889">
        <v>0</v>
      </c>
      <c r="E40" s="889">
        <v>0</v>
      </c>
      <c r="F40" s="889">
        <v>0</v>
      </c>
      <c r="G40" s="890">
        <f>SUM(B40:F40)</f>
        <v>222</v>
      </c>
      <c r="H40" s="898" t="s">
        <v>1038</v>
      </c>
      <c r="M40" s="179"/>
    </row>
    <row r="41" spans="1:13" ht="15.75" thickBot="1">
      <c r="A41" s="895" t="s">
        <v>449</v>
      </c>
      <c r="B41" s="74">
        <v>0</v>
      </c>
      <c r="C41" s="74">
        <v>0</v>
      </c>
      <c r="D41" s="74">
        <v>0</v>
      </c>
      <c r="E41" s="74">
        <v>0</v>
      </c>
      <c r="F41" s="74">
        <v>0</v>
      </c>
      <c r="G41" s="75">
        <f t="shared" si="0"/>
        <v>0</v>
      </c>
      <c r="H41" s="896" t="s">
        <v>448</v>
      </c>
      <c r="L41" s="171"/>
      <c r="M41" s="771"/>
    </row>
    <row r="42" spans="1:13" s="178" customFormat="1" ht="15.75" thickBot="1">
      <c r="A42" s="897" t="s">
        <v>753</v>
      </c>
      <c r="B42" s="889">
        <v>0</v>
      </c>
      <c r="C42" s="889">
        <v>2</v>
      </c>
      <c r="D42" s="889">
        <v>1</v>
      </c>
      <c r="E42" s="889">
        <v>1</v>
      </c>
      <c r="F42" s="889">
        <v>0</v>
      </c>
      <c r="G42" s="890">
        <f t="shared" si="0"/>
        <v>4</v>
      </c>
      <c r="H42" s="898" t="s">
        <v>761</v>
      </c>
      <c r="M42" s="179"/>
    </row>
    <row r="43" spans="1:13" ht="15.75" thickBot="1">
      <c r="A43" s="895" t="s">
        <v>752</v>
      </c>
      <c r="B43" s="74">
        <v>7</v>
      </c>
      <c r="C43" s="74">
        <v>2</v>
      </c>
      <c r="D43" s="74">
        <v>0</v>
      </c>
      <c r="E43" s="74">
        <v>0</v>
      </c>
      <c r="F43" s="74">
        <v>0</v>
      </c>
      <c r="G43" s="75">
        <f t="shared" si="0"/>
        <v>9</v>
      </c>
      <c r="H43" s="896" t="s">
        <v>763</v>
      </c>
      <c r="L43" s="171"/>
      <c r="M43" s="771"/>
    </row>
    <row r="44" spans="1:13" ht="15.75" thickBot="1">
      <c r="A44" s="897" t="s">
        <v>1088</v>
      </c>
      <c r="B44" s="889">
        <v>2</v>
      </c>
      <c r="C44" s="889">
        <v>0</v>
      </c>
      <c r="D44" s="889">
        <v>0</v>
      </c>
      <c r="E44" s="889">
        <v>0</v>
      </c>
      <c r="F44" s="889">
        <v>0</v>
      </c>
      <c r="G44" s="890">
        <f t="shared" ref="G44:G47" si="3">SUM(B44:F44)</f>
        <v>2</v>
      </c>
      <c r="H44" s="898" t="s">
        <v>532</v>
      </c>
      <c r="L44" s="171"/>
      <c r="M44" s="771"/>
    </row>
    <row r="45" spans="1:13" ht="15.75" thickBot="1">
      <c r="A45" s="895" t="s">
        <v>1089</v>
      </c>
      <c r="B45" s="74">
        <v>2</v>
      </c>
      <c r="C45" s="74">
        <v>1</v>
      </c>
      <c r="D45" s="74">
        <v>0</v>
      </c>
      <c r="E45" s="74">
        <v>0</v>
      </c>
      <c r="F45" s="74">
        <v>0</v>
      </c>
      <c r="G45" s="75">
        <f t="shared" si="3"/>
        <v>3</v>
      </c>
      <c r="H45" s="896" t="s">
        <v>1092</v>
      </c>
      <c r="L45" s="171"/>
      <c r="M45" s="771"/>
    </row>
    <row r="46" spans="1:13" ht="15.75" thickBot="1">
      <c r="A46" s="897" t="s">
        <v>1090</v>
      </c>
      <c r="B46" s="889">
        <v>2</v>
      </c>
      <c r="C46" s="889">
        <v>0</v>
      </c>
      <c r="D46" s="889">
        <v>0</v>
      </c>
      <c r="E46" s="889">
        <v>0</v>
      </c>
      <c r="F46" s="889">
        <v>0</v>
      </c>
      <c r="G46" s="890">
        <f t="shared" si="3"/>
        <v>2</v>
      </c>
      <c r="H46" s="898" t="s">
        <v>1093</v>
      </c>
      <c r="L46" s="171"/>
      <c r="M46" s="771"/>
    </row>
    <row r="47" spans="1:13" ht="15">
      <c r="A47" s="900" t="s">
        <v>1091</v>
      </c>
      <c r="B47" s="233">
        <v>6</v>
      </c>
      <c r="C47" s="233">
        <v>1</v>
      </c>
      <c r="D47" s="233">
        <v>0</v>
      </c>
      <c r="E47" s="233">
        <v>0</v>
      </c>
      <c r="F47" s="233">
        <v>0</v>
      </c>
      <c r="G47" s="670">
        <f t="shared" si="3"/>
        <v>7</v>
      </c>
      <c r="H47" s="901" t="s">
        <v>1094</v>
      </c>
      <c r="L47" s="171"/>
      <c r="M47" s="771"/>
    </row>
    <row r="48" spans="1:13" s="178" customFormat="1" ht="15">
      <c r="A48" s="534" t="s">
        <v>1</v>
      </c>
      <c r="B48" s="228">
        <f t="shared" ref="B48:F48" si="4">SUM(B8:B47)</f>
        <v>768</v>
      </c>
      <c r="C48" s="228">
        <f t="shared" si="4"/>
        <v>155</v>
      </c>
      <c r="D48" s="228">
        <f t="shared" si="4"/>
        <v>82</v>
      </c>
      <c r="E48" s="228">
        <f t="shared" si="4"/>
        <v>26</v>
      </c>
      <c r="F48" s="228">
        <f t="shared" si="4"/>
        <v>17</v>
      </c>
      <c r="G48" s="228">
        <f>SUM(G8:G47)</f>
        <v>1048</v>
      </c>
      <c r="H48" s="306" t="s">
        <v>2</v>
      </c>
      <c r="M48" s="179"/>
    </row>
    <row r="49" spans="1:12" s="178" customFormat="1">
      <c r="A49" s="1277" t="s">
        <v>897</v>
      </c>
      <c r="B49" s="1277"/>
      <c r="C49" s="1277"/>
      <c r="D49" s="1277"/>
      <c r="E49" s="1322" t="s">
        <v>1069</v>
      </c>
      <c r="F49" s="1322"/>
      <c r="G49" s="1322"/>
      <c r="H49" s="1322"/>
      <c r="L49" s="179"/>
    </row>
    <row r="52" spans="1:12">
      <c r="A52" s="173" t="str">
        <f>A8 &amp; H8</f>
        <v>كرة القدمFootball</v>
      </c>
      <c r="B52" s="171">
        <f>G8</f>
        <v>29</v>
      </c>
    </row>
    <row r="53" spans="1:12">
      <c r="A53" s="171" t="str">
        <f t="shared" ref="A53:A91" si="5">A9 &amp; H9</f>
        <v>ألعاب القوىAthletics</v>
      </c>
      <c r="B53" s="171">
        <f t="shared" ref="B53:B91" si="6">G9</f>
        <v>16</v>
      </c>
    </row>
    <row r="54" spans="1:12">
      <c r="A54" s="171" t="str">
        <f t="shared" si="5"/>
        <v>كرة السلةBasketball</v>
      </c>
      <c r="B54" s="171">
        <f t="shared" si="6"/>
        <v>5</v>
      </c>
    </row>
    <row r="55" spans="1:12">
      <c r="A55" s="171" t="str">
        <f t="shared" si="5"/>
        <v>كرة اليدHandball</v>
      </c>
      <c r="B55" s="171">
        <f t="shared" si="6"/>
        <v>17</v>
      </c>
    </row>
    <row r="56" spans="1:12">
      <c r="A56" s="171" t="str">
        <f t="shared" si="5"/>
        <v>كرة الطائرةVolleyball</v>
      </c>
      <c r="B56" s="171">
        <f t="shared" si="6"/>
        <v>47</v>
      </c>
    </row>
    <row r="57" spans="1:12">
      <c r="A57" s="171" t="str">
        <f t="shared" si="5"/>
        <v>كرة الطاولةTable Tennis</v>
      </c>
      <c r="B57" s="171">
        <f t="shared" si="6"/>
        <v>21</v>
      </c>
      <c r="L57" s="171"/>
    </row>
    <row r="58" spans="1:12">
      <c r="A58" s="171" t="str">
        <f t="shared" si="5"/>
        <v>الإسكواشSquash</v>
      </c>
      <c r="B58" s="171">
        <f t="shared" si="6"/>
        <v>87</v>
      </c>
      <c r="L58" s="171"/>
    </row>
    <row r="59" spans="1:12">
      <c r="A59" s="171" t="str">
        <f t="shared" si="5"/>
        <v>التنسTennis</v>
      </c>
      <c r="B59" s="171">
        <f t="shared" si="6"/>
        <v>92</v>
      </c>
      <c r="L59" s="171"/>
    </row>
    <row r="60" spans="1:12">
      <c r="A60" s="171" t="str">
        <f t="shared" si="5"/>
        <v>الريشةBadminton</v>
      </c>
      <c r="B60" s="171">
        <f t="shared" si="6"/>
        <v>0</v>
      </c>
      <c r="L60" s="171"/>
    </row>
    <row r="61" spans="1:12">
      <c r="A61" s="171" t="str">
        <f t="shared" si="5"/>
        <v>البولينجBowling</v>
      </c>
      <c r="B61" s="171">
        <f t="shared" si="6"/>
        <v>18</v>
      </c>
      <c r="L61" s="171"/>
    </row>
    <row r="62" spans="1:12">
      <c r="A62" s="171" t="str">
        <f t="shared" si="5"/>
        <v>الشطرنجChess</v>
      </c>
      <c r="B62" s="171">
        <f t="shared" si="6"/>
        <v>0</v>
      </c>
      <c r="L62" s="171"/>
    </row>
    <row r="63" spans="1:12">
      <c r="A63" s="171" t="str">
        <f t="shared" si="5"/>
        <v>الرماية والقوس والسهم Shooting, Bow &amp; Arrow</v>
      </c>
      <c r="B63" s="171">
        <f t="shared" si="6"/>
        <v>23</v>
      </c>
      <c r="L63" s="171"/>
    </row>
    <row r="64" spans="1:12">
      <c r="A64" s="171" t="str">
        <f t="shared" si="5"/>
        <v>الفروسيةEquestrian</v>
      </c>
      <c r="B64" s="171">
        <f t="shared" si="6"/>
        <v>58</v>
      </c>
      <c r="L64" s="171"/>
    </row>
    <row r="65" spans="1:12">
      <c r="A65" s="171" t="str">
        <f t="shared" si="5"/>
        <v>البلياردو وسنوكرBilliard &amp; Snooker</v>
      </c>
      <c r="B65" s="171">
        <f t="shared" si="6"/>
        <v>31</v>
      </c>
      <c r="H65" s="171"/>
      <c r="L65" s="171"/>
    </row>
    <row r="66" spans="1:12">
      <c r="A66" s="171" t="str">
        <f t="shared" si="5"/>
        <v>السباحةSwimming</v>
      </c>
      <c r="B66" s="171">
        <f t="shared" si="6"/>
        <v>39</v>
      </c>
      <c r="H66" s="171"/>
      <c r="L66" s="171"/>
    </row>
    <row r="67" spans="1:12">
      <c r="A67" s="171" t="str">
        <f t="shared" si="5"/>
        <v>التايكوندو والجودوTaekwando &amp; Judo</v>
      </c>
      <c r="B67" s="171">
        <f t="shared" si="6"/>
        <v>36</v>
      </c>
      <c r="H67" s="171"/>
      <c r="L67" s="171"/>
    </row>
    <row r="68" spans="1:12">
      <c r="A68" s="171" t="str">
        <f t="shared" si="5"/>
        <v>الكاراتيهKarate</v>
      </c>
      <c r="B68" s="171">
        <f t="shared" si="6"/>
        <v>21</v>
      </c>
      <c r="H68" s="171"/>
      <c r="L68" s="171"/>
    </row>
    <row r="69" spans="1:12">
      <c r="A69" s="171" t="str">
        <f t="shared" si="5"/>
        <v>المصارعةWrestling</v>
      </c>
      <c r="B69" s="171">
        <f t="shared" si="6"/>
        <v>2</v>
      </c>
      <c r="H69" s="171"/>
      <c r="L69" s="171"/>
    </row>
    <row r="70" spans="1:12">
      <c r="A70" s="171" t="str">
        <f t="shared" si="5"/>
        <v>الجمبازGymnastics</v>
      </c>
      <c r="B70" s="171">
        <f t="shared" si="6"/>
        <v>6</v>
      </c>
      <c r="H70" s="171"/>
      <c r="L70" s="171"/>
    </row>
    <row r="71" spans="1:12">
      <c r="A71" s="171" t="str">
        <f t="shared" si="5"/>
        <v>المبارزةFencing</v>
      </c>
      <c r="B71" s="171">
        <f t="shared" si="6"/>
        <v>22</v>
      </c>
      <c r="H71" s="171"/>
      <c r="L71" s="171"/>
    </row>
    <row r="72" spans="1:12">
      <c r="A72" s="171" t="str">
        <f t="shared" si="5"/>
        <v>الملاكمةBoxing</v>
      </c>
      <c r="B72" s="171">
        <f t="shared" si="6"/>
        <v>12</v>
      </c>
      <c r="H72" s="171"/>
      <c r="L72" s="171"/>
    </row>
    <row r="73" spans="1:12">
      <c r="A73" s="171" t="str">
        <f t="shared" si="5"/>
        <v>رفع الأثقال وبناء الأجسامWt. Lift. &amp; Body Buildg.</v>
      </c>
      <c r="B73" s="171">
        <f t="shared" si="6"/>
        <v>9</v>
      </c>
      <c r="H73" s="171"/>
      <c r="L73" s="171"/>
    </row>
    <row r="74" spans="1:12">
      <c r="A74" s="171" t="str">
        <f t="shared" si="5"/>
        <v>ذوي الإعاقةDisabled</v>
      </c>
      <c r="B74" s="171">
        <f t="shared" si="6"/>
        <v>10</v>
      </c>
      <c r="H74" s="171"/>
      <c r="L74" s="171"/>
    </row>
    <row r="75" spans="1:12">
      <c r="A75" s="171" t="str">
        <f t="shared" si="5"/>
        <v>الدراجات الهوائيةCycling</v>
      </c>
      <c r="B75" s="171">
        <f t="shared" si="6"/>
        <v>47</v>
      </c>
      <c r="H75" s="171"/>
      <c r="L75" s="171"/>
    </row>
    <row r="76" spans="1:12">
      <c r="A76" s="171" t="str">
        <f t="shared" si="5"/>
        <v>الشراع والرياضة المائيةSailing &amp; Water Sports</v>
      </c>
      <c r="B76" s="171">
        <f t="shared" si="6"/>
        <v>10</v>
      </c>
      <c r="H76" s="171"/>
      <c r="L76" s="171"/>
    </row>
    <row r="77" spans="1:12">
      <c r="A77" s="171" t="str">
        <f t="shared" si="5"/>
        <v>الجولفGolf</v>
      </c>
      <c r="B77" s="171">
        <f t="shared" si="6"/>
        <v>35</v>
      </c>
      <c r="H77" s="171"/>
      <c r="L77" s="171"/>
    </row>
    <row r="78" spans="1:12">
      <c r="A78" s="171" t="str">
        <f t="shared" si="5"/>
        <v>النادي القطري للكريكيتQatar Cricket Club</v>
      </c>
      <c r="B78" s="171">
        <f t="shared" si="6"/>
        <v>2</v>
      </c>
      <c r="H78" s="171"/>
      <c r="L78" s="171"/>
    </row>
    <row r="79" spans="1:12">
      <c r="A79" s="171" t="str">
        <f t="shared" si="5"/>
        <v>الهوكيHockey</v>
      </c>
      <c r="B79" s="171">
        <f t="shared" si="6"/>
        <v>37</v>
      </c>
      <c r="H79" s="171"/>
      <c r="L79" s="171"/>
    </row>
    <row r="80" spans="1:12">
      <c r="A80" s="171" t="str">
        <f t="shared" si="5"/>
        <v>الرجبيRugby</v>
      </c>
      <c r="B80" s="171">
        <f t="shared" si="6"/>
        <v>23</v>
      </c>
      <c r="H80" s="171"/>
      <c r="L80" s="171"/>
    </row>
    <row r="81" spans="1:12">
      <c r="A81" s="171" t="str">
        <f t="shared" si="5"/>
        <v>اللجنة المنظمة لسباق الهجنCamel Racing Committee</v>
      </c>
      <c r="B81" s="171">
        <f t="shared" si="6"/>
        <v>17</v>
      </c>
      <c r="H81" s="171"/>
      <c r="L81" s="171"/>
    </row>
    <row r="82" spans="1:12">
      <c r="A82" s="171" t="str">
        <f t="shared" si="5"/>
        <v>رياضة المرأة *Women Sport *</v>
      </c>
      <c r="B82" s="171">
        <f t="shared" si="6"/>
        <v>27</v>
      </c>
      <c r="H82" s="171"/>
      <c r="L82" s="171"/>
    </row>
    <row r="83" spans="1:12">
      <c r="A83" s="171" t="str">
        <f t="shared" si="5"/>
        <v>الرياضة الجويةAir Sports</v>
      </c>
      <c r="B83" s="171">
        <f t="shared" si="6"/>
        <v>0</v>
      </c>
      <c r="H83" s="171"/>
      <c r="L83" s="171"/>
    </row>
    <row r="84" spans="1:12">
      <c r="A84" s="171" t="str">
        <f>A40 &amp; H40</f>
        <v>الاتحاد القطري للرياضة للجميعQatar Sports For All Federation</v>
      </c>
      <c r="B84" s="171">
        <f t="shared" si="6"/>
        <v>222</v>
      </c>
      <c r="H84" s="171"/>
      <c r="L84" s="171"/>
    </row>
    <row r="85" spans="1:12">
      <c r="A85" s="171" t="str">
        <f t="shared" si="5"/>
        <v>الرياضة المدرسيةSchool Sport</v>
      </c>
      <c r="B85" s="171">
        <f t="shared" si="6"/>
        <v>0</v>
      </c>
      <c r="H85" s="171"/>
      <c r="L85" s="171"/>
    </row>
    <row r="86" spans="1:12">
      <c r="A86" s="171" t="str">
        <f t="shared" si="5"/>
        <v>لجنة الرياضة الشتويةWinter Sports Committee</v>
      </c>
      <c r="B86" s="171">
        <f t="shared" si="6"/>
        <v>4</v>
      </c>
      <c r="H86" s="171"/>
      <c r="L86" s="171"/>
    </row>
    <row r="87" spans="1:12">
      <c r="A87" s="171" t="str">
        <f t="shared" si="5"/>
        <v>نادي الدوحة للرياضات البحريةDoha Marine Sports Club</v>
      </c>
      <c r="B87" s="171">
        <f t="shared" si="6"/>
        <v>9</v>
      </c>
      <c r="H87" s="171"/>
      <c r="L87" s="171"/>
    </row>
    <row r="88" spans="1:12">
      <c r="A88" s="171" t="str">
        <f t="shared" si="5"/>
        <v>السيارات Cars</v>
      </c>
      <c r="B88" s="171">
        <f t="shared" si="6"/>
        <v>2</v>
      </c>
      <c r="H88" s="171"/>
      <c r="L88" s="171"/>
    </row>
    <row r="89" spans="1:12">
      <c r="A89" s="171" t="str">
        <f t="shared" si="5"/>
        <v>الدراجات الناريةMotor Cycles</v>
      </c>
      <c r="B89" s="171">
        <f t="shared" si="6"/>
        <v>3</v>
      </c>
      <c r="H89" s="171"/>
      <c r="L89" s="171"/>
    </row>
    <row r="90" spans="1:12">
      <c r="A90" s="171" t="str">
        <f t="shared" si="5"/>
        <v>الرميShooting</v>
      </c>
      <c r="B90" s="171">
        <f t="shared" si="6"/>
        <v>2</v>
      </c>
      <c r="H90" s="171"/>
      <c r="L90" s="171"/>
    </row>
    <row r="91" spans="1:12">
      <c r="A91" s="171" t="str">
        <f t="shared" si="5"/>
        <v>لجنة القدرةEndurance Committee</v>
      </c>
      <c r="B91" s="171">
        <f t="shared" si="6"/>
        <v>7</v>
      </c>
      <c r="H91" s="171"/>
    </row>
    <row r="92" spans="1:12">
      <c r="B92" s="899">
        <f>SUM(B52:B91)</f>
        <v>1048</v>
      </c>
      <c r="H92" s="171"/>
    </row>
    <row r="93" spans="1:12">
      <c r="H93" s="171"/>
      <c r="L93" s="171"/>
    </row>
    <row r="94" spans="1:12">
      <c r="A94" s="171" t="s">
        <v>1481</v>
      </c>
      <c r="B94" s="171">
        <v>0</v>
      </c>
      <c r="H94" s="171"/>
      <c r="L94" s="171"/>
    </row>
    <row r="95" spans="1:12">
      <c r="A95" s="171" t="s">
        <v>1482</v>
      </c>
      <c r="B95" s="171">
        <v>0</v>
      </c>
      <c r="H95" s="171"/>
      <c r="L95" s="171"/>
    </row>
    <row r="96" spans="1:12">
      <c r="A96" s="171" t="s">
        <v>1169</v>
      </c>
      <c r="B96" s="171">
        <v>0</v>
      </c>
      <c r="H96" s="171"/>
      <c r="L96" s="171"/>
    </row>
    <row r="97" spans="1:12">
      <c r="A97" s="171" t="s">
        <v>1483</v>
      </c>
      <c r="B97" s="171">
        <v>0</v>
      </c>
      <c r="H97" s="171"/>
      <c r="L97" s="171"/>
    </row>
    <row r="98" spans="1:12">
      <c r="A98" s="171" t="s">
        <v>1478</v>
      </c>
      <c r="B98" s="171">
        <v>2</v>
      </c>
      <c r="H98" s="171"/>
      <c r="L98" s="171"/>
    </row>
    <row r="99" spans="1:12">
      <c r="A99" s="171" t="s">
        <v>1167</v>
      </c>
      <c r="B99" s="171">
        <v>2</v>
      </c>
      <c r="H99" s="171"/>
      <c r="L99" s="171"/>
    </row>
    <row r="100" spans="1:12">
      <c r="A100" s="171" t="s">
        <v>1479</v>
      </c>
      <c r="B100" s="171">
        <v>2</v>
      </c>
      <c r="H100" s="171"/>
      <c r="L100" s="171"/>
    </row>
    <row r="101" spans="1:12">
      <c r="A101" s="171" t="s">
        <v>1480</v>
      </c>
      <c r="B101" s="171">
        <v>2</v>
      </c>
      <c r="H101" s="171"/>
      <c r="L101" s="171"/>
    </row>
    <row r="102" spans="1:12">
      <c r="A102" s="171" t="s">
        <v>1477</v>
      </c>
      <c r="B102" s="171">
        <v>3</v>
      </c>
      <c r="H102" s="171"/>
      <c r="L102" s="171"/>
    </row>
    <row r="103" spans="1:12">
      <c r="A103" s="171" t="s">
        <v>1476</v>
      </c>
      <c r="B103" s="171">
        <v>4</v>
      </c>
      <c r="H103" s="171"/>
      <c r="L103" s="171"/>
    </row>
    <row r="104" spans="1:12">
      <c r="A104" s="171" t="s">
        <v>1474</v>
      </c>
      <c r="B104" s="171">
        <v>5</v>
      </c>
      <c r="H104" s="171"/>
      <c r="L104" s="171"/>
    </row>
    <row r="105" spans="1:12">
      <c r="A105" s="171" t="s">
        <v>1472</v>
      </c>
      <c r="B105" s="171">
        <v>6</v>
      </c>
      <c r="H105" s="171"/>
      <c r="L105" s="171"/>
    </row>
    <row r="106" spans="1:12">
      <c r="A106" s="171" t="s">
        <v>1475</v>
      </c>
      <c r="B106" s="171">
        <v>7</v>
      </c>
      <c r="H106" s="171"/>
      <c r="L106" s="171"/>
    </row>
    <row r="107" spans="1:12">
      <c r="A107" s="202" t="s">
        <v>1471</v>
      </c>
      <c r="B107" s="171">
        <v>9</v>
      </c>
      <c r="H107" s="171"/>
      <c r="L107" s="171"/>
    </row>
    <row r="108" spans="1:12">
      <c r="A108" s="874" t="s">
        <v>1473</v>
      </c>
      <c r="B108" s="171">
        <v>9</v>
      </c>
      <c r="H108" s="171"/>
      <c r="L108" s="171"/>
    </row>
    <row r="109" spans="1:12">
      <c r="A109" s="171" t="s">
        <v>1469</v>
      </c>
      <c r="B109" s="171">
        <v>10</v>
      </c>
      <c r="H109" s="171"/>
      <c r="L109" s="171"/>
    </row>
    <row r="110" spans="1:12">
      <c r="A110" s="171" t="s">
        <v>1470</v>
      </c>
      <c r="B110" s="171">
        <v>10</v>
      </c>
      <c r="H110" s="171"/>
      <c r="L110" s="171"/>
    </row>
    <row r="111" spans="1:12">
      <c r="A111" s="171" t="s">
        <v>1468</v>
      </c>
      <c r="B111" s="171">
        <v>12</v>
      </c>
      <c r="H111" s="171"/>
      <c r="L111" s="171"/>
    </row>
    <row r="112" spans="1:12">
      <c r="A112" s="171" t="s">
        <v>1467</v>
      </c>
      <c r="B112" s="171">
        <v>16</v>
      </c>
      <c r="H112" s="171"/>
      <c r="L112" s="171"/>
    </row>
    <row r="113" spans="1:12">
      <c r="A113" s="171" t="s">
        <v>1464</v>
      </c>
      <c r="B113" s="171">
        <v>17</v>
      </c>
      <c r="H113" s="171"/>
      <c r="L113" s="171"/>
    </row>
    <row r="114" spans="1:12">
      <c r="A114" s="171" t="s">
        <v>1465</v>
      </c>
      <c r="B114" s="171">
        <v>17</v>
      </c>
      <c r="H114" s="171"/>
      <c r="L114" s="171"/>
    </row>
    <row r="115" spans="1:12">
      <c r="A115" s="171" t="s">
        <v>1466</v>
      </c>
      <c r="B115" s="171">
        <v>18</v>
      </c>
      <c r="H115" s="171"/>
      <c r="L115" s="171"/>
    </row>
    <row r="116" spans="1:12">
      <c r="A116" s="171" t="s">
        <v>1462</v>
      </c>
      <c r="B116" s="171">
        <v>21</v>
      </c>
      <c r="H116" s="171"/>
      <c r="L116" s="171"/>
    </row>
    <row r="117" spans="1:12">
      <c r="A117" s="171" t="s">
        <v>1463</v>
      </c>
      <c r="B117" s="171">
        <v>21</v>
      </c>
      <c r="H117" s="171"/>
      <c r="L117" s="171"/>
    </row>
    <row r="118" spans="1:12">
      <c r="A118" s="171" t="s">
        <v>1460</v>
      </c>
      <c r="B118" s="171">
        <v>22</v>
      </c>
      <c r="H118" s="171"/>
      <c r="L118" s="171"/>
    </row>
    <row r="119" spans="1:12">
      <c r="A119" s="171" t="s">
        <v>1163</v>
      </c>
      <c r="B119" s="171">
        <v>23</v>
      </c>
      <c r="H119" s="171"/>
      <c r="L119" s="171"/>
    </row>
    <row r="120" spans="1:12">
      <c r="A120" s="171" t="s">
        <v>1461</v>
      </c>
      <c r="B120" s="171">
        <v>23</v>
      </c>
      <c r="H120" s="171"/>
      <c r="L120" s="171"/>
    </row>
    <row r="121" spans="1:12">
      <c r="A121" s="171" t="s">
        <v>1484</v>
      </c>
      <c r="B121" s="171">
        <v>27</v>
      </c>
      <c r="H121" s="171"/>
      <c r="L121" s="171"/>
    </row>
    <row r="122" spans="1:12">
      <c r="A122" s="171" t="s">
        <v>1168</v>
      </c>
      <c r="B122" s="171">
        <v>29</v>
      </c>
      <c r="H122" s="171"/>
      <c r="L122" s="171"/>
    </row>
    <row r="123" spans="1:12">
      <c r="A123" s="171" t="s">
        <v>1459</v>
      </c>
      <c r="B123" s="171">
        <v>31</v>
      </c>
      <c r="H123" s="171"/>
      <c r="L123" s="171"/>
    </row>
    <row r="124" spans="1:12">
      <c r="A124" s="171" t="s">
        <v>1458</v>
      </c>
      <c r="B124" s="171">
        <v>35</v>
      </c>
      <c r="H124" s="171"/>
      <c r="L124" s="171"/>
    </row>
    <row r="125" spans="1:12">
      <c r="A125" s="171" t="s">
        <v>1457</v>
      </c>
      <c r="B125" s="171">
        <v>36</v>
      </c>
      <c r="H125" s="171"/>
      <c r="L125" s="171"/>
    </row>
    <row r="126" spans="1:12">
      <c r="A126" s="171" t="s">
        <v>1456</v>
      </c>
      <c r="B126" s="171">
        <v>37</v>
      </c>
      <c r="H126" s="171"/>
      <c r="L126" s="171"/>
    </row>
    <row r="127" spans="1:12">
      <c r="A127" s="171" t="s">
        <v>1455</v>
      </c>
      <c r="B127" s="171">
        <v>39</v>
      </c>
      <c r="H127" s="171"/>
      <c r="L127" s="171"/>
    </row>
    <row r="128" spans="1:12">
      <c r="A128" s="171" t="s">
        <v>1453</v>
      </c>
      <c r="B128" s="171">
        <v>47</v>
      </c>
      <c r="H128" s="171"/>
      <c r="L128" s="171"/>
    </row>
    <row r="129" spans="1:12">
      <c r="A129" s="171" t="s">
        <v>1454</v>
      </c>
      <c r="B129" s="171">
        <v>47</v>
      </c>
      <c r="H129" s="171"/>
      <c r="L129" s="171"/>
    </row>
    <row r="130" spans="1:12">
      <c r="A130" s="171" t="s">
        <v>1452</v>
      </c>
      <c r="B130" s="171">
        <v>58</v>
      </c>
      <c r="H130" s="171"/>
      <c r="L130" s="171"/>
    </row>
    <row r="131" spans="1:12">
      <c r="A131" s="171" t="s">
        <v>1451</v>
      </c>
      <c r="B131" s="171">
        <v>87</v>
      </c>
      <c r="H131" s="171"/>
      <c r="L131" s="171"/>
    </row>
    <row r="132" spans="1:12">
      <c r="A132" s="171" t="s">
        <v>1450</v>
      </c>
      <c r="B132" s="171">
        <v>92</v>
      </c>
      <c r="H132" s="171"/>
      <c r="L132" s="171"/>
    </row>
    <row r="133" spans="1:12">
      <c r="A133" s="171" t="s">
        <v>1449</v>
      </c>
      <c r="B133" s="171">
        <v>222</v>
      </c>
      <c r="H133" s="171"/>
      <c r="L133" s="171"/>
    </row>
    <row r="134" spans="1:12">
      <c r="B134" s="899">
        <f>SUM(B94:B133)</f>
        <v>1048</v>
      </c>
      <c r="H134" s="171"/>
      <c r="L134" s="171"/>
    </row>
    <row r="135" spans="1:12">
      <c r="H135" s="171"/>
      <c r="L135" s="171"/>
    </row>
    <row r="136" spans="1:12">
      <c r="H136" s="171"/>
      <c r="L136" s="171"/>
    </row>
    <row r="137" spans="1:12">
      <c r="H137" s="171"/>
      <c r="L137" s="171"/>
    </row>
    <row r="138" spans="1:12">
      <c r="H138" s="171"/>
    </row>
    <row r="139" spans="1:12">
      <c r="H139" s="171"/>
    </row>
    <row r="140" spans="1:12">
      <c r="H140" s="171"/>
    </row>
    <row r="141" spans="1:12">
      <c r="H141" s="171"/>
    </row>
    <row r="142" spans="1:12">
      <c r="H142" s="171"/>
    </row>
    <row r="143" spans="1:12">
      <c r="H143" s="171"/>
    </row>
    <row r="144" spans="1:12">
      <c r="H144" s="171"/>
    </row>
    <row r="145" spans="8:12">
      <c r="H145" s="171"/>
    </row>
    <row r="146" spans="8:12">
      <c r="H146" s="171"/>
      <c r="L146" s="171"/>
    </row>
    <row r="147" spans="8:12">
      <c r="H147" s="171"/>
      <c r="L147" s="171"/>
    </row>
  </sheetData>
  <sortState ref="A94:B134">
    <sortCondition ref="B94"/>
  </sortState>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736</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33.75" customHeight="1">
      <c r="A3" s="1244" t="s">
        <v>1063</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625</v>
      </c>
      <c r="B5" s="100"/>
      <c r="C5" s="100"/>
      <c r="D5" s="100"/>
      <c r="E5" s="100"/>
      <c r="F5" s="100"/>
      <c r="G5" s="100"/>
      <c r="H5" s="101" t="s">
        <v>626</v>
      </c>
      <c r="I5" s="1"/>
    </row>
    <row r="6" spans="1:13" ht="27" customHeight="1">
      <c r="A6" s="1220" t="s">
        <v>1262</v>
      </c>
      <c r="B6" s="36" t="s">
        <v>45</v>
      </c>
      <c r="C6" s="36" t="s">
        <v>41</v>
      </c>
      <c r="D6" s="36" t="s">
        <v>42</v>
      </c>
      <c r="E6" s="36" t="s">
        <v>43</v>
      </c>
      <c r="F6" s="36" t="s">
        <v>44</v>
      </c>
      <c r="G6" s="36" t="s">
        <v>1</v>
      </c>
      <c r="H6" s="1217" t="s">
        <v>1261</v>
      </c>
    </row>
    <row r="7" spans="1:13" ht="27" customHeight="1">
      <c r="A7" s="1323"/>
      <c r="B7" s="467" t="s">
        <v>75</v>
      </c>
      <c r="C7" s="467" t="s">
        <v>46</v>
      </c>
      <c r="D7" s="467" t="s">
        <v>47</v>
      </c>
      <c r="E7" s="467" t="s">
        <v>48</v>
      </c>
      <c r="F7" s="467" t="s">
        <v>49</v>
      </c>
      <c r="G7" s="467" t="s">
        <v>2</v>
      </c>
      <c r="H7" s="1324"/>
    </row>
    <row r="8" spans="1:13" s="15" customFormat="1" ht="24.75" customHeight="1" thickBot="1">
      <c r="A8" s="444" t="s">
        <v>251</v>
      </c>
      <c r="B8" s="810">
        <v>571</v>
      </c>
      <c r="C8" s="810">
        <v>192</v>
      </c>
      <c r="D8" s="810">
        <v>87</v>
      </c>
      <c r="E8" s="810">
        <v>77</v>
      </c>
      <c r="F8" s="810">
        <v>70</v>
      </c>
      <c r="G8" s="811">
        <v>997</v>
      </c>
      <c r="H8" s="128" t="s">
        <v>251</v>
      </c>
      <c r="M8" s="16"/>
    </row>
    <row r="9" spans="1:13" ht="24.75" customHeight="1" thickBot="1">
      <c r="A9" s="439" t="s">
        <v>293</v>
      </c>
      <c r="B9" s="816">
        <v>507</v>
      </c>
      <c r="C9" s="816">
        <v>188</v>
      </c>
      <c r="D9" s="816">
        <v>83</v>
      </c>
      <c r="E9" s="816">
        <v>36</v>
      </c>
      <c r="F9" s="816">
        <v>88</v>
      </c>
      <c r="G9" s="817">
        <v>902</v>
      </c>
      <c r="H9" s="127" t="s">
        <v>293</v>
      </c>
    </row>
    <row r="10" spans="1:13" s="15" customFormat="1" ht="24.75" customHeight="1" thickBot="1">
      <c r="A10" s="440" t="s">
        <v>793</v>
      </c>
      <c r="B10" s="812">
        <v>605</v>
      </c>
      <c r="C10" s="812">
        <v>193</v>
      </c>
      <c r="D10" s="812">
        <v>112</v>
      </c>
      <c r="E10" s="812">
        <v>42</v>
      </c>
      <c r="F10" s="812">
        <v>34</v>
      </c>
      <c r="G10" s="813">
        <v>986</v>
      </c>
      <c r="H10" s="129" t="s">
        <v>793</v>
      </c>
      <c r="M10" s="16"/>
    </row>
    <row r="11" spans="1:13" ht="24.75" customHeight="1" thickBot="1">
      <c r="A11" s="673" t="s">
        <v>1073</v>
      </c>
      <c r="B11" s="473">
        <v>967</v>
      </c>
      <c r="C11" s="473">
        <v>229</v>
      </c>
      <c r="D11" s="473">
        <v>151</v>
      </c>
      <c r="E11" s="473">
        <v>63</v>
      </c>
      <c r="F11" s="473">
        <v>34</v>
      </c>
      <c r="G11" s="478">
        <f>B11+C11+D11+E11+F11</f>
        <v>1444</v>
      </c>
      <c r="H11" s="672" t="s">
        <v>1073</v>
      </c>
    </row>
    <row r="12" spans="1:13" s="15" customFormat="1" ht="24.75" customHeight="1">
      <c r="A12" s="441" t="s">
        <v>1254</v>
      </c>
      <c r="B12" s="814">
        <v>768</v>
      </c>
      <c r="C12" s="814">
        <v>155</v>
      </c>
      <c r="D12" s="814">
        <v>82</v>
      </c>
      <c r="E12" s="814">
        <v>26</v>
      </c>
      <c r="F12" s="814">
        <v>17</v>
      </c>
      <c r="G12" s="815">
        <f>B12+C12+D12+E12+F12</f>
        <v>1048</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D16" s="15" t="s">
        <v>741</v>
      </c>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rightToLeft="1" view="pageBreakPreview" topLeftCell="A10" zoomScaleNormal="100" zoomScaleSheetLayoutView="100" workbookViewId="0">
      <selection activeCell="C79" sqref="C79"/>
    </sheetView>
  </sheetViews>
  <sheetFormatPr defaultRowHeight="12.75"/>
  <cols>
    <col min="1" max="1" width="28.140625" style="171" customWidth="1"/>
    <col min="2" max="2" width="10" style="171" customWidth="1"/>
    <col min="3" max="6" width="9.28515625" style="171" customWidth="1"/>
    <col min="7" max="7" width="28.7109375" style="173" customWidth="1"/>
    <col min="8" max="12" width="9.140625" style="171"/>
    <col min="13" max="13" width="0.42578125" style="171" customWidth="1"/>
    <col min="14" max="15" width="9.140625" style="171" customWidth="1"/>
    <col min="16" max="20" width="9.140625" style="171"/>
    <col min="21" max="21" width="37.42578125" style="171" customWidth="1"/>
    <col min="22" max="22" width="5" style="172" customWidth="1"/>
    <col min="23" max="16384" width="9.140625" style="171"/>
  </cols>
  <sheetData>
    <row r="1" spans="1:22" ht="18">
      <c r="A1" s="1213" t="s">
        <v>737</v>
      </c>
      <c r="B1" s="1213"/>
      <c r="C1" s="1213"/>
      <c r="D1" s="1213"/>
      <c r="E1" s="1213"/>
      <c r="F1" s="1213"/>
      <c r="G1" s="1213"/>
      <c r="H1" s="210"/>
      <c r="I1" s="210"/>
    </row>
    <row r="2" spans="1:22" s="181" customFormat="1" ht="18">
      <c r="A2" s="1175" t="s">
        <v>1259</v>
      </c>
      <c r="B2" s="1175"/>
      <c r="C2" s="1175"/>
      <c r="D2" s="1175"/>
      <c r="E2" s="1175"/>
      <c r="F2" s="1175"/>
      <c r="G2" s="1175"/>
      <c r="H2" s="203"/>
      <c r="I2" s="203"/>
      <c r="V2" s="182"/>
    </row>
    <row r="3" spans="1:22" s="181" customFormat="1" ht="30" customHeight="1">
      <c r="A3" s="1236" t="s">
        <v>937</v>
      </c>
      <c r="B3" s="1178"/>
      <c r="C3" s="1178"/>
      <c r="D3" s="1178"/>
      <c r="E3" s="1178"/>
      <c r="F3" s="1178"/>
      <c r="G3" s="1178"/>
      <c r="H3" s="203"/>
      <c r="I3" s="203"/>
      <c r="V3" s="182"/>
    </row>
    <row r="4" spans="1:22" s="181" customFormat="1" ht="15.75">
      <c r="A4" s="1178" t="s">
        <v>1249</v>
      </c>
      <c r="B4" s="1178"/>
      <c r="C4" s="1178"/>
      <c r="D4" s="1178"/>
      <c r="E4" s="1178"/>
      <c r="F4" s="1178"/>
      <c r="G4" s="1178"/>
      <c r="H4" s="203"/>
      <c r="I4" s="203"/>
      <c r="V4" s="182"/>
    </row>
    <row r="5" spans="1:22" ht="15.75" customHeight="1">
      <c r="A5" s="109" t="s">
        <v>627</v>
      </c>
      <c r="B5" s="180"/>
      <c r="C5" s="180"/>
      <c r="D5" s="180"/>
      <c r="E5" s="180"/>
      <c r="F5" s="180"/>
      <c r="G5" s="110" t="s">
        <v>628</v>
      </c>
      <c r="H5" s="210"/>
      <c r="I5" s="210"/>
    </row>
    <row r="6" spans="1:22" ht="22.5" customHeight="1">
      <c r="A6" s="1215" t="s">
        <v>1485</v>
      </c>
      <c r="B6" s="231" t="s">
        <v>41</v>
      </c>
      <c r="C6" s="231" t="s">
        <v>42</v>
      </c>
      <c r="D6" s="231" t="s">
        <v>43</v>
      </c>
      <c r="E6" s="231" t="s">
        <v>44</v>
      </c>
      <c r="F6" s="231" t="s">
        <v>1</v>
      </c>
      <c r="G6" s="1217" t="s">
        <v>1571</v>
      </c>
    </row>
    <row r="7" spans="1:22" ht="22.5" customHeight="1">
      <c r="A7" s="1216"/>
      <c r="B7" s="450" t="s">
        <v>46</v>
      </c>
      <c r="C7" s="450" t="s">
        <v>47</v>
      </c>
      <c r="D7" s="450" t="s">
        <v>48</v>
      </c>
      <c r="E7" s="450" t="s">
        <v>49</v>
      </c>
      <c r="F7" s="443" t="s">
        <v>2</v>
      </c>
      <c r="G7" s="1218"/>
    </row>
    <row r="8" spans="1:22" ht="17.25" customHeight="1" thickBot="1">
      <c r="A8" s="523" t="s">
        <v>498</v>
      </c>
      <c r="B8" s="222">
        <v>2</v>
      </c>
      <c r="C8" s="222">
        <v>1</v>
      </c>
      <c r="D8" s="222">
        <v>0</v>
      </c>
      <c r="E8" s="222">
        <v>0</v>
      </c>
      <c r="F8" s="221">
        <f t="shared" ref="F8:F47" si="0">SUM(B8:E8)</f>
        <v>3</v>
      </c>
      <c r="G8" s="290" t="s">
        <v>74</v>
      </c>
    </row>
    <row r="9" spans="1:22" s="178" customFormat="1" ht="15.75" thickBot="1">
      <c r="A9" s="524" t="s">
        <v>497</v>
      </c>
      <c r="B9" s="74">
        <v>0</v>
      </c>
      <c r="C9" s="74">
        <v>0</v>
      </c>
      <c r="D9" s="74">
        <v>0</v>
      </c>
      <c r="E9" s="74">
        <v>0</v>
      </c>
      <c r="F9" s="75">
        <f t="shared" si="0"/>
        <v>0</v>
      </c>
      <c r="G9" s="291" t="s">
        <v>496</v>
      </c>
      <c r="V9" s="179"/>
    </row>
    <row r="10" spans="1:22" ht="15.75" thickBot="1">
      <c r="A10" s="525" t="s">
        <v>495</v>
      </c>
      <c r="B10" s="889">
        <v>0</v>
      </c>
      <c r="C10" s="889">
        <v>0</v>
      </c>
      <c r="D10" s="889">
        <v>0</v>
      </c>
      <c r="E10" s="889">
        <v>0</v>
      </c>
      <c r="F10" s="890">
        <f t="shared" si="0"/>
        <v>0</v>
      </c>
      <c r="G10" s="292" t="s">
        <v>73</v>
      </c>
    </row>
    <row r="11" spans="1:22" s="178" customFormat="1" ht="15.75" thickBot="1">
      <c r="A11" s="524" t="s">
        <v>494</v>
      </c>
      <c r="B11" s="74">
        <v>0</v>
      </c>
      <c r="C11" s="74">
        <v>2</v>
      </c>
      <c r="D11" s="74">
        <v>1</v>
      </c>
      <c r="E11" s="74">
        <v>0</v>
      </c>
      <c r="F11" s="75">
        <f t="shared" si="0"/>
        <v>3</v>
      </c>
      <c r="G11" s="291" t="s">
        <v>72</v>
      </c>
      <c r="V11" s="179"/>
    </row>
    <row r="12" spans="1:22" ht="15.75" thickBot="1">
      <c r="A12" s="525" t="s">
        <v>520</v>
      </c>
      <c r="B12" s="889">
        <v>15</v>
      </c>
      <c r="C12" s="889">
        <v>5</v>
      </c>
      <c r="D12" s="889">
        <v>0</v>
      </c>
      <c r="E12" s="889">
        <v>0</v>
      </c>
      <c r="F12" s="890">
        <f t="shared" si="0"/>
        <v>20</v>
      </c>
      <c r="G12" s="292" t="s">
        <v>71</v>
      </c>
    </row>
    <row r="13" spans="1:22" s="178" customFormat="1" ht="15.75" thickBot="1">
      <c r="A13" s="524" t="s">
        <v>492</v>
      </c>
      <c r="B13" s="74">
        <v>0</v>
      </c>
      <c r="C13" s="74">
        <v>0</v>
      </c>
      <c r="D13" s="74">
        <v>0</v>
      </c>
      <c r="E13" s="74">
        <v>0</v>
      </c>
      <c r="F13" s="75">
        <f t="shared" si="0"/>
        <v>0</v>
      </c>
      <c r="G13" s="291" t="s">
        <v>491</v>
      </c>
      <c r="V13" s="179"/>
    </row>
    <row r="14" spans="1:22" ht="15.75" thickBot="1">
      <c r="A14" s="525" t="s">
        <v>490</v>
      </c>
      <c r="B14" s="889">
        <v>27</v>
      </c>
      <c r="C14" s="889">
        <v>17</v>
      </c>
      <c r="D14" s="889">
        <v>0</v>
      </c>
      <c r="E14" s="889">
        <v>0</v>
      </c>
      <c r="F14" s="890">
        <f t="shared" si="0"/>
        <v>44</v>
      </c>
      <c r="G14" s="292" t="s">
        <v>489</v>
      </c>
    </row>
    <row r="15" spans="1:22" s="178" customFormat="1" ht="15.75" thickBot="1">
      <c r="A15" s="524" t="s">
        <v>488</v>
      </c>
      <c r="B15" s="74">
        <v>25</v>
      </c>
      <c r="C15" s="74">
        <v>14</v>
      </c>
      <c r="D15" s="74">
        <v>0</v>
      </c>
      <c r="E15" s="74">
        <v>3</v>
      </c>
      <c r="F15" s="75">
        <f t="shared" si="0"/>
        <v>42</v>
      </c>
      <c r="G15" s="291" t="s">
        <v>70</v>
      </c>
      <c r="V15" s="179"/>
    </row>
    <row r="16" spans="1:22" s="178" customFormat="1" ht="15.75" thickBot="1">
      <c r="A16" s="525" t="s">
        <v>1083</v>
      </c>
      <c r="B16" s="889">
        <v>0</v>
      </c>
      <c r="C16" s="889">
        <v>0</v>
      </c>
      <c r="D16" s="889">
        <v>0</v>
      </c>
      <c r="E16" s="889">
        <v>0</v>
      </c>
      <c r="F16" s="890">
        <f t="shared" si="0"/>
        <v>0</v>
      </c>
      <c r="G16" s="292" t="s">
        <v>1084</v>
      </c>
      <c r="V16" s="179"/>
    </row>
    <row r="17" spans="1:22" ht="15.75" thickBot="1">
      <c r="A17" s="524" t="s">
        <v>487</v>
      </c>
      <c r="B17" s="74">
        <v>2</v>
      </c>
      <c r="C17" s="74">
        <v>1</v>
      </c>
      <c r="D17" s="74">
        <v>0</v>
      </c>
      <c r="E17" s="74">
        <v>0</v>
      </c>
      <c r="F17" s="75">
        <f t="shared" si="0"/>
        <v>3</v>
      </c>
      <c r="G17" s="291" t="s">
        <v>486</v>
      </c>
    </row>
    <row r="18" spans="1:22" s="178" customFormat="1" ht="15.75" thickBot="1">
      <c r="A18" s="525" t="s">
        <v>485</v>
      </c>
      <c r="B18" s="889">
        <v>0</v>
      </c>
      <c r="C18" s="889">
        <v>0</v>
      </c>
      <c r="D18" s="889">
        <v>0</v>
      </c>
      <c r="E18" s="889">
        <v>0</v>
      </c>
      <c r="F18" s="890">
        <f t="shared" si="0"/>
        <v>0</v>
      </c>
      <c r="G18" s="292" t="s">
        <v>484</v>
      </c>
      <c r="V18" s="179"/>
    </row>
    <row r="19" spans="1:22" ht="15.75" thickBot="1">
      <c r="A19" s="524" t="s">
        <v>518</v>
      </c>
      <c r="B19" s="74">
        <v>11</v>
      </c>
      <c r="C19" s="74">
        <v>6</v>
      </c>
      <c r="D19" s="74">
        <v>0</v>
      </c>
      <c r="E19" s="74">
        <v>1</v>
      </c>
      <c r="F19" s="75">
        <f t="shared" si="0"/>
        <v>18</v>
      </c>
      <c r="G19" s="291" t="s">
        <v>976</v>
      </c>
    </row>
    <row r="20" spans="1:22" s="178" customFormat="1" ht="15.75" thickBot="1">
      <c r="A20" s="525" t="s">
        <v>483</v>
      </c>
      <c r="B20" s="889">
        <v>2</v>
      </c>
      <c r="C20" s="889">
        <v>3</v>
      </c>
      <c r="D20" s="889">
        <v>0</v>
      </c>
      <c r="E20" s="889">
        <v>0</v>
      </c>
      <c r="F20" s="890">
        <f t="shared" si="0"/>
        <v>5</v>
      </c>
      <c r="G20" s="292" t="s">
        <v>482</v>
      </c>
      <c r="V20" s="179"/>
    </row>
    <row r="21" spans="1:22" ht="15.75" thickBot="1">
      <c r="A21" s="524" t="s">
        <v>1097</v>
      </c>
      <c r="B21" s="74">
        <v>7</v>
      </c>
      <c r="C21" s="74">
        <v>4</v>
      </c>
      <c r="D21" s="74">
        <v>0</v>
      </c>
      <c r="E21" s="74">
        <v>2</v>
      </c>
      <c r="F21" s="75">
        <f t="shared" si="0"/>
        <v>13</v>
      </c>
      <c r="G21" s="291" t="s">
        <v>480</v>
      </c>
    </row>
    <row r="22" spans="1:22" s="178" customFormat="1" ht="15.75" thickBot="1">
      <c r="A22" s="525" t="s">
        <v>479</v>
      </c>
      <c r="B22" s="889">
        <v>10</v>
      </c>
      <c r="C22" s="889">
        <v>5</v>
      </c>
      <c r="D22" s="889">
        <v>0</v>
      </c>
      <c r="E22" s="889">
        <v>4</v>
      </c>
      <c r="F22" s="890">
        <f t="shared" si="0"/>
        <v>19</v>
      </c>
      <c r="G22" s="292" t="s">
        <v>478</v>
      </c>
      <c r="V22" s="179"/>
    </row>
    <row r="23" spans="1:22" ht="15.75" thickBot="1">
      <c r="A23" s="524" t="s">
        <v>529</v>
      </c>
      <c r="B23" s="74">
        <v>10</v>
      </c>
      <c r="C23" s="74">
        <v>6</v>
      </c>
      <c r="D23" s="74">
        <v>4</v>
      </c>
      <c r="E23" s="74">
        <v>1</v>
      </c>
      <c r="F23" s="75">
        <f t="shared" si="0"/>
        <v>21</v>
      </c>
      <c r="G23" s="291" t="s">
        <v>526</v>
      </c>
    </row>
    <row r="24" spans="1:22" s="178" customFormat="1" ht="15.75" thickBot="1">
      <c r="A24" s="525" t="s">
        <v>476</v>
      </c>
      <c r="B24" s="889">
        <v>3</v>
      </c>
      <c r="C24" s="889">
        <v>1</v>
      </c>
      <c r="D24" s="889">
        <v>2</v>
      </c>
      <c r="E24" s="889">
        <v>0</v>
      </c>
      <c r="F24" s="890">
        <f t="shared" si="0"/>
        <v>6</v>
      </c>
      <c r="G24" s="292" t="s">
        <v>475</v>
      </c>
      <c r="V24" s="179"/>
    </row>
    <row r="25" spans="1:22" ht="15.75" thickBot="1">
      <c r="A25" s="524" t="s">
        <v>474</v>
      </c>
      <c r="B25" s="74">
        <v>1</v>
      </c>
      <c r="C25" s="74">
        <v>1</v>
      </c>
      <c r="D25" s="74">
        <v>0</v>
      </c>
      <c r="E25" s="74">
        <v>0</v>
      </c>
      <c r="F25" s="75">
        <f t="shared" si="0"/>
        <v>2</v>
      </c>
      <c r="G25" s="291" t="s">
        <v>473</v>
      </c>
    </row>
    <row r="26" spans="1:22" s="178" customFormat="1" ht="15.75" thickBot="1">
      <c r="A26" s="525" t="s">
        <v>472</v>
      </c>
      <c r="B26" s="889">
        <v>1</v>
      </c>
      <c r="C26" s="889">
        <v>1</v>
      </c>
      <c r="D26" s="889">
        <v>4</v>
      </c>
      <c r="E26" s="889">
        <v>0</v>
      </c>
      <c r="F26" s="890">
        <f t="shared" si="0"/>
        <v>6</v>
      </c>
      <c r="G26" s="292" t="s">
        <v>471</v>
      </c>
      <c r="V26" s="179"/>
    </row>
    <row r="27" spans="1:22" ht="15.75" thickBot="1">
      <c r="A27" s="524" t="s">
        <v>470</v>
      </c>
      <c r="B27" s="74">
        <v>2</v>
      </c>
      <c r="C27" s="74">
        <v>2</v>
      </c>
      <c r="D27" s="74">
        <v>2</v>
      </c>
      <c r="E27" s="74">
        <v>0</v>
      </c>
      <c r="F27" s="75">
        <f t="shared" si="0"/>
        <v>6</v>
      </c>
      <c r="G27" s="291" t="s">
        <v>469</v>
      </c>
    </row>
    <row r="28" spans="1:22" s="178" customFormat="1" ht="15.75" thickBot="1">
      <c r="A28" s="525" t="s">
        <v>468</v>
      </c>
      <c r="B28" s="889">
        <v>2</v>
      </c>
      <c r="C28" s="889">
        <v>1</v>
      </c>
      <c r="D28" s="889">
        <v>4</v>
      </c>
      <c r="E28" s="889">
        <v>0</v>
      </c>
      <c r="F28" s="890">
        <f t="shared" si="0"/>
        <v>7</v>
      </c>
      <c r="G28" s="292" t="s">
        <v>510</v>
      </c>
      <c r="V28" s="179"/>
    </row>
    <row r="29" spans="1:22" ht="15.75" thickBot="1">
      <c r="A29" s="524" t="s">
        <v>466</v>
      </c>
      <c r="B29" s="74">
        <v>2</v>
      </c>
      <c r="C29" s="74">
        <v>2</v>
      </c>
      <c r="D29" s="74">
        <v>1</v>
      </c>
      <c r="E29" s="74">
        <v>0</v>
      </c>
      <c r="F29" s="75">
        <f t="shared" si="0"/>
        <v>5</v>
      </c>
      <c r="G29" s="291" t="s">
        <v>465</v>
      </c>
    </row>
    <row r="30" spans="1:22" s="178" customFormat="1" ht="15.75" thickBot="1">
      <c r="A30" s="525" t="s">
        <v>464</v>
      </c>
      <c r="B30" s="889">
        <v>5</v>
      </c>
      <c r="C30" s="889">
        <v>0</v>
      </c>
      <c r="D30" s="889">
        <v>0</v>
      </c>
      <c r="E30" s="889">
        <v>0</v>
      </c>
      <c r="F30" s="890">
        <f t="shared" si="0"/>
        <v>5</v>
      </c>
      <c r="G30" s="292" t="s">
        <v>463</v>
      </c>
      <c r="V30" s="179"/>
    </row>
    <row r="31" spans="1:22" ht="15.75" thickBot="1">
      <c r="A31" s="524" t="s">
        <v>462</v>
      </c>
      <c r="B31" s="74">
        <v>5</v>
      </c>
      <c r="C31" s="74">
        <v>1</v>
      </c>
      <c r="D31" s="74">
        <v>1</v>
      </c>
      <c r="E31" s="74">
        <v>0</v>
      </c>
      <c r="F31" s="75">
        <f t="shared" si="0"/>
        <v>7</v>
      </c>
      <c r="G31" s="291" t="s">
        <v>461</v>
      </c>
    </row>
    <row r="32" spans="1:22" s="178" customFormat="1" ht="15.75" thickBot="1">
      <c r="A32" s="525" t="s">
        <v>860</v>
      </c>
      <c r="B32" s="889">
        <v>9</v>
      </c>
      <c r="C32" s="889">
        <v>1</v>
      </c>
      <c r="D32" s="889">
        <v>0</v>
      </c>
      <c r="E32" s="889">
        <v>0</v>
      </c>
      <c r="F32" s="890">
        <f t="shared" si="0"/>
        <v>10</v>
      </c>
      <c r="G32" s="292" t="s">
        <v>459</v>
      </c>
      <c r="V32" s="179"/>
    </row>
    <row r="33" spans="1:22" ht="15.75" thickBot="1">
      <c r="A33" s="524" t="s">
        <v>458</v>
      </c>
      <c r="B33" s="74">
        <v>1</v>
      </c>
      <c r="C33" s="74">
        <v>2</v>
      </c>
      <c r="D33" s="74">
        <v>4</v>
      </c>
      <c r="E33" s="74">
        <v>4</v>
      </c>
      <c r="F33" s="75">
        <f t="shared" si="0"/>
        <v>11</v>
      </c>
      <c r="G33" s="291" t="s">
        <v>457</v>
      </c>
    </row>
    <row r="34" spans="1:22" s="178" customFormat="1" ht="15.75" thickBot="1">
      <c r="A34" s="525" t="s">
        <v>456</v>
      </c>
      <c r="B34" s="889">
        <v>0</v>
      </c>
      <c r="C34" s="889">
        <v>0</v>
      </c>
      <c r="D34" s="889">
        <v>0</v>
      </c>
      <c r="E34" s="889">
        <v>0</v>
      </c>
      <c r="F34" s="890">
        <f t="shared" si="0"/>
        <v>0</v>
      </c>
      <c r="G34" s="292" t="s">
        <v>455</v>
      </c>
      <c r="V34" s="179"/>
    </row>
    <row r="35" spans="1:22" ht="15.75" thickBot="1">
      <c r="A35" s="524" t="s">
        <v>454</v>
      </c>
      <c r="B35" s="74">
        <v>0</v>
      </c>
      <c r="C35" s="74">
        <v>0</v>
      </c>
      <c r="D35" s="74">
        <v>0</v>
      </c>
      <c r="E35" s="74">
        <v>0</v>
      </c>
      <c r="F35" s="75">
        <f t="shared" si="0"/>
        <v>0</v>
      </c>
      <c r="G35" s="291" t="s">
        <v>453</v>
      </c>
    </row>
    <row r="36" spans="1:22" ht="15.75" thickBot="1">
      <c r="A36" s="525" t="s">
        <v>1086</v>
      </c>
      <c r="B36" s="889">
        <v>4</v>
      </c>
      <c r="C36" s="889">
        <v>3</v>
      </c>
      <c r="D36" s="889">
        <v>1</v>
      </c>
      <c r="E36" s="889">
        <v>1</v>
      </c>
      <c r="F36" s="890">
        <f t="shared" si="0"/>
        <v>9</v>
      </c>
      <c r="G36" s="292" t="s">
        <v>1087</v>
      </c>
      <c r="V36" s="690"/>
    </row>
    <row r="37" spans="1:22" ht="15.75" thickBot="1">
      <c r="A37" s="524" t="s">
        <v>754</v>
      </c>
      <c r="B37" s="74">
        <v>0</v>
      </c>
      <c r="C37" s="74">
        <v>0</v>
      </c>
      <c r="D37" s="74">
        <v>1</v>
      </c>
      <c r="E37" s="74">
        <v>0</v>
      </c>
      <c r="F37" s="75">
        <f t="shared" si="0"/>
        <v>1</v>
      </c>
      <c r="G37" s="291" t="s">
        <v>1018</v>
      </c>
      <c r="V37" s="456"/>
    </row>
    <row r="38" spans="1:22" ht="15.75" thickBot="1">
      <c r="A38" s="525" t="s">
        <v>508</v>
      </c>
      <c r="B38" s="889">
        <v>2</v>
      </c>
      <c r="C38" s="889">
        <v>2</v>
      </c>
      <c r="D38" s="889">
        <v>0</v>
      </c>
      <c r="E38" s="889">
        <v>1</v>
      </c>
      <c r="F38" s="890">
        <f t="shared" si="0"/>
        <v>5</v>
      </c>
      <c r="G38" s="292" t="s">
        <v>451</v>
      </c>
      <c r="K38" s="533"/>
    </row>
    <row r="39" spans="1:22" ht="15.75" thickBot="1">
      <c r="A39" s="524" t="s">
        <v>450</v>
      </c>
      <c r="B39" s="74">
        <v>0</v>
      </c>
      <c r="C39" s="74">
        <v>0</v>
      </c>
      <c r="D39" s="74">
        <v>0</v>
      </c>
      <c r="E39" s="74">
        <v>0</v>
      </c>
      <c r="F39" s="75">
        <f>SUM(B39:E39)</f>
        <v>0</v>
      </c>
      <c r="G39" s="291" t="s">
        <v>923</v>
      </c>
      <c r="K39" s="305"/>
      <c r="V39" s="456"/>
    </row>
    <row r="40" spans="1:22" ht="15.75" thickBot="1">
      <c r="A40" s="525" t="s">
        <v>1035</v>
      </c>
      <c r="B40" s="889">
        <v>0</v>
      </c>
      <c r="C40" s="889">
        <v>0</v>
      </c>
      <c r="D40" s="889">
        <v>0</v>
      </c>
      <c r="E40" s="889">
        <v>0</v>
      </c>
      <c r="F40" s="890">
        <f t="shared" ref="F40:F41" si="1">SUM(B40:E40)</f>
        <v>0</v>
      </c>
      <c r="G40" s="292" t="s">
        <v>1038</v>
      </c>
      <c r="V40" s="456"/>
    </row>
    <row r="41" spans="1:22" ht="15.75" thickBot="1">
      <c r="A41" s="524" t="s">
        <v>449</v>
      </c>
      <c r="B41" s="74">
        <v>1</v>
      </c>
      <c r="C41" s="74">
        <v>0</v>
      </c>
      <c r="D41" s="74">
        <v>0</v>
      </c>
      <c r="E41" s="74">
        <v>0</v>
      </c>
      <c r="F41" s="75">
        <f t="shared" si="1"/>
        <v>1</v>
      </c>
      <c r="G41" s="291" t="s">
        <v>448</v>
      </c>
    </row>
    <row r="42" spans="1:22" ht="15.75" thickBot="1">
      <c r="A42" s="525" t="s">
        <v>753</v>
      </c>
      <c r="B42" s="889">
        <v>2</v>
      </c>
      <c r="C42" s="889">
        <v>1</v>
      </c>
      <c r="D42" s="889">
        <v>1</v>
      </c>
      <c r="E42" s="889">
        <v>0</v>
      </c>
      <c r="F42" s="890">
        <f t="shared" si="0"/>
        <v>4</v>
      </c>
      <c r="G42" s="292" t="s">
        <v>761</v>
      </c>
    </row>
    <row r="43" spans="1:22" s="459" customFormat="1" ht="15.75" thickBot="1">
      <c r="A43" s="524" t="s">
        <v>752</v>
      </c>
      <c r="B43" s="74">
        <v>2</v>
      </c>
      <c r="C43" s="74">
        <v>0</v>
      </c>
      <c r="D43" s="74">
        <v>0</v>
      </c>
      <c r="E43" s="74">
        <v>0</v>
      </c>
      <c r="F43" s="75">
        <f t="shared" si="0"/>
        <v>2</v>
      </c>
      <c r="G43" s="291" t="s">
        <v>763</v>
      </c>
      <c r="V43" s="460"/>
    </row>
    <row r="44" spans="1:22" ht="15.75" thickBot="1">
      <c r="A44" s="525" t="s">
        <v>1088</v>
      </c>
      <c r="B44" s="889">
        <v>0</v>
      </c>
      <c r="C44" s="889">
        <v>0</v>
      </c>
      <c r="D44" s="889">
        <v>0</v>
      </c>
      <c r="E44" s="889">
        <v>0</v>
      </c>
      <c r="F44" s="890">
        <f t="shared" si="0"/>
        <v>0</v>
      </c>
      <c r="G44" s="292" t="s">
        <v>532</v>
      </c>
      <c r="H44" s="304"/>
      <c r="M44" s="690"/>
      <c r="V44" s="171"/>
    </row>
    <row r="45" spans="1:22" ht="15.75" thickBot="1">
      <c r="A45" s="524" t="s">
        <v>1089</v>
      </c>
      <c r="B45" s="74">
        <v>1</v>
      </c>
      <c r="C45" s="74">
        <v>0</v>
      </c>
      <c r="D45" s="74">
        <v>0</v>
      </c>
      <c r="E45" s="74">
        <v>0</v>
      </c>
      <c r="F45" s="75">
        <f t="shared" si="0"/>
        <v>1</v>
      </c>
      <c r="G45" s="291" t="s">
        <v>1092</v>
      </c>
      <c r="H45" s="489"/>
      <c r="M45" s="690"/>
      <c r="V45" s="171"/>
    </row>
    <row r="46" spans="1:22" ht="15.75" thickBot="1">
      <c r="A46" s="525" t="s">
        <v>1090</v>
      </c>
      <c r="B46" s="889">
        <v>0</v>
      </c>
      <c r="C46" s="889">
        <v>0</v>
      </c>
      <c r="D46" s="889">
        <v>0</v>
      </c>
      <c r="E46" s="889">
        <v>0</v>
      </c>
      <c r="F46" s="890">
        <f t="shared" si="0"/>
        <v>0</v>
      </c>
      <c r="G46" s="292" t="s">
        <v>1093</v>
      </c>
      <c r="H46" s="304"/>
      <c r="M46" s="690"/>
      <c r="V46" s="171"/>
    </row>
    <row r="47" spans="1:22" ht="15">
      <c r="A47" s="904" t="s">
        <v>1091</v>
      </c>
      <c r="B47" s="665">
        <v>1</v>
      </c>
      <c r="C47" s="665">
        <v>0</v>
      </c>
      <c r="D47" s="665">
        <v>0</v>
      </c>
      <c r="E47" s="665">
        <v>0</v>
      </c>
      <c r="F47" s="695">
        <f t="shared" si="0"/>
        <v>1</v>
      </c>
      <c r="G47" s="905" t="s">
        <v>1094</v>
      </c>
      <c r="L47" s="690"/>
      <c r="V47" s="171"/>
    </row>
    <row r="48" spans="1:22" s="178" customFormat="1" ht="15">
      <c r="A48" s="534" t="s">
        <v>1</v>
      </c>
      <c r="B48" s="228">
        <f>SUM(B8:B47)</f>
        <v>155</v>
      </c>
      <c r="C48" s="228">
        <f t="shared" ref="C48:E48" si="2">SUM(C8:C47)</f>
        <v>82</v>
      </c>
      <c r="D48" s="228">
        <f t="shared" si="2"/>
        <v>26</v>
      </c>
      <c r="E48" s="228">
        <f t="shared" si="2"/>
        <v>17</v>
      </c>
      <c r="F48" s="228">
        <f>SUM(F8:F47)</f>
        <v>280</v>
      </c>
      <c r="G48" s="306" t="s">
        <v>2</v>
      </c>
      <c r="U48" s="179"/>
    </row>
    <row r="49" spans="1:22">
      <c r="A49" s="1327" t="s">
        <v>1056</v>
      </c>
      <c r="B49" s="1327"/>
      <c r="C49" s="1327"/>
      <c r="D49" s="1327"/>
      <c r="E49" s="1328" t="s">
        <v>1070</v>
      </c>
      <c r="F49" s="1328"/>
      <c r="G49" s="1328"/>
      <c r="J49" s="172"/>
      <c r="V49" s="171"/>
    </row>
    <row r="52" spans="1:22">
      <c r="A52" s="234"/>
    </row>
    <row r="53" spans="1:22" ht="25.5">
      <c r="A53" s="234" t="s">
        <v>93</v>
      </c>
    </row>
    <row r="54" spans="1:22" ht="25.5">
      <c r="A54" s="234" t="s">
        <v>94</v>
      </c>
    </row>
    <row r="55" spans="1:22" ht="25.5">
      <c r="A55" s="234" t="s">
        <v>95</v>
      </c>
    </row>
    <row r="56" spans="1:22" ht="25.5">
      <c r="A56" s="234" t="s">
        <v>96</v>
      </c>
    </row>
    <row r="57" spans="1:22" ht="25.5">
      <c r="A57" s="234" t="s">
        <v>97</v>
      </c>
    </row>
    <row r="58" spans="1:22" ht="25.5">
      <c r="A58" s="234" t="s">
        <v>98</v>
      </c>
    </row>
    <row r="59" spans="1:22" ht="25.5">
      <c r="A59" s="234" t="s">
        <v>99</v>
      </c>
    </row>
    <row r="60" spans="1:22" ht="25.5">
      <c r="A60" s="234" t="s">
        <v>100</v>
      </c>
    </row>
    <row r="61" spans="1:22" ht="25.5">
      <c r="A61" s="234" t="s">
        <v>101</v>
      </c>
    </row>
    <row r="62" spans="1:22" ht="25.5">
      <c r="A62" s="234" t="s">
        <v>102</v>
      </c>
    </row>
    <row r="63" spans="1:22" ht="25.5">
      <c r="A63" s="234" t="s">
        <v>103</v>
      </c>
    </row>
    <row r="64" spans="1:22" ht="25.5">
      <c r="A64" s="234" t="s">
        <v>104</v>
      </c>
    </row>
    <row r="65" spans="1:1" ht="25.5">
      <c r="A65" s="234" t="s">
        <v>105</v>
      </c>
    </row>
    <row r="66" spans="1:1" ht="25.5">
      <c r="A66" s="234" t="s">
        <v>106</v>
      </c>
    </row>
    <row r="67" spans="1:1" ht="25.5">
      <c r="A67" s="234" t="s">
        <v>107</v>
      </c>
    </row>
  </sheetData>
  <mergeCells count="8">
    <mergeCell ref="A49:D49"/>
    <mergeCell ref="A1:G1"/>
    <mergeCell ref="A2:G2"/>
    <mergeCell ref="A3:G3"/>
    <mergeCell ref="A4:G4"/>
    <mergeCell ref="A6:A7"/>
    <mergeCell ref="G6:G7"/>
    <mergeCell ref="E49:G49"/>
  </mergeCells>
  <printOptions horizontalCentered="1" verticalCentered="1"/>
  <pageMargins left="0" right="0" top="0" bottom="0" header="0" footer="0"/>
  <pageSetup paperSize="9" scale="88" orientation="portrait"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rightToLeft="1" view="pageBreakPreview" zoomScaleNormal="100" zoomScaleSheetLayoutView="100" workbookViewId="0">
      <selection activeCell="C79" sqref="C79"/>
    </sheetView>
  </sheetViews>
  <sheetFormatPr defaultRowHeight="12.75"/>
  <cols>
    <col min="1" max="1" width="21.42578125" style="50" customWidth="1"/>
    <col min="2" max="6" width="10" style="50" customWidth="1"/>
    <col min="7" max="7" width="25.7109375" style="2" customWidth="1"/>
    <col min="8" max="10" width="9.140625" style="50"/>
    <col min="11" max="11" width="37.42578125" style="50" customWidth="1"/>
    <col min="12" max="12" width="20" style="772" customWidth="1"/>
    <col min="13" max="16384" width="9.140625" style="50"/>
  </cols>
  <sheetData>
    <row r="1" spans="1:12" ht="19.5" customHeight="1">
      <c r="A1" s="1068" t="s">
        <v>738</v>
      </c>
      <c r="B1" s="1068"/>
      <c r="C1" s="1068"/>
      <c r="D1" s="1068"/>
      <c r="E1" s="1068"/>
      <c r="F1" s="1068"/>
      <c r="G1" s="1068"/>
      <c r="H1" s="1"/>
    </row>
    <row r="2" spans="1:12" s="7" customFormat="1" ht="18">
      <c r="A2" s="1267" t="s">
        <v>1255</v>
      </c>
      <c r="B2" s="1267"/>
      <c r="C2" s="1267"/>
      <c r="D2" s="1267"/>
      <c r="E2" s="1267"/>
      <c r="F2" s="1267"/>
      <c r="G2" s="1267"/>
      <c r="H2" s="770"/>
      <c r="L2" s="35"/>
    </row>
    <row r="3" spans="1:12" s="7" customFormat="1" ht="15.75">
      <c r="A3" s="1244" t="s">
        <v>718</v>
      </c>
      <c r="B3" s="1325"/>
      <c r="C3" s="1325"/>
      <c r="D3" s="1325"/>
      <c r="E3" s="1325"/>
      <c r="F3" s="1325"/>
      <c r="G3" s="1325"/>
      <c r="H3" s="770"/>
      <c r="L3" s="35"/>
    </row>
    <row r="4" spans="1:12" s="7" customFormat="1" ht="15.75">
      <c r="A4" s="1325" t="s">
        <v>1256</v>
      </c>
      <c r="B4" s="1325"/>
      <c r="C4" s="1325"/>
      <c r="D4" s="1325"/>
      <c r="E4" s="1325"/>
      <c r="F4" s="1325"/>
      <c r="G4" s="1325"/>
      <c r="H4" s="770"/>
      <c r="L4" s="35"/>
    </row>
    <row r="5" spans="1:12" ht="15.75" customHeight="1">
      <c r="A5" s="99" t="s">
        <v>629</v>
      </c>
      <c r="B5" s="100"/>
      <c r="C5" s="100"/>
      <c r="D5" s="100"/>
      <c r="E5" s="100"/>
      <c r="F5" s="100"/>
      <c r="G5" s="101" t="s">
        <v>630</v>
      </c>
      <c r="H5" s="1"/>
    </row>
    <row r="6" spans="1:12" ht="27" customHeight="1">
      <c r="A6" s="1220" t="s">
        <v>1548</v>
      </c>
      <c r="B6" s="36" t="s">
        <v>41</v>
      </c>
      <c r="C6" s="36" t="s">
        <v>42</v>
      </c>
      <c r="D6" s="36" t="s">
        <v>43</v>
      </c>
      <c r="E6" s="36" t="s">
        <v>44</v>
      </c>
      <c r="F6" s="36" t="s">
        <v>1</v>
      </c>
      <c r="G6" s="1217" t="s">
        <v>1486</v>
      </c>
    </row>
    <row r="7" spans="1:12" ht="27" customHeight="1">
      <c r="A7" s="1323"/>
      <c r="B7" s="467" t="s">
        <v>46</v>
      </c>
      <c r="C7" s="467" t="s">
        <v>47</v>
      </c>
      <c r="D7" s="467" t="s">
        <v>48</v>
      </c>
      <c r="E7" s="467" t="s">
        <v>49</v>
      </c>
      <c r="F7" s="467" t="s">
        <v>2</v>
      </c>
      <c r="G7" s="1324"/>
    </row>
    <row r="8" spans="1:12" s="15" customFormat="1" ht="24.75" customHeight="1" thickBot="1">
      <c r="A8" s="444" t="s">
        <v>251</v>
      </c>
      <c r="B8" s="810">
        <v>99</v>
      </c>
      <c r="C8" s="810">
        <v>51</v>
      </c>
      <c r="D8" s="810">
        <v>37</v>
      </c>
      <c r="E8" s="810">
        <v>29</v>
      </c>
      <c r="F8" s="811">
        <v>216</v>
      </c>
      <c r="G8" s="128" t="s">
        <v>251</v>
      </c>
      <c r="L8" s="16"/>
    </row>
    <row r="9" spans="1:12" ht="24.75" customHeight="1" thickBot="1">
      <c r="A9" s="439" t="s">
        <v>293</v>
      </c>
      <c r="B9" s="816">
        <v>188</v>
      </c>
      <c r="C9" s="816">
        <v>83</v>
      </c>
      <c r="D9" s="816">
        <v>36</v>
      </c>
      <c r="E9" s="816">
        <v>88</v>
      </c>
      <c r="F9" s="817">
        <v>395</v>
      </c>
      <c r="G9" s="127" t="s">
        <v>293</v>
      </c>
    </row>
    <row r="10" spans="1:12" s="15" customFormat="1" ht="24.75" customHeight="1" thickBot="1">
      <c r="A10" s="440" t="s">
        <v>793</v>
      </c>
      <c r="B10" s="812">
        <v>193</v>
      </c>
      <c r="C10" s="812">
        <v>112</v>
      </c>
      <c r="D10" s="812">
        <v>42</v>
      </c>
      <c r="E10" s="812">
        <v>34</v>
      </c>
      <c r="F10" s="813">
        <v>381</v>
      </c>
      <c r="G10" s="129" t="s">
        <v>793</v>
      </c>
      <c r="L10" s="16"/>
    </row>
    <row r="11" spans="1:12" ht="24.75" customHeight="1" thickBot="1">
      <c r="A11" s="673" t="s">
        <v>1073</v>
      </c>
      <c r="B11" s="473">
        <v>229</v>
      </c>
      <c r="C11" s="473">
        <v>151</v>
      </c>
      <c r="D11" s="473">
        <v>63</v>
      </c>
      <c r="E11" s="473">
        <v>34</v>
      </c>
      <c r="F11" s="478">
        <f>B11+C11+D11+E11</f>
        <v>477</v>
      </c>
      <c r="G11" s="672" t="s">
        <v>1073</v>
      </c>
    </row>
    <row r="12" spans="1:12" s="15" customFormat="1" ht="24.75" customHeight="1">
      <c r="A12" s="441" t="s">
        <v>1254</v>
      </c>
      <c r="B12" s="814">
        <v>155</v>
      </c>
      <c r="C12" s="814">
        <v>82</v>
      </c>
      <c r="D12" s="814">
        <v>26</v>
      </c>
      <c r="E12" s="814">
        <v>17</v>
      </c>
      <c r="F12" s="815">
        <f>B12+C12+D12+E12</f>
        <v>280</v>
      </c>
      <c r="G12" s="130" t="s">
        <v>1254</v>
      </c>
    </row>
    <row r="13" spans="1:12" ht="19.5" customHeight="1">
      <c r="E13" s="772"/>
      <c r="G13" s="50"/>
      <c r="L13" s="50"/>
    </row>
    <row r="14" spans="1:12" s="15" customFormat="1" ht="19.5" customHeight="1">
      <c r="E14" s="16"/>
    </row>
    <row r="15" spans="1:12" ht="19.5" customHeight="1">
      <c r="E15" s="772"/>
      <c r="G15" s="50"/>
      <c r="L15" s="50"/>
    </row>
    <row r="16" spans="1:12" s="15" customFormat="1" ht="19.5" customHeight="1">
      <c r="E16" s="16"/>
    </row>
    <row r="17" spans="5:12" ht="19.5" customHeight="1">
      <c r="E17" s="772"/>
      <c r="G17" s="50"/>
      <c r="L17" s="50"/>
    </row>
    <row r="18" spans="5:12" s="15" customFormat="1" ht="19.5" customHeight="1">
      <c r="E18" s="16"/>
    </row>
    <row r="19" spans="5:12" ht="19.5" customHeight="1">
      <c r="E19" s="772"/>
      <c r="G19" s="50"/>
      <c r="L19" s="50"/>
    </row>
    <row r="20" spans="5:12" s="15" customFormat="1" ht="19.5" customHeight="1">
      <c r="E20" s="16"/>
    </row>
    <row r="21" spans="5:12" ht="19.5" customHeight="1">
      <c r="E21" s="772"/>
      <c r="G21" s="50"/>
      <c r="L21" s="50"/>
    </row>
    <row r="22" spans="5:12" s="15" customFormat="1" ht="19.5" customHeight="1">
      <c r="E22" s="16"/>
    </row>
    <row r="23" spans="5:12" ht="19.5" customHeight="1">
      <c r="E23" s="772"/>
      <c r="G23" s="50"/>
      <c r="L23" s="50"/>
    </row>
    <row r="24" spans="5:12" s="15" customFormat="1" ht="19.5" customHeight="1">
      <c r="E24" s="16"/>
    </row>
    <row r="25" spans="5:12" ht="19.5" customHeight="1">
      <c r="E25" s="772"/>
      <c r="G25" s="50"/>
      <c r="L25" s="50"/>
    </row>
    <row r="26" spans="5:12" s="15" customFormat="1" ht="19.5" customHeight="1">
      <c r="E26" s="16"/>
    </row>
    <row r="27" spans="5:12" ht="19.5" customHeight="1">
      <c r="E27" s="772"/>
      <c r="G27" s="50"/>
      <c r="L27" s="50"/>
    </row>
    <row r="28" spans="5:12" s="15" customFormat="1" ht="19.5" customHeight="1">
      <c r="E28" s="16"/>
    </row>
    <row r="29" spans="5:12" ht="19.5" customHeight="1">
      <c r="E29" s="772"/>
      <c r="G29" s="50"/>
      <c r="L29" s="50"/>
    </row>
    <row r="30" spans="5:12" s="15" customFormat="1" ht="19.5" customHeight="1">
      <c r="E30" s="16"/>
    </row>
    <row r="31" spans="5:12" ht="19.5" customHeight="1">
      <c r="E31" s="772"/>
      <c r="G31" s="50"/>
      <c r="L31" s="50"/>
    </row>
    <row r="32" spans="5:12" s="15" customFormat="1" ht="19.5" customHeight="1">
      <c r="E32" s="16"/>
    </row>
    <row r="33" spans="1:12" ht="19.5" customHeight="1">
      <c r="E33" s="772"/>
      <c r="G33" s="50"/>
      <c r="L33" s="50"/>
    </row>
    <row r="34" spans="1:12" s="15" customFormat="1" ht="19.5" customHeight="1">
      <c r="E34" s="16"/>
    </row>
    <row r="35" spans="1:12" ht="19.5" customHeight="1">
      <c r="E35" s="772"/>
      <c r="G35" s="50"/>
      <c r="L35" s="50"/>
    </row>
    <row r="36" spans="1:12" ht="19.5" customHeight="1">
      <c r="E36" s="772"/>
      <c r="G36" s="50"/>
      <c r="L36" s="50"/>
    </row>
    <row r="37" spans="1:12" s="15" customFormat="1" ht="26.25" customHeight="1">
      <c r="E37" s="16"/>
    </row>
    <row r="38" spans="1:12" ht="27.75" customHeight="1">
      <c r="E38" s="772"/>
      <c r="G38" s="50"/>
      <c r="L38" s="50"/>
    </row>
    <row r="39" spans="1:12" s="15" customFormat="1" ht="19.5" customHeight="1">
      <c r="E39" s="16"/>
    </row>
    <row r="40" spans="1:12" s="15" customFormat="1" ht="18.75" customHeight="1">
      <c r="E40" s="16"/>
    </row>
    <row r="41" spans="1:12" s="15" customFormat="1" ht="36.75" customHeight="1">
      <c r="E41" s="16"/>
    </row>
    <row r="42" spans="1:12" ht="22.5" customHeight="1"/>
    <row r="44" spans="1:12">
      <c r="A44" s="2" t="s">
        <v>93</v>
      </c>
    </row>
    <row r="45" spans="1:12" ht="12.75" customHeight="1">
      <c r="A45" s="50" t="s">
        <v>94</v>
      </c>
    </row>
    <row r="46" spans="1:12">
      <c r="A46" s="50" t="s">
        <v>95</v>
      </c>
    </row>
    <row r="47" spans="1:12">
      <c r="A47" s="50" t="s">
        <v>96</v>
      </c>
    </row>
    <row r="48" spans="1:12">
      <c r="A48" s="50" t="s">
        <v>97</v>
      </c>
    </row>
    <row r="49" spans="1:12">
      <c r="A49" s="50" t="s">
        <v>98</v>
      </c>
      <c r="G49" s="50"/>
      <c r="L49" s="50"/>
    </row>
    <row r="50" spans="1:12">
      <c r="A50" s="50" t="s">
        <v>99</v>
      </c>
      <c r="G50" s="50"/>
      <c r="L50" s="50"/>
    </row>
    <row r="51" spans="1:12">
      <c r="A51" s="50" t="s">
        <v>100</v>
      </c>
      <c r="G51" s="50"/>
      <c r="L51" s="50"/>
    </row>
    <row r="52" spans="1:12">
      <c r="A52" s="50" t="s">
        <v>101</v>
      </c>
      <c r="G52" s="50"/>
      <c r="L52" s="50"/>
    </row>
    <row r="53" spans="1:12">
      <c r="A53" s="50" t="s">
        <v>102</v>
      </c>
      <c r="G53" s="50"/>
      <c r="L53" s="50"/>
    </row>
    <row r="54" spans="1:12">
      <c r="A54" s="50" t="s">
        <v>103</v>
      </c>
      <c r="G54" s="50"/>
      <c r="L54" s="50"/>
    </row>
    <row r="55" spans="1:12">
      <c r="A55" s="50" t="s">
        <v>104</v>
      </c>
      <c r="G55" s="50"/>
      <c r="L55" s="50"/>
    </row>
    <row r="56" spans="1:12">
      <c r="A56" s="50" t="s">
        <v>105</v>
      </c>
      <c r="G56" s="50"/>
      <c r="L56" s="50"/>
    </row>
    <row r="57" spans="1:12">
      <c r="A57" s="50" t="s">
        <v>106</v>
      </c>
      <c r="G57" s="50"/>
      <c r="L57" s="50"/>
    </row>
    <row r="58" spans="1:12">
      <c r="A58" s="50" t="s">
        <v>107</v>
      </c>
      <c r="G58" s="50"/>
      <c r="L58" s="50"/>
    </row>
    <row r="59" spans="1:12">
      <c r="G59" s="50"/>
      <c r="L59" s="50"/>
    </row>
    <row r="60" spans="1:12">
      <c r="G60" s="50"/>
      <c r="L60" s="50"/>
    </row>
    <row r="61" spans="1:12">
      <c r="G61" s="50"/>
      <c r="L61" s="50"/>
    </row>
    <row r="62" spans="1:12">
      <c r="G62" s="50"/>
      <c r="L62" s="50"/>
    </row>
    <row r="63" spans="1:12">
      <c r="G63" s="50"/>
      <c r="L63" s="50"/>
    </row>
    <row r="64" spans="1:12">
      <c r="G64" s="50"/>
      <c r="L64" s="50"/>
    </row>
    <row r="65" spans="7:12">
      <c r="G65" s="50"/>
      <c r="L65" s="50"/>
    </row>
    <row r="66" spans="7:12">
      <c r="G66" s="50"/>
      <c r="L66" s="50"/>
    </row>
    <row r="67" spans="7:12">
      <c r="G67" s="50"/>
      <c r="L67" s="50"/>
    </row>
    <row r="68" spans="7:12">
      <c r="G68" s="50"/>
      <c r="L68" s="50"/>
    </row>
    <row r="69" spans="7:12">
      <c r="G69" s="50"/>
      <c r="L69" s="50"/>
    </row>
    <row r="70" spans="7:12">
      <c r="G70" s="50"/>
      <c r="L70" s="50"/>
    </row>
    <row r="71" spans="7:12">
      <c r="G71" s="50"/>
      <c r="L71" s="50"/>
    </row>
    <row r="72" spans="7:12">
      <c r="G72" s="50"/>
      <c r="L72" s="50"/>
    </row>
    <row r="73" spans="7:12">
      <c r="G73" s="50"/>
      <c r="L73" s="50"/>
    </row>
    <row r="74" spans="7:12">
      <c r="G74" s="50"/>
      <c r="L74" s="50"/>
    </row>
    <row r="75" spans="7:12">
      <c r="G75" s="50"/>
      <c r="L75" s="50"/>
    </row>
    <row r="76" spans="7:12">
      <c r="G76" s="50"/>
      <c r="L76" s="50"/>
    </row>
    <row r="77" spans="7:12">
      <c r="G77" s="50"/>
      <c r="L77" s="50"/>
    </row>
    <row r="78" spans="7:12">
      <c r="G78" s="50"/>
      <c r="L78" s="50"/>
    </row>
    <row r="79" spans="7:12">
      <c r="G79" s="50"/>
      <c r="L79" s="50"/>
    </row>
    <row r="80" spans="7:12">
      <c r="G80" s="50"/>
      <c r="L80" s="50"/>
    </row>
    <row r="81" spans="7:12">
      <c r="G81" s="50"/>
      <c r="L81" s="50"/>
    </row>
    <row r="82" spans="7:12">
      <c r="G82" s="50"/>
      <c r="L82" s="50"/>
    </row>
    <row r="85" spans="7:12">
      <c r="G85" s="50"/>
      <c r="L85" s="50"/>
    </row>
    <row r="86" spans="7:12">
      <c r="G86" s="50"/>
      <c r="L86" s="50"/>
    </row>
    <row r="87" spans="7:12">
      <c r="G87" s="50"/>
      <c r="L87" s="50"/>
    </row>
    <row r="88" spans="7:12">
      <c r="G88" s="50"/>
      <c r="L88" s="50"/>
    </row>
    <row r="89" spans="7:12">
      <c r="G89" s="50"/>
      <c r="L89" s="50"/>
    </row>
    <row r="90" spans="7:12">
      <c r="G90" s="50"/>
      <c r="L90" s="50"/>
    </row>
    <row r="91" spans="7:12">
      <c r="G91" s="50"/>
      <c r="L91" s="50"/>
    </row>
    <row r="92" spans="7:12">
      <c r="G92" s="50"/>
      <c r="L92" s="50"/>
    </row>
    <row r="93" spans="7:12">
      <c r="G93" s="50"/>
      <c r="L93" s="50"/>
    </row>
    <row r="94" spans="7:12">
      <c r="G94" s="50"/>
      <c r="L94" s="50"/>
    </row>
    <row r="95" spans="7:12">
      <c r="G95" s="50"/>
      <c r="L95" s="50"/>
    </row>
    <row r="96" spans="7:12">
      <c r="G96" s="50"/>
      <c r="L96" s="50"/>
    </row>
    <row r="97" spans="7:12">
      <c r="G97" s="50"/>
      <c r="L97" s="50"/>
    </row>
    <row r="98" spans="7:12">
      <c r="G98" s="50"/>
      <c r="L98" s="50"/>
    </row>
    <row r="99" spans="7:12">
      <c r="G99" s="50"/>
      <c r="L99" s="50"/>
    </row>
    <row r="100" spans="7:12">
      <c r="G100" s="50"/>
      <c r="L100" s="50"/>
    </row>
    <row r="101" spans="7:12">
      <c r="G101" s="50"/>
      <c r="L101" s="50"/>
    </row>
    <row r="102" spans="7:12">
      <c r="G102" s="50"/>
      <c r="L102" s="50"/>
    </row>
    <row r="103" spans="7:12">
      <c r="G103" s="50"/>
      <c r="L103" s="50"/>
    </row>
    <row r="104" spans="7:12">
      <c r="G104" s="50"/>
      <c r="L104" s="50"/>
    </row>
    <row r="105" spans="7:12">
      <c r="G105" s="50"/>
      <c r="L105" s="50"/>
    </row>
    <row r="106" spans="7:12">
      <c r="G106" s="50"/>
      <c r="L106" s="50"/>
    </row>
    <row r="107" spans="7:12">
      <c r="G107" s="50"/>
      <c r="L107" s="50"/>
    </row>
    <row r="108" spans="7:12">
      <c r="G108" s="50"/>
      <c r="L108" s="50"/>
    </row>
    <row r="109" spans="7:12">
      <c r="G109" s="50"/>
      <c r="L109" s="50"/>
    </row>
    <row r="110" spans="7:12">
      <c r="G110" s="50"/>
      <c r="L110" s="50"/>
    </row>
    <row r="111" spans="7:12">
      <c r="G111" s="50"/>
      <c r="L111" s="50"/>
    </row>
    <row r="112" spans="7:12">
      <c r="G112" s="50"/>
      <c r="L112" s="50"/>
    </row>
    <row r="113" spans="7:12">
      <c r="G113" s="50"/>
      <c r="L113" s="50"/>
    </row>
    <row r="114" spans="7:12">
      <c r="G114" s="50"/>
      <c r="L114" s="50"/>
    </row>
    <row r="115" spans="7:12">
      <c r="G115" s="50"/>
      <c r="L115" s="50"/>
    </row>
    <row r="116" spans="7:12">
      <c r="G116" s="50"/>
      <c r="L116" s="50"/>
    </row>
    <row r="117" spans="7:12">
      <c r="G117" s="50"/>
      <c r="L117" s="50"/>
    </row>
    <row r="118" spans="7:12">
      <c r="G118" s="50"/>
      <c r="L118" s="50"/>
    </row>
    <row r="119" spans="7:12">
      <c r="G119" s="50"/>
      <c r="L119" s="50"/>
    </row>
    <row r="120" spans="7:12">
      <c r="G120" s="50"/>
      <c r="L120" s="50"/>
    </row>
    <row r="121" spans="7:12">
      <c r="G121" s="50"/>
      <c r="L121" s="50"/>
    </row>
    <row r="122" spans="7:12">
      <c r="G122" s="50"/>
      <c r="L122" s="50"/>
    </row>
    <row r="123" spans="7:12">
      <c r="G123" s="50"/>
      <c r="L123" s="50"/>
    </row>
    <row r="124" spans="7:12">
      <c r="G124" s="50"/>
      <c r="L124" s="50"/>
    </row>
    <row r="125" spans="7:12">
      <c r="G125" s="50"/>
      <c r="L125" s="50"/>
    </row>
    <row r="126" spans="7:12">
      <c r="G126" s="50"/>
      <c r="L126" s="50"/>
    </row>
    <row r="127" spans="7:12">
      <c r="G127" s="50"/>
      <c r="L127" s="50"/>
    </row>
    <row r="129" spans="7:12">
      <c r="G129" s="50"/>
      <c r="L129" s="50"/>
    </row>
  </sheetData>
  <mergeCells count="6">
    <mergeCell ref="A1:G1"/>
    <mergeCell ref="A2:G2"/>
    <mergeCell ref="A3:G3"/>
    <mergeCell ref="A4:G4"/>
    <mergeCell ref="A6:A7"/>
    <mergeCell ref="G6:G7"/>
  </mergeCells>
  <printOptions horizontalCentered="1" verticalCentered="1"/>
  <pageMargins left="0" right="0" top="0" bottom="0" header="0" footer="0"/>
  <pageSetup paperSize="9" scale="95"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rightToLeft="1" view="pageBreakPreview" zoomScaleNormal="100" zoomScaleSheetLayoutView="100" workbookViewId="0">
      <selection activeCell="E44" sqref="E44"/>
    </sheetView>
  </sheetViews>
  <sheetFormatPr defaultRowHeight="12.75"/>
  <cols>
    <col min="1" max="1" width="26.28515625" style="171" customWidth="1"/>
    <col min="2" max="2" width="7.85546875" style="171" customWidth="1"/>
    <col min="3" max="3" width="7.140625" style="171" customWidth="1"/>
    <col min="4" max="5" width="9.7109375" style="171" customWidth="1"/>
    <col min="6" max="6" width="7.140625" style="171" customWidth="1"/>
    <col min="7" max="7" width="8.7109375" style="171" customWidth="1"/>
    <col min="8" max="8" width="26.28515625" style="173" customWidth="1"/>
    <col min="9" max="10" width="9.140625" style="171"/>
    <col min="11" max="11" width="37.42578125" style="171" customWidth="1"/>
    <col min="12" max="12" width="5" style="172" customWidth="1"/>
    <col min="13" max="16384" width="9.140625" style="171"/>
  </cols>
  <sheetData>
    <row r="1" spans="1:12" ht="18">
      <c r="A1" s="1213" t="s">
        <v>939</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1.5" customHeight="1">
      <c r="A3" s="1237" t="s">
        <v>940</v>
      </c>
      <c r="B3" s="1252"/>
      <c r="C3" s="1252"/>
      <c r="D3" s="1252"/>
      <c r="E3" s="1252"/>
      <c r="F3" s="1252"/>
      <c r="G3" s="1252"/>
      <c r="H3" s="1252"/>
      <c r="L3" s="182"/>
    </row>
    <row r="4" spans="1:12" s="181" customFormat="1" ht="15.75">
      <c r="A4" s="1178" t="s">
        <v>1249</v>
      </c>
      <c r="B4" s="1178"/>
      <c r="C4" s="1178"/>
      <c r="D4" s="1178"/>
      <c r="E4" s="1178"/>
      <c r="F4" s="1178"/>
      <c r="G4" s="1178"/>
      <c r="H4" s="1178"/>
      <c r="L4" s="182"/>
    </row>
    <row r="5" spans="1:12" ht="15.75" customHeight="1">
      <c r="A5" s="109" t="s">
        <v>631</v>
      </c>
      <c r="B5" s="180"/>
      <c r="C5" s="180"/>
      <c r="D5" s="180"/>
      <c r="E5" s="180"/>
      <c r="F5" s="180"/>
      <c r="G5" s="180"/>
      <c r="H5" s="110" t="s">
        <v>632</v>
      </c>
    </row>
    <row r="6" spans="1:12" ht="19.5" customHeight="1">
      <c r="A6" s="1215" t="s">
        <v>941</v>
      </c>
      <c r="B6" s="231" t="s">
        <v>81</v>
      </c>
      <c r="C6" s="231" t="s">
        <v>82</v>
      </c>
      <c r="D6" s="231" t="s">
        <v>83</v>
      </c>
      <c r="E6" s="231" t="s">
        <v>84</v>
      </c>
      <c r="F6" s="231" t="s">
        <v>85</v>
      </c>
      <c r="G6" s="231" t="s">
        <v>1</v>
      </c>
      <c r="H6" s="1329" t="s">
        <v>1572</v>
      </c>
    </row>
    <row r="7" spans="1:12" ht="20.25" customHeight="1">
      <c r="A7" s="1216"/>
      <c r="B7" s="241" t="s">
        <v>76</v>
      </c>
      <c r="C7" s="241" t="s">
        <v>77</v>
      </c>
      <c r="D7" s="241" t="s">
        <v>78</v>
      </c>
      <c r="E7" s="241" t="s">
        <v>79</v>
      </c>
      <c r="F7" s="241" t="s">
        <v>80</v>
      </c>
      <c r="G7" s="241" t="s">
        <v>2</v>
      </c>
      <c r="H7" s="1330"/>
    </row>
    <row r="8" spans="1:12" ht="15.75" thickBot="1">
      <c r="A8" s="523" t="s">
        <v>498</v>
      </c>
      <c r="B8" s="222">
        <v>9</v>
      </c>
      <c r="C8" s="222">
        <v>4</v>
      </c>
      <c r="D8" s="222">
        <v>3</v>
      </c>
      <c r="E8" s="222">
        <v>5</v>
      </c>
      <c r="F8" s="222">
        <v>5</v>
      </c>
      <c r="G8" s="221">
        <f t="shared" ref="G8:G47" si="0">SUM(B8:F8)</f>
        <v>26</v>
      </c>
      <c r="H8" s="290" t="s">
        <v>74</v>
      </c>
    </row>
    <row r="9" spans="1:12" s="178" customFormat="1" ht="15.75" thickBot="1">
      <c r="A9" s="524" t="s">
        <v>497</v>
      </c>
      <c r="B9" s="74">
        <v>1</v>
      </c>
      <c r="C9" s="74">
        <v>3</v>
      </c>
      <c r="D9" s="74">
        <v>4</v>
      </c>
      <c r="E9" s="74">
        <v>4</v>
      </c>
      <c r="F9" s="74">
        <v>4</v>
      </c>
      <c r="G9" s="75">
        <f t="shared" si="0"/>
        <v>16</v>
      </c>
      <c r="H9" s="291" t="s">
        <v>496</v>
      </c>
      <c r="L9" s="179"/>
    </row>
    <row r="10" spans="1:12" ht="15.75" thickBot="1">
      <c r="A10" s="525" t="s">
        <v>495</v>
      </c>
      <c r="B10" s="889">
        <v>1</v>
      </c>
      <c r="C10" s="889">
        <v>1</v>
      </c>
      <c r="D10" s="889">
        <v>1</v>
      </c>
      <c r="E10" s="889">
        <v>1</v>
      </c>
      <c r="F10" s="889">
        <v>1</v>
      </c>
      <c r="G10" s="890">
        <f t="shared" si="0"/>
        <v>5</v>
      </c>
      <c r="H10" s="292" t="s">
        <v>73</v>
      </c>
    </row>
    <row r="11" spans="1:12" s="178" customFormat="1" ht="15.75" thickBot="1">
      <c r="A11" s="524" t="s">
        <v>494</v>
      </c>
      <c r="B11" s="74">
        <v>4</v>
      </c>
      <c r="C11" s="74">
        <v>2</v>
      </c>
      <c r="D11" s="74">
        <v>2</v>
      </c>
      <c r="E11" s="74">
        <v>2</v>
      </c>
      <c r="F11" s="74">
        <v>4</v>
      </c>
      <c r="G11" s="75">
        <f t="shared" si="0"/>
        <v>14</v>
      </c>
      <c r="H11" s="291" t="s">
        <v>72</v>
      </c>
      <c r="L11" s="179"/>
    </row>
    <row r="12" spans="1:12" ht="15.75" thickBot="1">
      <c r="A12" s="525" t="s">
        <v>520</v>
      </c>
      <c r="B12" s="889">
        <v>10</v>
      </c>
      <c r="C12" s="889">
        <v>3</v>
      </c>
      <c r="D12" s="889">
        <v>1</v>
      </c>
      <c r="E12" s="889">
        <v>1</v>
      </c>
      <c r="F12" s="889">
        <v>12</v>
      </c>
      <c r="G12" s="890">
        <f t="shared" si="0"/>
        <v>27</v>
      </c>
      <c r="H12" s="292" t="s">
        <v>71</v>
      </c>
    </row>
    <row r="13" spans="1:12" s="178" customFormat="1" ht="15.75" thickBot="1">
      <c r="A13" s="524" t="s">
        <v>492</v>
      </c>
      <c r="B13" s="74">
        <v>5</v>
      </c>
      <c r="C13" s="74">
        <v>4</v>
      </c>
      <c r="D13" s="74">
        <v>4</v>
      </c>
      <c r="E13" s="74">
        <v>4</v>
      </c>
      <c r="F13" s="74">
        <v>4</v>
      </c>
      <c r="G13" s="75">
        <f t="shared" si="0"/>
        <v>21</v>
      </c>
      <c r="H13" s="291" t="s">
        <v>491</v>
      </c>
      <c r="L13" s="179"/>
    </row>
    <row r="14" spans="1:12" ht="15.75" thickBot="1">
      <c r="A14" s="525" t="s">
        <v>490</v>
      </c>
      <c r="B14" s="889">
        <v>6</v>
      </c>
      <c r="C14" s="889">
        <v>9</v>
      </c>
      <c r="D14" s="889">
        <v>10</v>
      </c>
      <c r="E14" s="889">
        <v>10</v>
      </c>
      <c r="F14" s="889">
        <v>8</v>
      </c>
      <c r="G14" s="890">
        <f t="shared" si="0"/>
        <v>43</v>
      </c>
      <c r="H14" s="292" t="s">
        <v>489</v>
      </c>
    </row>
    <row r="15" spans="1:12" s="178" customFormat="1" ht="15.75" thickBot="1">
      <c r="A15" s="524" t="s">
        <v>488</v>
      </c>
      <c r="B15" s="74">
        <v>6</v>
      </c>
      <c r="C15" s="74">
        <v>10</v>
      </c>
      <c r="D15" s="74">
        <v>11</v>
      </c>
      <c r="E15" s="74">
        <v>11</v>
      </c>
      <c r="F15" s="74">
        <v>12</v>
      </c>
      <c r="G15" s="75">
        <f t="shared" si="0"/>
        <v>50</v>
      </c>
      <c r="H15" s="291" t="s">
        <v>70</v>
      </c>
      <c r="L15" s="179"/>
    </row>
    <row r="16" spans="1:12" s="178" customFormat="1" ht="15.75" thickBot="1">
      <c r="A16" s="525" t="s">
        <v>1083</v>
      </c>
      <c r="B16" s="889">
        <v>0</v>
      </c>
      <c r="C16" s="889">
        <v>0</v>
      </c>
      <c r="D16" s="889">
        <v>0</v>
      </c>
      <c r="E16" s="889">
        <v>0</v>
      </c>
      <c r="F16" s="889">
        <v>0</v>
      </c>
      <c r="G16" s="890">
        <f t="shared" si="0"/>
        <v>0</v>
      </c>
      <c r="H16" s="292" t="s">
        <v>1084</v>
      </c>
      <c r="L16" s="179"/>
    </row>
    <row r="17" spans="1:12" ht="15.75" thickBot="1">
      <c r="A17" s="524" t="s">
        <v>487</v>
      </c>
      <c r="B17" s="74">
        <v>5</v>
      </c>
      <c r="C17" s="74">
        <v>2</v>
      </c>
      <c r="D17" s="74">
        <v>4</v>
      </c>
      <c r="E17" s="74">
        <v>4</v>
      </c>
      <c r="F17" s="74">
        <v>0</v>
      </c>
      <c r="G17" s="75">
        <f t="shared" si="0"/>
        <v>15</v>
      </c>
      <c r="H17" s="291" t="s">
        <v>486</v>
      </c>
    </row>
    <row r="18" spans="1:12" s="178" customFormat="1" ht="15.75" thickBot="1">
      <c r="A18" s="525" t="s">
        <v>485</v>
      </c>
      <c r="B18" s="889">
        <v>0</v>
      </c>
      <c r="C18" s="889">
        <v>0</v>
      </c>
      <c r="D18" s="889">
        <v>0</v>
      </c>
      <c r="E18" s="889">
        <v>0</v>
      </c>
      <c r="F18" s="889">
        <v>0</v>
      </c>
      <c r="G18" s="890">
        <f t="shared" si="0"/>
        <v>0</v>
      </c>
      <c r="H18" s="292" t="s">
        <v>484</v>
      </c>
      <c r="L18" s="179"/>
    </row>
    <row r="19" spans="1:12" ht="15.75" thickBot="1">
      <c r="A19" s="524" t="s">
        <v>518</v>
      </c>
      <c r="B19" s="74">
        <v>5</v>
      </c>
      <c r="C19" s="74">
        <v>0</v>
      </c>
      <c r="D19" s="74">
        <v>0</v>
      </c>
      <c r="E19" s="74">
        <v>0</v>
      </c>
      <c r="F19" s="74">
        <v>0</v>
      </c>
      <c r="G19" s="75">
        <f t="shared" si="0"/>
        <v>5</v>
      </c>
      <c r="H19" s="291" t="s">
        <v>976</v>
      </c>
    </row>
    <row r="20" spans="1:12" ht="15.75" thickBot="1">
      <c r="A20" s="525" t="s">
        <v>483</v>
      </c>
      <c r="B20" s="889">
        <v>11</v>
      </c>
      <c r="C20" s="889">
        <v>11</v>
      </c>
      <c r="D20" s="889">
        <v>11</v>
      </c>
      <c r="E20" s="889">
        <v>11</v>
      </c>
      <c r="F20" s="889">
        <v>9</v>
      </c>
      <c r="G20" s="890">
        <f t="shared" si="0"/>
        <v>53</v>
      </c>
      <c r="H20" s="292" t="s">
        <v>482</v>
      </c>
    </row>
    <row r="21" spans="1:12" ht="15.75" thickBot="1">
      <c r="A21" s="524" t="s">
        <v>1097</v>
      </c>
      <c r="B21" s="74">
        <v>14</v>
      </c>
      <c r="C21" s="74">
        <v>0</v>
      </c>
      <c r="D21" s="74">
        <v>2</v>
      </c>
      <c r="E21" s="74">
        <v>2</v>
      </c>
      <c r="F21" s="74">
        <v>0</v>
      </c>
      <c r="G21" s="75">
        <f t="shared" si="0"/>
        <v>18</v>
      </c>
      <c r="H21" s="291" t="s">
        <v>480</v>
      </c>
    </row>
    <row r="22" spans="1:12" s="178" customFormat="1" ht="15.75" thickBot="1">
      <c r="A22" s="525" t="s">
        <v>479</v>
      </c>
      <c r="B22" s="889">
        <v>4</v>
      </c>
      <c r="C22" s="889">
        <v>4</v>
      </c>
      <c r="D22" s="889">
        <v>4</v>
      </c>
      <c r="E22" s="889">
        <v>4</v>
      </c>
      <c r="F22" s="889">
        <v>4</v>
      </c>
      <c r="G22" s="890">
        <f t="shared" si="0"/>
        <v>20</v>
      </c>
      <c r="H22" s="292" t="s">
        <v>478</v>
      </c>
      <c r="L22" s="179"/>
    </row>
    <row r="23" spans="1:12" ht="15.75" thickBot="1">
      <c r="A23" s="524" t="s">
        <v>529</v>
      </c>
      <c r="B23" s="74">
        <v>3</v>
      </c>
      <c r="C23" s="74">
        <v>3</v>
      </c>
      <c r="D23" s="74">
        <v>3</v>
      </c>
      <c r="E23" s="74">
        <v>3</v>
      </c>
      <c r="F23" s="74">
        <v>3</v>
      </c>
      <c r="G23" s="75">
        <f t="shared" si="0"/>
        <v>15</v>
      </c>
      <c r="H23" s="291" t="s">
        <v>1015</v>
      </c>
    </row>
    <row r="24" spans="1:12" s="178" customFormat="1" ht="15.75" thickBot="1">
      <c r="A24" s="525" t="s">
        <v>476</v>
      </c>
      <c r="B24" s="889">
        <v>3</v>
      </c>
      <c r="C24" s="889">
        <v>3</v>
      </c>
      <c r="D24" s="889">
        <v>3</v>
      </c>
      <c r="E24" s="889">
        <v>3</v>
      </c>
      <c r="F24" s="889">
        <v>3</v>
      </c>
      <c r="G24" s="890">
        <f t="shared" si="0"/>
        <v>15</v>
      </c>
      <c r="H24" s="292" t="s">
        <v>475</v>
      </c>
      <c r="L24" s="179"/>
    </row>
    <row r="25" spans="1:12" ht="15.75" thickBot="1">
      <c r="A25" s="524" t="s">
        <v>474</v>
      </c>
      <c r="B25" s="74">
        <v>0</v>
      </c>
      <c r="C25" s="74">
        <v>0</v>
      </c>
      <c r="D25" s="74">
        <v>0</v>
      </c>
      <c r="E25" s="74">
        <v>0</v>
      </c>
      <c r="F25" s="74">
        <v>0</v>
      </c>
      <c r="G25" s="75">
        <f t="shared" si="0"/>
        <v>0</v>
      </c>
      <c r="H25" s="291" t="s">
        <v>473</v>
      </c>
    </row>
    <row r="26" spans="1:12" s="178" customFormat="1" ht="15.75" thickBot="1">
      <c r="A26" s="525" t="s">
        <v>472</v>
      </c>
      <c r="B26" s="889">
        <v>0</v>
      </c>
      <c r="C26" s="889">
        <v>0</v>
      </c>
      <c r="D26" s="889">
        <v>0</v>
      </c>
      <c r="E26" s="889">
        <v>0</v>
      </c>
      <c r="F26" s="889">
        <v>0</v>
      </c>
      <c r="G26" s="890">
        <f t="shared" si="0"/>
        <v>0</v>
      </c>
      <c r="H26" s="292" t="s">
        <v>471</v>
      </c>
      <c r="L26" s="179"/>
    </row>
    <row r="27" spans="1:12" ht="15.75" thickBot="1">
      <c r="A27" s="524" t="s">
        <v>470</v>
      </c>
      <c r="B27" s="74">
        <v>4</v>
      </c>
      <c r="C27" s="74">
        <v>4</v>
      </c>
      <c r="D27" s="74">
        <v>4</v>
      </c>
      <c r="E27" s="74">
        <v>4</v>
      </c>
      <c r="F27" s="74">
        <v>0</v>
      </c>
      <c r="G27" s="75">
        <f t="shared" si="0"/>
        <v>16</v>
      </c>
      <c r="H27" s="291" t="s">
        <v>469</v>
      </c>
    </row>
    <row r="28" spans="1:12" s="178" customFormat="1" ht="15.75" thickBot="1">
      <c r="A28" s="525" t="s">
        <v>468</v>
      </c>
      <c r="B28" s="889">
        <v>1</v>
      </c>
      <c r="C28" s="889">
        <v>1</v>
      </c>
      <c r="D28" s="889">
        <v>1</v>
      </c>
      <c r="E28" s="889">
        <v>1</v>
      </c>
      <c r="F28" s="889">
        <v>1</v>
      </c>
      <c r="G28" s="890">
        <f t="shared" si="0"/>
        <v>5</v>
      </c>
      <c r="H28" s="292" t="s">
        <v>510</v>
      </c>
      <c r="L28" s="179"/>
    </row>
    <row r="29" spans="1:12" ht="15.75" thickBot="1">
      <c r="A29" s="524" t="s">
        <v>466</v>
      </c>
      <c r="B29" s="74">
        <v>1</v>
      </c>
      <c r="C29" s="74">
        <v>0</v>
      </c>
      <c r="D29" s="74">
        <v>1</v>
      </c>
      <c r="E29" s="74">
        <v>1</v>
      </c>
      <c r="F29" s="74">
        <v>1</v>
      </c>
      <c r="G29" s="75">
        <f t="shared" si="0"/>
        <v>4</v>
      </c>
      <c r="H29" s="291" t="s">
        <v>465</v>
      </c>
    </row>
    <row r="30" spans="1:12" s="178" customFormat="1" ht="15.75" thickBot="1">
      <c r="A30" s="525" t="s">
        <v>464</v>
      </c>
      <c r="B30" s="889">
        <v>0</v>
      </c>
      <c r="C30" s="889">
        <v>2</v>
      </c>
      <c r="D30" s="889">
        <v>1</v>
      </c>
      <c r="E30" s="889">
        <v>1</v>
      </c>
      <c r="F30" s="889">
        <v>1</v>
      </c>
      <c r="G30" s="890">
        <f t="shared" si="0"/>
        <v>5</v>
      </c>
      <c r="H30" s="292" t="s">
        <v>463</v>
      </c>
      <c r="L30" s="179"/>
    </row>
    <row r="31" spans="1:12" ht="15.75" thickBot="1">
      <c r="A31" s="524" t="s">
        <v>462</v>
      </c>
      <c r="B31" s="74">
        <v>25</v>
      </c>
      <c r="C31" s="74">
        <v>0</v>
      </c>
      <c r="D31" s="74">
        <v>5</v>
      </c>
      <c r="E31" s="74">
        <v>5</v>
      </c>
      <c r="F31" s="74">
        <v>5</v>
      </c>
      <c r="G31" s="75">
        <f t="shared" si="0"/>
        <v>40</v>
      </c>
      <c r="H31" s="291" t="s">
        <v>461</v>
      </c>
    </row>
    <row r="32" spans="1:12" s="178" customFormat="1" ht="15.75" thickBot="1">
      <c r="A32" s="525" t="s">
        <v>509</v>
      </c>
      <c r="B32" s="889">
        <v>0</v>
      </c>
      <c r="C32" s="889">
        <v>0</v>
      </c>
      <c r="D32" s="889">
        <v>0</v>
      </c>
      <c r="E32" s="889">
        <v>0</v>
      </c>
      <c r="F32" s="889">
        <v>0</v>
      </c>
      <c r="G32" s="890">
        <f t="shared" si="0"/>
        <v>0</v>
      </c>
      <c r="H32" s="292" t="s">
        <v>459</v>
      </c>
      <c r="L32" s="179"/>
    </row>
    <row r="33" spans="1:13" ht="15.75" thickBot="1">
      <c r="A33" s="524" t="s">
        <v>458</v>
      </c>
      <c r="B33" s="74">
        <v>2</v>
      </c>
      <c r="C33" s="74">
        <v>2</v>
      </c>
      <c r="D33" s="74">
        <v>20</v>
      </c>
      <c r="E33" s="74">
        <v>0</v>
      </c>
      <c r="F33" s="74">
        <v>0</v>
      </c>
      <c r="G33" s="75">
        <f t="shared" si="0"/>
        <v>24</v>
      </c>
      <c r="H33" s="291" t="s">
        <v>457</v>
      </c>
    </row>
    <row r="34" spans="1:13" s="178" customFormat="1" ht="15.75" thickBot="1">
      <c r="A34" s="525" t="s">
        <v>456</v>
      </c>
      <c r="B34" s="889">
        <v>0</v>
      </c>
      <c r="C34" s="889">
        <v>0</v>
      </c>
      <c r="D34" s="889">
        <v>0</v>
      </c>
      <c r="E34" s="889">
        <v>0</v>
      </c>
      <c r="F34" s="889">
        <v>2</v>
      </c>
      <c r="G34" s="890">
        <f t="shared" si="0"/>
        <v>2</v>
      </c>
      <c r="H34" s="292" t="s">
        <v>455</v>
      </c>
      <c r="L34" s="179"/>
    </row>
    <row r="35" spans="1:13" ht="15.75" thickBot="1">
      <c r="A35" s="524" t="s">
        <v>454</v>
      </c>
      <c r="B35" s="74">
        <v>3</v>
      </c>
      <c r="C35" s="74">
        <v>4</v>
      </c>
      <c r="D35" s="74">
        <v>6</v>
      </c>
      <c r="E35" s="74">
        <v>12</v>
      </c>
      <c r="F35" s="74">
        <v>12</v>
      </c>
      <c r="G35" s="75">
        <f t="shared" si="0"/>
        <v>37</v>
      </c>
      <c r="H35" s="291" t="s">
        <v>453</v>
      </c>
      <c r="L35" s="171"/>
      <c r="M35" s="172"/>
    </row>
    <row r="36" spans="1:13" ht="15.75" thickBot="1">
      <c r="A36" s="525" t="s">
        <v>1086</v>
      </c>
      <c r="B36" s="889">
        <v>5</v>
      </c>
      <c r="C36" s="889">
        <v>0</v>
      </c>
      <c r="D36" s="889">
        <v>3</v>
      </c>
      <c r="E36" s="889">
        <v>2</v>
      </c>
      <c r="F36" s="889">
        <v>4</v>
      </c>
      <c r="G36" s="890">
        <f t="shared" si="0"/>
        <v>14</v>
      </c>
      <c r="H36" s="292" t="s">
        <v>1087</v>
      </c>
      <c r="L36" s="171"/>
      <c r="M36" s="690"/>
    </row>
    <row r="37" spans="1:13" s="178" customFormat="1" ht="15.75" thickBot="1">
      <c r="A37" s="524" t="s">
        <v>521</v>
      </c>
      <c r="B37" s="74">
        <v>16</v>
      </c>
      <c r="C37" s="74">
        <v>0</v>
      </c>
      <c r="D37" s="74">
        <v>0</v>
      </c>
      <c r="E37" s="74">
        <v>0</v>
      </c>
      <c r="F37" s="74">
        <v>0</v>
      </c>
      <c r="G37" s="75">
        <f t="shared" si="0"/>
        <v>16</v>
      </c>
      <c r="H37" s="291" t="s">
        <v>1018</v>
      </c>
      <c r="M37" s="179"/>
    </row>
    <row r="38" spans="1:13" ht="15.75" thickBot="1">
      <c r="A38" s="525" t="s">
        <v>452</v>
      </c>
      <c r="B38" s="889">
        <v>4</v>
      </c>
      <c r="C38" s="889">
        <v>0</v>
      </c>
      <c r="D38" s="889">
        <v>2</v>
      </c>
      <c r="E38" s="889">
        <v>8</v>
      </c>
      <c r="F38" s="889">
        <v>8</v>
      </c>
      <c r="G38" s="890">
        <f t="shared" si="0"/>
        <v>22</v>
      </c>
      <c r="H38" s="292" t="s">
        <v>525</v>
      </c>
      <c r="L38" s="171"/>
      <c r="M38" s="172"/>
    </row>
    <row r="39" spans="1:13" ht="15.75" thickBot="1">
      <c r="A39" s="524" t="s">
        <v>450</v>
      </c>
      <c r="B39" s="74">
        <v>0</v>
      </c>
      <c r="C39" s="74">
        <v>0</v>
      </c>
      <c r="D39" s="74">
        <v>0</v>
      </c>
      <c r="E39" s="74">
        <v>0</v>
      </c>
      <c r="F39" s="74">
        <v>0</v>
      </c>
      <c r="G39" s="75">
        <f t="shared" si="0"/>
        <v>0</v>
      </c>
      <c r="H39" s="291" t="s">
        <v>923</v>
      </c>
      <c r="L39" s="171"/>
      <c r="M39" s="456"/>
    </row>
    <row r="40" spans="1:13" ht="24.75" thickBot="1">
      <c r="A40" s="525" t="s">
        <v>1035</v>
      </c>
      <c r="B40" s="889">
        <v>30</v>
      </c>
      <c r="C40" s="889">
        <v>31</v>
      </c>
      <c r="D40" s="889">
        <v>120</v>
      </c>
      <c r="E40" s="889">
        <v>8</v>
      </c>
      <c r="F40" s="889">
        <v>32</v>
      </c>
      <c r="G40" s="890">
        <f t="shared" si="0"/>
        <v>221</v>
      </c>
      <c r="H40" s="292" t="s">
        <v>1038</v>
      </c>
      <c r="L40" s="171"/>
      <c r="M40" s="456"/>
    </row>
    <row r="41" spans="1:13" s="178" customFormat="1" ht="15.75" thickBot="1">
      <c r="A41" s="524" t="s">
        <v>449</v>
      </c>
      <c r="B41" s="74">
        <v>0</v>
      </c>
      <c r="C41" s="74">
        <v>0</v>
      </c>
      <c r="D41" s="74">
        <v>0</v>
      </c>
      <c r="E41" s="74">
        <v>0</v>
      </c>
      <c r="F41" s="74">
        <v>0</v>
      </c>
      <c r="G41" s="75">
        <f t="shared" si="0"/>
        <v>0</v>
      </c>
      <c r="H41" s="291" t="s">
        <v>448</v>
      </c>
      <c r="M41" s="179"/>
    </row>
    <row r="42" spans="1:13" s="178" customFormat="1" ht="15.75" thickBot="1">
      <c r="A42" s="525" t="s">
        <v>753</v>
      </c>
      <c r="B42" s="889">
        <v>0</v>
      </c>
      <c r="C42" s="889">
        <v>0</v>
      </c>
      <c r="D42" s="889">
        <v>0</v>
      </c>
      <c r="E42" s="889">
        <v>0</v>
      </c>
      <c r="F42" s="889">
        <v>0</v>
      </c>
      <c r="G42" s="890">
        <f t="shared" si="0"/>
        <v>0</v>
      </c>
      <c r="H42" s="292" t="s">
        <v>761</v>
      </c>
      <c r="M42" s="179"/>
    </row>
    <row r="43" spans="1:13" ht="15.75" thickBot="1">
      <c r="A43" s="524" t="s">
        <v>752</v>
      </c>
      <c r="B43" s="74">
        <v>2</v>
      </c>
      <c r="C43" s="74">
        <v>0</v>
      </c>
      <c r="D43" s="74">
        <v>5</v>
      </c>
      <c r="E43" s="74">
        <v>0</v>
      </c>
      <c r="F43" s="74">
        <v>0</v>
      </c>
      <c r="G43" s="75">
        <f t="shared" si="0"/>
        <v>7</v>
      </c>
      <c r="H43" s="291" t="s">
        <v>763</v>
      </c>
      <c r="L43" s="171"/>
      <c r="M43" s="172"/>
    </row>
    <row r="44" spans="1:13" ht="15.75" thickBot="1">
      <c r="A44" s="525" t="s">
        <v>1088</v>
      </c>
      <c r="B44" s="889">
        <v>0</v>
      </c>
      <c r="C44" s="889">
        <v>0</v>
      </c>
      <c r="D44" s="889">
        <v>2</v>
      </c>
      <c r="E44" s="889">
        <v>0</v>
      </c>
      <c r="F44" s="889">
        <v>0</v>
      </c>
      <c r="G44" s="890">
        <f t="shared" si="0"/>
        <v>2</v>
      </c>
      <c r="H44" s="292" t="s">
        <v>532</v>
      </c>
      <c r="L44" s="171"/>
      <c r="M44" s="690"/>
    </row>
    <row r="45" spans="1:13" ht="15.75" thickBot="1">
      <c r="A45" s="524" t="s">
        <v>1089</v>
      </c>
      <c r="B45" s="74">
        <v>0</v>
      </c>
      <c r="C45" s="74">
        <v>0</v>
      </c>
      <c r="D45" s="74">
        <v>2</v>
      </c>
      <c r="E45" s="74">
        <v>0</v>
      </c>
      <c r="F45" s="74">
        <v>0</v>
      </c>
      <c r="G45" s="75">
        <f t="shared" si="0"/>
        <v>2</v>
      </c>
      <c r="H45" s="291" t="s">
        <v>1092</v>
      </c>
      <c r="L45" s="171"/>
      <c r="M45" s="690"/>
    </row>
    <row r="46" spans="1:13" ht="15.75" thickBot="1">
      <c r="A46" s="525" t="s">
        <v>1090</v>
      </c>
      <c r="B46" s="889">
        <v>2</v>
      </c>
      <c r="C46" s="889">
        <v>0</v>
      </c>
      <c r="D46" s="889">
        <v>0</v>
      </c>
      <c r="E46" s="889">
        <v>0</v>
      </c>
      <c r="F46" s="889">
        <v>0</v>
      </c>
      <c r="G46" s="890">
        <f t="shared" si="0"/>
        <v>2</v>
      </c>
      <c r="H46" s="292" t="s">
        <v>1093</v>
      </c>
      <c r="L46" s="171"/>
      <c r="M46" s="690"/>
    </row>
    <row r="47" spans="1:13" ht="15">
      <c r="A47" s="904" t="s">
        <v>1091</v>
      </c>
      <c r="B47" s="665">
        <v>6</v>
      </c>
      <c r="C47" s="665">
        <v>0</v>
      </c>
      <c r="D47" s="665">
        <v>0</v>
      </c>
      <c r="E47" s="665">
        <v>0</v>
      </c>
      <c r="F47" s="665">
        <v>0</v>
      </c>
      <c r="G47" s="695">
        <f t="shared" si="0"/>
        <v>6</v>
      </c>
      <c r="H47" s="905" t="s">
        <v>1094</v>
      </c>
      <c r="L47" s="171"/>
      <c r="M47" s="690"/>
    </row>
    <row r="48" spans="1:13" s="178" customFormat="1" ht="15">
      <c r="A48" s="534" t="s">
        <v>1</v>
      </c>
      <c r="B48" s="228">
        <f>SUM(B8:B47)</f>
        <v>188</v>
      </c>
      <c r="C48" s="228">
        <f t="shared" ref="C48:F48" si="1">SUM(C8:C47)</f>
        <v>103</v>
      </c>
      <c r="D48" s="228">
        <f t="shared" si="1"/>
        <v>235</v>
      </c>
      <c r="E48" s="228">
        <f t="shared" si="1"/>
        <v>107</v>
      </c>
      <c r="F48" s="228">
        <f t="shared" si="1"/>
        <v>135</v>
      </c>
      <c r="G48" s="228">
        <f>SUM(G8:G47)</f>
        <v>768</v>
      </c>
      <c r="H48" s="306" t="s">
        <v>2</v>
      </c>
      <c r="M48" s="179"/>
    </row>
    <row r="49" spans="1:12" s="178" customFormat="1">
      <c r="A49" s="1229" t="s">
        <v>862</v>
      </c>
      <c r="B49" s="1229"/>
      <c r="C49" s="1229"/>
      <c r="D49" s="1229"/>
      <c r="E49" s="1322" t="s">
        <v>1067</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row r="135" spans="8:12">
      <c r="H135" s="171"/>
      <c r="L135" s="171"/>
    </row>
    <row r="136" spans="8:12">
      <c r="H136" s="171"/>
      <c r="L136"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943</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942</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633</v>
      </c>
      <c r="B5" s="100"/>
      <c r="C5" s="100"/>
      <c r="D5" s="100"/>
      <c r="E5" s="100"/>
      <c r="F5" s="100"/>
      <c r="G5" s="100"/>
      <c r="H5" s="101" t="s">
        <v>634</v>
      </c>
      <c r="I5" s="1"/>
    </row>
    <row r="6" spans="1:13" ht="27" customHeight="1">
      <c r="A6" s="1220" t="s">
        <v>1487</v>
      </c>
      <c r="B6" s="36" t="s">
        <v>81</v>
      </c>
      <c r="C6" s="36" t="s">
        <v>82</v>
      </c>
      <c r="D6" s="36" t="s">
        <v>83</v>
      </c>
      <c r="E6" s="36" t="s">
        <v>84</v>
      </c>
      <c r="F6" s="36" t="s">
        <v>85</v>
      </c>
      <c r="G6" s="36" t="s">
        <v>1</v>
      </c>
      <c r="H6" s="1217" t="s">
        <v>1263</v>
      </c>
    </row>
    <row r="7" spans="1:13" ht="27" customHeight="1">
      <c r="A7" s="1323"/>
      <c r="B7" s="467" t="s">
        <v>76</v>
      </c>
      <c r="C7" s="467" t="s">
        <v>77</v>
      </c>
      <c r="D7" s="467" t="s">
        <v>78</v>
      </c>
      <c r="E7" s="467" t="s">
        <v>79</v>
      </c>
      <c r="F7" s="467" t="s">
        <v>80</v>
      </c>
      <c r="G7" s="467" t="s">
        <v>2</v>
      </c>
      <c r="H7" s="1324"/>
    </row>
    <row r="8" spans="1:13" s="15" customFormat="1" ht="24.75" customHeight="1" thickBot="1">
      <c r="A8" s="444" t="s">
        <v>251</v>
      </c>
      <c r="B8" s="810">
        <v>272</v>
      </c>
      <c r="C8" s="810">
        <v>188</v>
      </c>
      <c r="D8" s="810">
        <v>98</v>
      </c>
      <c r="E8" s="810">
        <v>166</v>
      </c>
      <c r="F8" s="810">
        <v>160</v>
      </c>
      <c r="G8" s="811">
        <v>884</v>
      </c>
      <c r="H8" s="128" t="s">
        <v>251</v>
      </c>
      <c r="M8" s="16"/>
    </row>
    <row r="9" spans="1:13" ht="24.75" customHeight="1" thickBot="1">
      <c r="A9" s="439" t="s">
        <v>293</v>
      </c>
      <c r="B9" s="816">
        <v>118</v>
      </c>
      <c r="C9" s="816">
        <v>83</v>
      </c>
      <c r="D9" s="816">
        <v>115</v>
      </c>
      <c r="E9" s="816">
        <v>85</v>
      </c>
      <c r="F9" s="816">
        <v>106</v>
      </c>
      <c r="G9" s="817">
        <v>507</v>
      </c>
      <c r="H9" s="127" t="s">
        <v>293</v>
      </c>
    </row>
    <row r="10" spans="1:13" s="15" customFormat="1" ht="24.75" customHeight="1" thickBot="1">
      <c r="A10" s="440" t="s">
        <v>793</v>
      </c>
      <c r="B10" s="812">
        <v>169</v>
      </c>
      <c r="C10" s="812">
        <v>109</v>
      </c>
      <c r="D10" s="812">
        <v>96</v>
      </c>
      <c r="E10" s="812">
        <v>96</v>
      </c>
      <c r="F10" s="812">
        <v>135</v>
      </c>
      <c r="G10" s="813">
        <v>605</v>
      </c>
      <c r="H10" s="129" t="s">
        <v>793</v>
      </c>
      <c r="M10" s="16"/>
    </row>
    <row r="11" spans="1:13" ht="24.75" customHeight="1" thickBot="1">
      <c r="A11" s="673" t="s">
        <v>1073</v>
      </c>
      <c r="B11" s="473">
        <v>221</v>
      </c>
      <c r="C11" s="473">
        <v>154</v>
      </c>
      <c r="D11" s="473">
        <v>305</v>
      </c>
      <c r="E11" s="473">
        <v>117</v>
      </c>
      <c r="F11" s="473">
        <v>170</v>
      </c>
      <c r="G11" s="478">
        <f>B11+C11+D11+E11+F11</f>
        <v>967</v>
      </c>
      <c r="H11" s="672" t="s">
        <v>1073</v>
      </c>
    </row>
    <row r="12" spans="1:13" s="15" customFormat="1" ht="24.75" customHeight="1">
      <c r="A12" s="441" t="s">
        <v>1254</v>
      </c>
      <c r="B12" s="814">
        <v>188</v>
      </c>
      <c r="C12" s="814">
        <v>103</v>
      </c>
      <c r="D12" s="814">
        <v>235</v>
      </c>
      <c r="E12" s="814">
        <v>107</v>
      </c>
      <c r="F12" s="814">
        <v>135</v>
      </c>
      <c r="G12" s="815">
        <f>B12+C12+D12+E12+F12</f>
        <v>768</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79" sqref="C79"/>
    </sheetView>
  </sheetViews>
  <sheetFormatPr defaultRowHeight="12.75"/>
  <cols>
    <col min="1" max="1" width="81.28515625" style="41" customWidth="1"/>
    <col min="2" max="16384" width="9.140625" style="41"/>
  </cols>
  <sheetData>
    <row r="1" spans="1:5" s="373" customFormat="1" ht="97.5" customHeight="1" thickTop="1" thickBot="1">
      <c r="A1" s="466" t="s">
        <v>778</v>
      </c>
      <c r="B1" s="372"/>
      <c r="C1" s="372"/>
      <c r="D1" s="372"/>
      <c r="E1" s="372"/>
    </row>
    <row r="2" spans="1:5" ht="17.25" customHeight="1" thickTop="1"/>
    <row r="3" spans="1:5" s="42" customFormat="1" ht="22.5">
      <c r="A3" s="375"/>
    </row>
    <row r="4" spans="1:5" s="42" customFormat="1" ht="22.5">
      <c r="A4" s="375"/>
    </row>
    <row r="5" spans="1:5" s="42" customFormat="1" ht="18" customHeight="1">
      <c r="A5" s="377"/>
    </row>
    <row r="6" spans="1:5" s="42" customFormat="1" ht="18" customHeight="1">
      <c r="A6" s="377"/>
    </row>
    <row r="7" spans="1:5" s="42" customFormat="1" ht="18" customHeight="1">
      <c r="A7" s="377"/>
    </row>
    <row r="8" spans="1:5" s="42" customFormat="1" ht="18" customHeight="1">
      <c r="A8" s="377"/>
    </row>
    <row r="9" spans="1:5" s="42" customFormat="1" ht="22.5">
      <c r="A9" s="375"/>
    </row>
    <row r="10" spans="1:5" s="42" customFormat="1" ht="22.5">
      <c r="A10" s="375"/>
    </row>
    <row r="11" spans="1:5" s="42" customFormat="1" ht="22.5">
      <c r="A11" s="375"/>
    </row>
  </sheetData>
  <printOptions horizontalCentered="1" verticalCentered="1"/>
  <pageMargins left="0" right="0" top="0" bottom="0" header="0" footer="0"/>
  <pageSetup paperSize="9" scale="95"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rightToLeft="1" view="pageBreakPreview" zoomScaleNormal="100" zoomScaleSheetLayoutView="100" workbookViewId="0">
      <selection activeCell="A31" sqref="A31"/>
    </sheetView>
  </sheetViews>
  <sheetFormatPr defaultRowHeight="12.75"/>
  <cols>
    <col min="1" max="1" width="25.7109375" style="171" customWidth="1"/>
    <col min="2" max="3" width="7" style="171" customWidth="1"/>
    <col min="4" max="4" width="9.5703125" style="171" customWidth="1"/>
    <col min="5" max="5" width="9.85546875" style="171" customWidth="1"/>
    <col min="6" max="6" width="7.5703125" style="171" customWidth="1"/>
    <col min="7" max="7" width="8.7109375" style="171" customWidth="1"/>
    <col min="8" max="8" width="28.140625" style="173" customWidth="1"/>
    <col min="9" max="10" width="9.140625" style="171"/>
    <col min="11" max="11" width="37.42578125" style="171" customWidth="1"/>
    <col min="12" max="12" width="5" style="172" customWidth="1"/>
    <col min="13" max="16384" width="9.140625" style="171"/>
  </cols>
  <sheetData>
    <row r="1" spans="1:12" ht="18">
      <c r="A1" s="1213" t="s">
        <v>944</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3" customHeight="1">
      <c r="A3" s="1236" t="s">
        <v>945</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635</v>
      </c>
      <c r="B5" s="180"/>
      <c r="C5" s="180"/>
      <c r="D5" s="180"/>
      <c r="E5" s="180"/>
      <c r="F5" s="180"/>
      <c r="G5" s="180"/>
      <c r="H5" s="110" t="s">
        <v>636</v>
      </c>
    </row>
    <row r="6" spans="1:12" ht="18" customHeight="1">
      <c r="A6" s="1215" t="s">
        <v>1489</v>
      </c>
      <c r="B6" s="231" t="s">
        <v>81</v>
      </c>
      <c r="C6" s="231" t="s">
        <v>82</v>
      </c>
      <c r="D6" s="231" t="s">
        <v>83</v>
      </c>
      <c r="E6" s="231" t="s">
        <v>84</v>
      </c>
      <c r="F6" s="231" t="s">
        <v>85</v>
      </c>
      <c r="G6" s="231" t="s">
        <v>1</v>
      </c>
      <c r="H6" s="1331" t="s">
        <v>1488</v>
      </c>
    </row>
    <row r="7" spans="1:12" ht="18" customHeight="1">
      <c r="A7" s="1216"/>
      <c r="B7" s="241" t="s">
        <v>76</v>
      </c>
      <c r="C7" s="241" t="s">
        <v>77</v>
      </c>
      <c r="D7" s="241" t="s">
        <v>78</v>
      </c>
      <c r="E7" s="241" t="s">
        <v>79</v>
      </c>
      <c r="F7" s="241" t="s">
        <v>80</v>
      </c>
      <c r="G7" s="568" t="s">
        <v>2</v>
      </c>
      <c r="H7" s="1332"/>
    </row>
    <row r="8" spans="1:12" ht="15.75" thickBot="1">
      <c r="A8" s="906" t="s">
        <v>498</v>
      </c>
      <c r="B8" s="222">
        <v>2</v>
      </c>
      <c r="C8" s="222">
        <v>0</v>
      </c>
      <c r="D8" s="222">
        <v>0</v>
      </c>
      <c r="E8" s="222">
        <v>0</v>
      </c>
      <c r="F8" s="222">
        <v>0</v>
      </c>
      <c r="G8" s="811">
        <f t="shared" ref="G8:G47" si="0">SUM(B8:F8)</f>
        <v>2</v>
      </c>
      <c r="H8" s="907" t="s">
        <v>74</v>
      </c>
    </row>
    <row r="9" spans="1:12" s="178" customFormat="1" ht="15.75" thickBot="1">
      <c r="A9" s="895" t="s">
        <v>497</v>
      </c>
      <c r="B9" s="74">
        <v>0</v>
      </c>
      <c r="C9" s="74">
        <v>0</v>
      </c>
      <c r="D9" s="74">
        <v>0</v>
      </c>
      <c r="E9" s="74">
        <v>0</v>
      </c>
      <c r="F9" s="74">
        <v>0</v>
      </c>
      <c r="G9" s="75">
        <f t="shared" si="0"/>
        <v>0</v>
      </c>
      <c r="H9" s="896" t="s">
        <v>496</v>
      </c>
      <c r="L9" s="179"/>
    </row>
    <row r="10" spans="1:12" ht="15.75" thickBot="1">
      <c r="A10" s="897" t="s">
        <v>495</v>
      </c>
      <c r="B10" s="889">
        <v>0</v>
      </c>
      <c r="C10" s="889">
        <v>0</v>
      </c>
      <c r="D10" s="889">
        <v>0</v>
      </c>
      <c r="E10" s="889">
        <v>0</v>
      </c>
      <c r="F10" s="889">
        <v>0</v>
      </c>
      <c r="G10" s="890">
        <f t="shared" si="0"/>
        <v>0</v>
      </c>
      <c r="H10" s="898" t="s">
        <v>73</v>
      </c>
    </row>
    <row r="11" spans="1:12" s="178" customFormat="1" ht="15.75" thickBot="1">
      <c r="A11" s="895" t="s">
        <v>494</v>
      </c>
      <c r="B11" s="74">
        <v>0</v>
      </c>
      <c r="C11" s="74">
        <v>0</v>
      </c>
      <c r="D11" s="74">
        <v>0</v>
      </c>
      <c r="E11" s="74">
        <v>0</v>
      </c>
      <c r="F11" s="74">
        <v>0</v>
      </c>
      <c r="G11" s="75">
        <f t="shared" si="0"/>
        <v>0</v>
      </c>
      <c r="H11" s="896" t="s">
        <v>72</v>
      </c>
      <c r="L11" s="179"/>
    </row>
    <row r="12" spans="1:12" ht="15.75" thickBot="1">
      <c r="A12" s="897" t="s">
        <v>520</v>
      </c>
      <c r="B12" s="889">
        <v>15</v>
      </c>
      <c r="C12" s="889">
        <v>0</v>
      </c>
      <c r="D12" s="889">
        <v>0</v>
      </c>
      <c r="E12" s="889">
        <v>0</v>
      </c>
      <c r="F12" s="889">
        <v>0</v>
      </c>
      <c r="G12" s="890">
        <f t="shared" si="0"/>
        <v>15</v>
      </c>
      <c r="H12" s="898" t="s">
        <v>71</v>
      </c>
    </row>
    <row r="13" spans="1:12" s="178" customFormat="1" ht="15.75" thickBot="1">
      <c r="A13" s="895" t="s">
        <v>492</v>
      </c>
      <c r="B13" s="74">
        <v>0</v>
      </c>
      <c r="C13" s="74">
        <v>0</v>
      </c>
      <c r="D13" s="74">
        <v>0</v>
      </c>
      <c r="E13" s="74">
        <v>0</v>
      </c>
      <c r="F13" s="74">
        <v>0</v>
      </c>
      <c r="G13" s="75">
        <f t="shared" si="0"/>
        <v>0</v>
      </c>
      <c r="H13" s="896" t="s">
        <v>491</v>
      </c>
      <c r="L13" s="179"/>
    </row>
    <row r="14" spans="1:12" ht="15.75" thickBot="1">
      <c r="A14" s="897" t="s">
        <v>490</v>
      </c>
      <c r="B14" s="889">
        <v>5</v>
      </c>
      <c r="C14" s="889">
        <v>4</v>
      </c>
      <c r="D14" s="889">
        <v>6</v>
      </c>
      <c r="E14" s="889">
        <v>8</v>
      </c>
      <c r="F14" s="889">
        <v>4</v>
      </c>
      <c r="G14" s="890">
        <f t="shared" si="0"/>
        <v>27</v>
      </c>
      <c r="H14" s="898" t="s">
        <v>489</v>
      </c>
    </row>
    <row r="15" spans="1:12" s="178" customFormat="1" ht="15.75" thickBot="1">
      <c r="A15" s="895" t="s">
        <v>488</v>
      </c>
      <c r="B15" s="74">
        <v>12</v>
      </c>
      <c r="C15" s="74">
        <v>8</v>
      </c>
      <c r="D15" s="74">
        <v>3</v>
      </c>
      <c r="E15" s="74">
        <v>2</v>
      </c>
      <c r="F15" s="74">
        <v>0</v>
      </c>
      <c r="G15" s="75">
        <f t="shared" si="0"/>
        <v>25</v>
      </c>
      <c r="H15" s="896" t="s">
        <v>70</v>
      </c>
      <c r="L15" s="179"/>
    </row>
    <row r="16" spans="1:12" s="178" customFormat="1" ht="15.75" thickBot="1">
      <c r="A16" s="897" t="s">
        <v>1083</v>
      </c>
      <c r="B16" s="889">
        <v>0</v>
      </c>
      <c r="C16" s="889">
        <v>0</v>
      </c>
      <c r="D16" s="889">
        <v>0</v>
      </c>
      <c r="E16" s="889">
        <v>0</v>
      </c>
      <c r="F16" s="889">
        <v>0</v>
      </c>
      <c r="G16" s="890">
        <f t="shared" si="0"/>
        <v>0</v>
      </c>
      <c r="H16" s="898" t="s">
        <v>1084</v>
      </c>
      <c r="L16" s="179"/>
    </row>
    <row r="17" spans="1:12" ht="15.75" thickBot="1">
      <c r="A17" s="895" t="s">
        <v>487</v>
      </c>
      <c r="B17" s="74">
        <v>1</v>
      </c>
      <c r="C17" s="74">
        <v>1</v>
      </c>
      <c r="D17" s="74">
        <v>0</v>
      </c>
      <c r="E17" s="74">
        <v>0</v>
      </c>
      <c r="F17" s="74">
        <v>0</v>
      </c>
      <c r="G17" s="75">
        <f t="shared" si="0"/>
        <v>2</v>
      </c>
      <c r="H17" s="896" t="s">
        <v>486</v>
      </c>
    </row>
    <row r="18" spans="1:12" s="178" customFormat="1" ht="15.75" thickBot="1">
      <c r="A18" s="897" t="s">
        <v>485</v>
      </c>
      <c r="B18" s="889">
        <v>0</v>
      </c>
      <c r="C18" s="889">
        <v>0</v>
      </c>
      <c r="D18" s="889">
        <v>0</v>
      </c>
      <c r="E18" s="889">
        <v>0</v>
      </c>
      <c r="F18" s="889">
        <v>0</v>
      </c>
      <c r="G18" s="890">
        <f t="shared" si="0"/>
        <v>0</v>
      </c>
      <c r="H18" s="898" t="s">
        <v>484</v>
      </c>
      <c r="L18" s="179"/>
    </row>
    <row r="19" spans="1:12" ht="15.75" thickBot="1">
      <c r="A19" s="895" t="s">
        <v>518</v>
      </c>
      <c r="B19" s="74">
        <v>10</v>
      </c>
      <c r="C19" s="74">
        <v>1</v>
      </c>
      <c r="D19" s="74">
        <v>0</v>
      </c>
      <c r="E19" s="74">
        <v>0</v>
      </c>
      <c r="F19" s="74">
        <v>0</v>
      </c>
      <c r="G19" s="75">
        <f t="shared" si="0"/>
        <v>11</v>
      </c>
      <c r="H19" s="896" t="s">
        <v>976</v>
      </c>
    </row>
    <row r="20" spans="1:12" ht="15.75" thickBot="1">
      <c r="A20" s="897" t="s">
        <v>483</v>
      </c>
      <c r="B20" s="889">
        <v>2</v>
      </c>
      <c r="C20" s="889">
        <v>0</v>
      </c>
      <c r="D20" s="889">
        <v>0</v>
      </c>
      <c r="E20" s="889">
        <v>0</v>
      </c>
      <c r="F20" s="889">
        <v>0</v>
      </c>
      <c r="G20" s="890">
        <f t="shared" si="0"/>
        <v>2</v>
      </c>
      <c r="H20" s="898" t="s">
        <v>482</v>
      </c>
    </row>
    <row r="21" spans="1:12" ht="15.75" thickBot="1">
      <c r="A21" s="895" t="s">
        <v>1097</v>
      </c>
      <c r="B21" s="74">
        <v>7</v>
      </c>
      <c r="C21" s="74">
        <v>0</v>
      </c>
      <c r="D21" s="74">
        <v>0</v>
      </c>
      <c r="E21" s="74">
        <v>0</v>
      </c>
      <c r="F21" s="74">
        <v>0</v>
      </c>
      <c r="G21" s="75">
        <f t="shared" si="0"/>
        <v>7</v>
      </c>
      <c r="H21" s="896" t="s">
        <v>480</v>
      </c>
    </row>
    <row r="22" spans="1:12" s="178" customFormat="1" ht="15.75" thickBot="1">
      <c r="A22" s="897" t="s">
        <v>479</v>
      </c>
      <c r="B22" s="889">
        <v>5</v>
      </c>
      <c r="C22" s="889">
        <v>5</v>
      </c>
      <c r="D22" s="889">
        <v>0</v>
      </c>
      <c r="E22" s="889">
        <v>0</v>
      </c>
      <c r="F22" s="889">
        <v>0</v>
      </c>
      <c r="G22" s="890">
        <f>SUM(B22:F22)</f>
        <v>10</v>
      </c>
      <c r="H22" s="898" t="s">
        <v>478</v>
      </c>
      <c r="L22" s="179"/>
    </row>
    <row r="23" spans="1:12" ht="15.75" thickBot="1">
      <c r="A23" s="895" t="s">
        <v>529</v>
      </c>
      <c r="B23" s="74">
        <v>8</v>
      </c>
      <c r="C23" s="74">
        <v>2</v>
      </c>
      <c r="D23" s="74">
        <v>0</v>
      </c>
      <c r="E23" s="74">
        <v>0</v>
      </c>
      <c r="F23" s="74">
        <v>0</v>
      </c>
      <c r="G23" s="75">
        <f t="shared" si="0"/>
        <v>10</v>
      </c>
      <c r="H23" s="896" t="s">
        <v>1015</v>
      </c>
    </row>
    <row r="24" spans="1:12" s="178" customFormat="1" ht="15.75" thickBot="1">
      <c r="A24" s="897" t="s">
        <v>476</v>
      </c>
      <c r="B24" s="889">
        <v>2</v>
      </c>
      <c r="C24" s="889">
        <v>1</v>
      </c>
      <c r="D24" s="889">
        <v>0</v>
      </c>
      <c r="E24" s="889">
        <v>0</v>
      </c>
      <c r="F24" s="889">
        <v>0</v>
      </c>
      <c r="G24" s="890">
        <f t="shared" si="0"/>
        <v>3</v>
      </c>
      <c r="H24" s="898" t="s">
        <v>475</v>
      </c>
      <c r="L24" s="179"/>
    </row>
    <row r="25" spans="1:12" ht="15.75" thickBot="1">
      <c r="A25" s="895" t="s">
        <v>474</v>
      </c>
      <c r="B25" s="74">
        <v>1</v>
      </c>
      <c r="C25" s="74">
        <v>0</v>
      </c>
      <c r="D25" s="74">
        <v>0</v>
      </c>
      <c r="E25" s="74">
        <v>0</v>
      </c>
      <c r="F25" s="74">
        <v>0</v>
      </c>
      <c r="G25" s="75">
        <f t="shared" si="0"/>
        <v>1</v>
      </c>
      <c r="H25" s="896" t="s">
        <v>473</v>
      </c>
    </row>
    <row r="26" spans="1:12" s="178" customFormat="1" ht="15.75" thickBot="1">
      <c r="A26" s="897" t="s">
        <v>472</v>
      </c>
      <c r="B26" s="889">
        <v>1</v>
      </c>
      <c r="C26" s="889">
        <v>0</v>
      </c>
      <c r="D26" s="889">
        <v>0</v>
      </c>
      <c r="E26" s="889">
        <v>0</v>
      </c>
      <c r="F26" s="889">
        <v>0</v>
      </c>
      <c r="G26" s="890">
        <f t="shared" si="0"/>
        <v>1</v>
      </c>
      <c r="H26" s="898" t="s">
        <v>471</v>
      </c>
      <c r="L26" s="179"/>
    </row>
    <row r="27" spans="1:12" ht="15.75" thickBot="1">
      <c r="A27" s="895" t="s">
        <v>470</v>
      </c>
      <c r="B27" s="74">
        <v>1</v>
      </c>
      <c r="C27" s="74">
        <v>1</v>
      </c>
      <c r="D27" s="74">
        <v>0</v>
      </c>
      <c r="E27" s="74">
        <v>0</v>
      </c>
      <c r="F27" s="74">
        <v>0</v>
      </c>
      <c r="G27" s="75">
        <f t="shared" si="0"/>
        <v>2</v>
      </c>
      <c r="H27" s="896" t="s">
        <v>469</v>
      </c>
    </row>
    <row r="28" spans="1:12" s="178" customFormat="1" ht="15.75" thickBot="1">
      <c r="A28" s="897" t="s">
        <v>468</v>
      </c>
      <c r="B28" s="889">
        <v>2</v>
      </c>
      <c r="C28" s="889">
        <v>0</v>
      </c>
      <c r="D28" s="889">
        <v>0</v>
      </c>
      <c r="E28" s="889">
        <v>0</v>
      </c>
      <c r="F28" s="889">
        <v>0</v>
      </c>
      <c r="G28" s="890">
        <f t="shared" si="0"/>
        <v>2</v>
      </c>
      <c r="H28" s="898" t="s">
        <v>510</v>
      </c>
      <c r="L28" s="179"/>
    </row>
    <row r="29" spans="1:12" ht="15.75" thickBot="1">
      <c r="A29" s="895" t="s">
        <v>466</v>
      </c>
      <c r="B29" s="74">
        <v>2</v>
      </c>
      <c r="C29" s="74">
        <v>0</v>
      </c>
      <c r="D29" s="74">
        <v>0</v>
      </c>
      <c r="E29" s="74">
        <v>0</v>
      </c>
      <c r="F29" s="74">
        <v>0</v>
      </c>
      <c r="G29" s="75">
        <f t="shared" si="0"/>
        <v>2</v>
      </c>
      <c r="H29" s="896" t="s">
        <v>465</v>
      </c>
    </row>
    <row r="30" spans="1:12" s="178" customFormat="1" ht="15.75" thickBot="1">
      <c r="A30" s="897" t="s">
        <v>464</v>
      </c>
      <c r="B30" s="889">
        <v>5</v>
      </c>
      <c r="C30" s="889">
        <v>0</v>
      </c>
      <c r="D30" s="889">
        <v>0</v>
      </c>
      <c r="E30" s="889">
        <v>0</v>
      </c>
      <c r="F30" s="889">
        <v>0</v>
      </c>
      <c r="G30" s="890">
        <f t="shared" si="0"/>
        <v>5</v>
      </c>
      <c r="H30" s="898" t="s">
        <v>463</v>
      </c>
      <c r="L30" s="179"/>
    </row>
    <row r="31" spans="1:12" ht="15.75" thickBot="1">
      <c r="A31" s="895" t="s">
        <v>462</v>
      </c>
      <c r="B31" s="74">
        <v>5</v>
      </c>
      <c r="C31" s="74">
        <v>0</v>
      </c>
      <c r="D31" s="74">
        <v>0</v>
      </c>
      <c r="E31" s="74">
        <v>0</v>
      </c>
      <c r="F31" s="74">
        <v>0</v>
      </c>
      <c r="G31" s="75">
        <f t="shared" si="0"/>
        <v>5</v>
      </c>
      <c r="H31" s="896" t="s">
        <v>461</v>
      </c>
    </row>
    <row r="32" spans="1:12" s="178" customFormat="1" ht="15.75" thickBot="1">
      <c r="A32" s="897" t="s">
        <v>509</v>
      </c>
      <c r="B32" s="889">
        <v>6</v>
      </c>
      <c r="C32" s="889">
        <v>3</v>
      </c>
      <c r="D32" s="889">
        <v>0</v>
      </c>
      <c r="E32" s="889">
        <v>0</v>
      </c>
      <c r="F32" s="889">
        <v>0</v>
      </c>
      <c r="G32" s="890">
        <f t="shared" si="0"/>
        <v>9</v>
      </c>
      <c r="H32" s="898" t="s">
        <v>459</v>
      </c>
      <c r="L32" s="179"/>
    </row>
    <row r="33" spans="1:13" ht="15.75" thickBot="1">
      <c r="A33" s="895" t="s">
        <v>458</v>
      </c>
      <c r="B33" s="74">
        <v>1</v>
      </c>
      <c r="C33" s="74">
        <v>0</v>
      </c>
      <c r="D33" s="74">
        <v>0</v>
      </c>
      <c r="E33" s="74">
        <v>0</v>
      </c>
      <c r="F33" s="74">
        <v>0</v>
      </c>
      <c r="G33" s="75">
        <f t="shared" si="0"/>
        <v>1</v>
      </c>
      <c r="H33" s="896" t="s">
        <v>457</v>
      </c>
    </row>
    <row r="34" spans="1:13" s="178" customFormat="1" ht="15.75" thickBot="1">
      <c r="A34" s="897" t="s">
        <v>456</v>
      </c>
      <c r="B34" s="889">
        <v>0</v>
      </c>
      <c r="C34" s="889">
        <v>0</v>
      </c>
      <c r="D34" s="889">
        <v>0</v>
      </c>
      <c r="E34" s="889">
        <v>0</v>
      </c>
      <c r="F34" s="889">
        <v>0</v>
      </c>
      <c r="G34" s="890">
        <f t="shared" si="0"/>
        <v>0</v>
      </c>
      <c r="H34" s="898" t="s">
        <v>455</v>
      </c>
      <c r="L34" s="179"/>
    </row>
    <row r="35" spans="1:13" ht="15.75" thickBot="1">
      <c r="A35" s="895" t="s">
        <v>454</v>
      </c>
      <c r="B35" s="74">
        <v>0</v>
      </c>
      <c r="C35" s="74">
        <v>0</v>
      </c>
      <c r="D35" s="74">
        <v>0</v>
      </c>
      <c r="E35" s="74">
        <v>0</v>
      </c>
      <c r="F35" s="74">
        <v>0</v>
      </c>
      <c r="G35" s="75">
        <f t="shared" si="0"/>
        <v>0</v>
      </c>
      <c r="H35" s="896" t="s">
        <v>453</v>
      </c>
      <c r="L35" s="171"/>
      <c r="M35" s="172"/>
    </row>
    <row r="36" spans="1:13" ht="15.75" thickBot="1">
      <c r="A36" s="897" t="s">
        <v>1086</v>
      </c>
      <c r="B36" s="889">
        <v>1</v>
      </c>
      <c r="C36" s="889">
        <v>0</v>
      </c>
      <c r="D36" s="889">
        <v>1</v>
      </c>
      <c r="E36" s="889">
        <v>1</v>
      </c>
      <c r="F36" s="889">
        <v>1</v>
      </c>
      <c r="G36" s="890">
        <f t="shared" si="0"/>
        <v>4</v>
      </c>
      <c r="H36" s="898" t="s">
        <v>1087</v>
      </c>
      <c r="L36" s="171"/>
      <c r="M36" s="691"/>
    </row>
    <row r="37" spans="1:13" s="178" customFormat="1" ht="15.75" thickBot="1">
      <c r="A37" s="895" t="s">
        <v>521</v>
      </c>
      <c r="B37" s="74">
        <v>0</v>
      </c>
      <c r="C37" s="74">
        <v>0</v>
      </c>
      <c r="D37" s="74">
        <v>0</v>
      </c>
      <c r="E37" s="74">
        <v>0</v>
      </c>
      <c r="F37" s="74">
        <v>0</v>
      </c>
      <c r="G37" s="75">
        <f t="shared" si="0"/>
        <v>0</v>
      </c>
      <c r="H37" s="896" t="s">
        <v>1018</v>
      </c>
      <c r="M37" s="179"/>
    </row>
    <row r="38" spans="1:13" ht="15.75" thickBot="1">
      <c r="A38" s="897" t="s">
        <v>452</v>
      </c>
      <c r="B38" s="889">
        <v>2</v>
      </c>
      <c r="C38" s="889">
        <v>0</v>
      </c>
      <c r="D38" s="889">
        <v>0</v>
      </c>
      <c r="E38" s="889">
        <v>0</v>
      </c>
      <c r="F38" s="889">
        <v>0</v>
      </c>
      <c r="G38" s="890">
        <f t="shared" si="0"/>
        <v>2</v>
      </c>
      <c r="H38" s="898" t="s">
        <v>451</v>
      </c>
      <c r="L38" s="171"/>
      <c r="M38" s="172"/>
    </row>
    <row r="39" spans="1:13" ht="15.75" thickBot="1">
      <c r="A39" s="895" t="s">
        <v>450</v>
      </c>
      <c r="B39" s="74">
        <v>0</v>
      </c>
      <c r="C39" s="74">
        <v>0</v>
      </c>
      <c r="D39" s="74">
        <v>0</v>
      </c>
      <c r="E39" s="74">
        <v>0</v>
      </c>
      <c r="F39" s="74">
        <v>0</v>
      </c>
      <c r="G39" s="75">
        <f t="shared" si="0"/>
        <v>0</v>
      </c>
      <c r="H39" s="896" t="s">
        <v>923</v>
      </c>
      <c r="L39" s="171"/>
      <c r="M39" s="456"/>
    </row>
    <row r="40" spans="1:13" ht="15.75" thickBot="1">
      <c r="A40" s="897" t="s">
        <v>1035</v>
      </c>
      <c r="B40" s="889">
        <v>0</v>
      </c>
      <c r="C40" s="889">
        <v>0</v>
      </c>
      <c r="D40" s="889">
        <v>1</v>
      </c>
      <c r="E40" s="889">
        <v>0</v>
      </c>
      <c r="F40" s="889">
        <v>0</v>
      </c>
      <c r="G40" s="890">
        <f t="shared" si="0"/>
        <v>1</v>
      </c>
      <c r="H40" s="898" t="s">
        <v>1038</v>
      </c>
      <c r="L40" s="171"/>
      <c r="M40" s="456"/>
    </row>
    <row r="41" spans="1:13" s="178" customFormat="1" ht="15.75" thickBot="1">
      <c r="A41" s="895" t="s">
        <v>449</v>
      </c>
      <c r="B41" s="74">
        <v>0</v>
      </c>
      <c r="C41" s="74">
        <v>0</v>
      </c>
      <c r="D41" s="74">
        <v>0</v>
      </c>
      <c r="E41" s="74">
        <v>0</v>
      </c>
      <c r="F41" s="74">
        <v>0</v>
      </c>
      <c r="G41" s="75">
        <f t="shared" si="0"/>
        <v>0</v>
      </c>
      <c r="H41" s="896" t="s">
        <v>448</v>
      </c>
      <c r="M41" s="179"/>
    </row>
    <row r="42" spans="1:13" s="178" customFormat="1" ht="15.75" thickBot="1">
      <c r="A42" s="897" t="s">
        <v>753</v>
      </c>
      <c r="B42" s="889">
        <v>1</v>
      </c>
      <c r="C42" s="889">
        <v>1</v>
      </c>
      <c r="D42" s="889">
        <v>0</v>
      </c>
      <c r="E42" s="889">
        <v>0</v>
      </c>
      <c r="F42" s="889">
        <v>0</v>
      </c>
      <c r="G42" s="890">
        <f t="shared" si="0"/>
        <v>2</v>
      </c>
      <c r="H42" s="898" t="s">
        <v>761</v>
      </c>
      <c r="M42" s="179"/>
    </row>
    <row r="43" spans="1:13" ht="15.75" thickBot="1">
      <c r="A43" s="895" t="s">
        <v>752</v>
      </c>
      <c r="B43" s="74">
        <v>2</v>
      </c>
      <c r="C43" s="74">
        <v>0</v>
      </c>
      <c r="D43" s="74">
        <v>0</v>
      </c>
      <c r="E43" s="74">
        <v>0</v>
      </c>
      <c r="F43" s="74">
        <v>0</v>
      </c>
      <c r="G43" s="75">
        <f t="shared" si="0"/>
        <v>2</v>
      </c>
      <c r="H43" s="896" t="s">
        <v>763</v>
      </c>
      <c r="L43" s="171"/>
      <c r="M43" s="172"/>
    </row>
    <row r="44" spans="1:13" ht="15.75" thickBot="1">
      <c r="A44" s="897" t="s">
        <v>1088</v>
      </c>
      <c r="B44" s="889">
        <v>0</v>
      </c>
      <c r="C44" s="889">
        <v>0</v>
      </c>
      <c r="D44" s="889">
        <v>0</v>
      </c>
      <c r="E44" s="889">
        <v>0</v>
      </c>
      <c r="F44" s="889">
        <v>0</v>
      </c>
      <c r="G44" s="890">
        <f t="shared" si="0"/>
        <v>0</v>
      </c>
      <c r="H44" s="898" t="s">
        <v>532</v>
      </c>
      <c r="L44" s="171"/>
      <c r="M44" s="691"/>
    </row>
    <row r="45" spans="1:13" ht="15.75" thickBot="1">
      <c r="A45" s="895" t="s">
        <v>1089</v>
      </c>
      <c r="B45" s="74">
        <v>0</v>
      </c>
      <c r="C45" s="74">
        <v>0</v>
      </c>
      <c r="D45" s="74">
        <v>1</v>
      </c>
      <c r="E45" s="74">
        <v>0</v>
      </c>
      <c r="F45" s="74">
        <v>0</v>
      </c>
      <c r="G45" s="75">
        <f t="shared" si="0"/>
        <v>1</v>
      </c>
      <c r="H45" s="896" t="s">
        <v>1092</v>
      </c>
      <c r="L45" s="171"/>
      <c r="M45" s="691"/>
    </row>
    <row r="46" spans="1:13" ht="15.75" thickBot="1">
      <c r="A46" s="897" t="s">
        <v>1090</v>
      </c>
      <c r="B46" s="889">
        <v>0</v>
      </c>
      <c r="C46" s="889">
        <v>0</v>
      </c>
      <c r="D46" s="889">
        <v>0</v>
      </c>
      <c r="E46" s="889">
        <v>0</v>
      </c>
      <c r="F46" s="889">
        <v>0</v>
      </c>
      <c r="G46" s="890">
        <f t="shared" si="0"/>
        <v>0</v>
      </c>
      <c r="H46" s="898" t="s">
        <v>1093</v>
      </c>
      <c r="L46" s="171"/>
      <c r="M46" s="691"/>
    </row>
    <row r="47" spans="1:13" ht="15">
      <c r="A47" s="908" t="s">
        <v>1091</v>
      </c>
      <c r="B47" s="665">
        <v>1</v>
      </c>
      <c r="C47" s="665">
        <v>0</v>
      </c>
      <c r="D47" s="665">
        <v>0</v>
      </c>
      <c r="E47" s="665">
        <v>0</v>
      </c>
      <c r="F47" s="665">
        <v>0</v>
      </c>
      <c r="G47" s="695">
        <f t="shared" si="0"/>
        <v>1</v>
      </c>
      <c r="H47" s="909" t="s">
        <v>1094</v>
      </c>
      <c r="L47" s="171"/>
      <c r="M47" s="691"/>
    </row>
    <row r="48" spans="1:13" s="178" customFormat="1" ht="15">
      <c r="A48" s="534" t="s">
        <v>1</v>
      </c>
      <c r="B48" s="228">
        <f>SUM(B8:B47)</f>
        <v>100</v>
      </c>
      <c r="C48" s="228">
        <f t="shared" ref="C48:G48" si="1">SUM(C8:C47)</f>
        <v>27</v>
      </c>
      <c r="D48" s="228">
        <f t="shared" si="1"/>
        <v>12</v>
      </c>
      <c r="E48" s="228">
        <f t="shared" si="1"/>
        <v>11</v>
      </c>
      <c r="F48" s="228">
        <f t="shared" si="1"/>
        <v>5</v>
      </c>
      <c r="G48" s="228">
        <f t="shared" si="1"/>
        <v>155</v>
      </c>
      <c r="H48" s="306" t="s">
        <v>2</v>
      </c>
      <c r="M48" s="179"/>
    </row>
    <row r="49" spans="1:12" s="178" customFormat="1">
      <c r="A49" s="1277" t="s">
        <v>899</v>
      </c>
      <c r="B49" s="1277"/>
      <c r="C49" s="1277"/>
      <c r="D49" s="1277"/>
      <c r="E49" s="1322" t="s">
        <v>499</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row r="135" spans="8:12">
      <c r="H135" s="171"/>
      <c r="L135" s="171"/>
    </row>
    <row r="136" spans="8:12">
      <c r="H136" s="171"/>
      <c r="L136" s="171"/>
    </row>
  </sheetData>
  <mergeCells count="8">
    <mergeCell ref="A1:H1"/>
    <mergeCell ref="E49:H49"/>
    <mergeCell ref="A49:D49"/>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947</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946</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637</v>
      </c>
      <c r="B5" s="100"/>
      <c r="C5" s="100"/>
      <c r="D5" s="100"/>
      <c r="E5" s="100"/>
      <c r="F5" s="100"/>
      <c r="G5" s="100"/>
      <c r="H5" s="101" t="s">
        <v>638</v>
      </c>
      <c r="I5" s="1"/>
    </row>
    <row r="6" spans="1:13" ht="27" customHeight="1">
      <c r="A6" s="1220" t="s">
        <v>960</v>
      </c>
      <c r="B6" s="36" t="s">
        <v>81</v>
      </c>
      <c r="C6" s="36" t="s">
        <v>82</v>
      </c>
      <c r="D6" s="36" t="s">
        <v>83</v>
      </c>
      <c r="E6" s="36" t="s">
        <v>84</v>
      </c>
      <c r="F6" s="36" t="s">
        <v>85</v>
      </c>
      <c r="G6" s="36" t="s">
        <v>1</v>
      </c>
      <c r="H6" s="1217" t="s">
        <v>1490</v>
      </c>
    </row>
    <row r="7" spans="1:13" ht="27" customHeight="1">
      <c r="A7" s="1323"/>
      <c r="B7" s="467" t="s">
        <v>76</v>
      </c>
      <c r="C7" s="467" t="s">
        <v>77</v>
      </c>
      <c r="D7" s="467" t="s">
        <v>78</v>
      </c>
      <c r="E7" s="467" t="s">
        <v>79</v>
      </c>
      <c r="F7" s="467" t="s">
        <v>80</v>
      </c>
      <c r="G7" s="467" t="s">
        <v>2</v>
      </c>
      <c r="H7" s="1324"/>
    </row>
    <row r="8" spans="1:13" s="15" customFormat="1" ht="24.75" customHeight="1" thickBot="1">
      <c r="A8" s="444" t="s">
        <v>251</v>
      </c>
      <c r="B8" s="810">
        <v>105</v>
      </c>
      <c r="C8" s="810">
        <v>31</v>
      </c>
      <c r="D8" s="810">
        <v>15</v>
      </c>
      <c r="E8" s="810">
        <v>33</v>
      </c>
      <c r="F8" s="810">
        <v>8</v>
      </c>
      <c r="G8" s="811">
        <v>192</v>
      </c>
      <c r="H8" s="128" t="s">
        <v>251</v>
      </c>
      <c r="M8" s="16"/>
    </row>
    <row r="9" spans="1:13" ht="24.75" customHeight="1" thickBot="1">
      <c r="A9" s="439" t="s">
        <v>293</v>
      </c>
      <c r="B9" s="816">
        <v>149</v>
      </c>
      <c r="C9" s="816">
        <v>23</v>
      </c>
      <c r="D9" s="816">
        <v>9</v>
      </c>
      <c r="E9" s="816">
        <v>5</v>
      </c>
      <c r="F9" s="816">
        <v>2</v>
      </c>
      <c r="G9" s="817">
        <v>188</v>
      </c>
      <c r="H9" s="127" t="s">
        <v>293</v>
      </c>
    </row>
    <row r="10" spans="1:13" s="15" customFormat="1" ht="24.75" customHeight="1" thickBot="1">
      <c r="A10" s="440" t="s">
        <v>793</v>
      </c>
      <c r="B10" s="812">
        <v>105</v>
      </c>
      <c r="C10" s="812">
        <v>43</v>
      </c>
      <c r="D10" s="812">
        <v>26</v>
      </c>
      <c r="E10" s="812">
        <v>14</v>
      </c>
      <c r="F10" s="812">
        <v>5</v>
      </c>
      <c r="G10" s="813">
        <v>193</v>
      </c>
      <c r="H10" s="129" t="s">
        <v>793</v>
      </c>
      <c r="M10" s="16"/>
    </row>
    <row r="11" spans="1:13" ht="24.75" customHeight="1" thickBot="1">
      <c r="A11" s="673" t="s">
        <v>1073</v>
      </c>
      <c r="B11" s="473">
        <v>141</v>
      </c>
      <c r="C11" s="473">
        <v>32</v>
      </c>
      <c r="D11" s="473">
        <v>34</v>
      </c>
      <c r="E11" s="473">
        <v>13</v>
      </c>
      <c r="F11" s="473">
        <v>9</v>
      </c>
      <c r="G11" s="478">
        <f>B11+C11+D11+E11+F11</f>
        <v>229</v>
      </c>
      <c r="H11" s="672" t="s">
        <v>1073</v>
      </c>
    </row>
    <row r="12" spans="1:13" s="15" customFormat="1" ht="24.75" customHeight="1">
      <c r="A12" s="441" t="s">
        <v>1254</v>
      </c>
      <c r="B12" s="814">
        <v>100</v>
      </c>
      <c r="C12" s="814">
        <v>27</v>
      </c>
      <c r="D12" s="814">
        <v>12</v>
      </c>
      <c r="E12" s="814">
        <v>11</v>
      </c>
      <c r="F12" s="814">
        <v>5</v>
      </c>
      <c r="G12" s="815">
        <f>B12+C12+D12+E12+F12</f>
        <v>155</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rightToLeft="1" view="pageBreakPreview" zoomScaleNormal="100" zoomScaleSheetLayoutView="100" workbookViewId="0">
      <selection activeCell="C11" sqref="C11"/>
    </sheetView>
  </sheetViews>
  <sheetFormatPr defaultRowHeight="12.75"/>
  <cols>
    <col min="1" max="1" width="25.7109375" style="171" customWidth="1"/>
    <col min="2" max="3" width="7.7109375" style="171" customWidth="1"/>
    <col min="4" max="5" width="9.5703125" style="171" customWidth="1"/>
    <col min="6" max="7" width="7.7109375" style="171" customWidth="1"/>
    <col min="8" max="8" width="28" style="173" customWidth="1"/>
    <col min="9" max="10" width="9.140625" style="171"/>
    <col min="11" max="11" width="37.42578125" style="171" customWidth="1"/>
    <col min="12" max="12" width="5" style="172" customWidth="1"/>
    <col min="13" max="16384" width="9.140625" style="171"/>
  </cols>
  <sheetData>
    <row r="1" spans="1:12" ht="18">
      <c r="A1" s="1213" t="s">
        <v>948</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5.25" customHeight="1">
      <c r="A3" s="1236" t="s">
        <v>950</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639</v>
      </c>
      <c r="B5" s="180"/>
      <c r="C5" s="180"/>
      <c r="D5" s="180"/>
      <c r="E5" s="180"/>
      <c r="F5" s="180"/>
      <c r="G5" s="180"/>
      <c r="H5" s="110" t="s">
        <v>640</v>
      </c>
    </row>
    <row r="6" spans="1:12" ht="20.25" customHeight="1">
      <c r="A6" s="1215" t="s">
        <v>949</v>
      </c>
      <c r="B6" s="231" t="s">
        <v>81</v>
      </c>
      <c r="C6" s="231" t="s">
        <v>82</v>
      </c>
      <c r="D6" s="231" t="s">
        <v>83</v>
      </c>
      <c r="E6" s="231" t="s">
        <v>84</v>
      </c>
      <c r="F6" s="231" t="s">
        <v>85</v>
      </c>
      <c r="G6" s="231" t="s">
        <v>1</v>
      </c>
      <c r="H6" s="1333" t="s">
        <v>963</v>
      </c>
    </row>
    <row r="7" spans="1:12" ht="20.25" customHeight="1">
      <c r="A7" s="1216"/>
      <c r="B7" s="241" t="s">
        <v>76</v>
      </c>
      <c r="C7" s="241" t="s">
        <v>77</v>
      </c>
      <c r="D7" s="241" t="s">
        <v>78</v>
      </c>
      <c r="E7" s="241" t="s">
        <v>79</v>
      </c>
      <c r="F7" s="241" t="s">
        <v>80</v>
      </c>
      <c r="G7" s="241" t="s">
        <v>2</v>
      </c>
      <c r="H7" s="1334"/>
    </row>
    <row r="8" spans="1:12" ht="15.75" thickBot="1">
      <c r="A8" s="523" t="s">
        <v>498</v>
      </c>
      <c r="B8" s="222">
        <v>1</v>
      </c>
      <c r="C8" s="222">
        <v>0</v>
      </c>
      <c r="D8" s="222">
        <v>0</v>
      </c>
      <c r="E8" s="222">
        <v>0</v>
      </c>
      <c r="F8" s="222">
        <v>0</v>
      </c>
      <c r="G8" s="221">
        <f t="shared" ref="G8:G47" si="0">SUM(B8:F8)</f>
        <v>1</v>
      </c>
      <c r="H8" s="290" t="s">
        <v>74</v>
      </c>
    </row>
    <row r="9" spans="1:12" s="178" customFormat="1" ht="15.75" thickBot="1">
      <c r="A9" s="524" t="s">
        <v>497</v>
      </c>
      <c r="B9" s="74">
        <v>0</v>
      </c>
      <c r="C9" s="74">
        <v>0</v>
      </c>
      <c r="D9" s="74">
        <v>0</v>
      </c>
      <c r="E9" s="74">
        <v>0</v>
      </c>
      <c r="F9" s="74">
        <v>0</v>
      </c>
      <c r="G9" s="75">
        <f t="shared" si="0"/>
        <v>0</v>
      </c>
      <c r="H9" s="291" t="s">
        <v>496</v>
      </c>
      <c r="L9" s="179"/>
    </row>
    <row r="10" spans="1:12" ht="15.75" thickBot="1">
      <c r="A10" s="525" t="s">
        <v>495</v>
      </c>
      <c r="B10" s="889">
        <v>0</v>
      </c>
      <c r="C10" s="889">
        <v>0</v>
      </c>
      <c r="D10" s="889">
        <v>0</v>
      </c>
      <c r="E10" s="889">
        <v>0</v>
      </c>
      <c r="F10" s="889">
        <v>0</v>
      </c>
      <c r="G10" s="890">
        <f t="shared" si="0"/>
        <v>0</v>
      </c>
      <c r="H10" s="292" t="s">
        <v>73</v>
      </c>
    </row>
    <row r="11" spans="1:12" s="178" customFormat="1" ht="15.75" thickBot="1">
      <c r="A11" s="524" t="s">
        <v>494</v>
      </c>
      <c r="B11" s="74">
        <v>2</v>
      </c>
      <c r="C11" s="74">
        <v>0</v>
      </c>
      <c r="D11" s="74">
        <v>0</v>
      </c>
      <c r="E11" s="74">
        <v>0</v>
      </c>
      <c r="F11" s="74">
        <v>0</v>
      </c>
      <c r="G11" s="75">
        <f t="shared" si="0"/>
        <v>2</v>
      </c>
      <c r="H11" s="291" t="s">
        <v>72</v>
      </c>
      <c r="L11" s="179"/>
    </row>
    <row r="12" spans="1:12" ht="15.75" thickBot="1">
      <c r="A12" s="525" t="s">
        <v>520</v>
      </c>
      <c r="B12" s="889">
        <v>3</v>
      </c>
      <c r="C12" s="889">
        <v>2</v>
      </c>
      <c r="D12" s="889">
        <v>0</v>
      </c>
      <c r="E12" s="889">
        <v>0</v>
      </c>
      <c r="F12" s="889">
        <v>0</v>
      </c>
      <c r="G12" s="890">
        <f t="shared" si="0"/>
        <v>5</v>
      </c>
      <c r="H12" s="292" t="s">
        <v>71</v>
      </c>
    </row>
    <row r="13" spans="1:12" s="178" customFormat="1" ht="15.75" thickBot="1">
      <c r="A13" s="524" t="s">
        <v>492</v>
      </c>
      <c r="B13" s="74">
        <v>0</v>
      </c>
      <c r="C13" s="74">
        <v>0</v>
      </c>
      <c r="D13" s="74">
        <v>0</v>
      </c>
      <c r="E13" s="74">
        <v>0</v>
      </c>
      <c r="F13" s="74">
        <v>0</v>
      </c>
      <c r="G13" s="75">
        <f t="shared" si="0"/>
        <v>0</v>
      </c>
      <c r="H13" s="291" t="s">
        <v>491</v>
      </c>
      <c r="L13" s="179"/>
    </row>
    <row r="14" spans="1:12" ht="15.75" thickBot="1">
      <c r="A14" s="525" t="s">
        <v>490</v>
      </c>
      <c r="B14" s="889">
        <v>1</v>
      </c>
      <c r="C14" s="889">
        <v>4</v>
      </c>
      <c r="D14" s="889">
        <v>4</v>
      </c>
      <c r="E14" s="889">
        <v>4</v>
      </c>
      <c r="F14" s="889">
        <v>4</v>
      </c>
      <c r="G14" s="890">
        <f t="shared" si="0"/>
        <v>17</v>
      </c>
      <c r="H14" s="292" t="s">
        <v>489</v>
      </c>
    </row>
    <row r="15" spans="1:12" s="178" customFormat="1" ht="15.75" thickBot="1">
      <c r="A15" s="524" t="s">
        <v>488</v>
      </c>
      <c r="B15" s="74">
        <v>0</v>
      </c>
      <c r="C15" s="74">
        <v>0</v>
      </c>
      <c r="D15" s="74">
        <v>7</v>
      </c>
      <c r="E15" s="74">
        <v>5</v>
      </c>
      <c r="F15" s="74">
        <v>2</v>
      </c>
      <c r="G15" s="75">
        <f t="shared" si="0"/>
        <v>14</v>
      </c>
      <c r="H15" s="291" t="s">
        <v>70</v>
      </c>
      <c r="L15" s="179"/>
    </row>
    <row r="16" spans="1:12" s="178" customFormat="1" ht="15.75" thickBot="1">
      <c r="A16" s="525" t="s">
        <v>1083</v>
      </c>
      <c r="B16" s="889">
        <v>0</v>
      </c>
      <c r="C16" s="889">
        <v>0</v>
      </c>
      <c r="D16" s="889">
        <v>0</v>
      </c>
      <c r="E16" s="889">
        <v>0</v>
      </c>
      <c r="F16" s="889">
        <v>0</v>
      </c>
      <c r="G16" s="890">
        <f t="shared" si="0"/>
        <v>0</v>
      </c>
      <c r="H16" s="292" t="s">
        <v>1084</v>
      </c>
      <c r="L16" s="179"/>
    </row>
    <row r="17" spans="1:12" ht="15.75" thickBot="1">
      <c r="A17" s="524" t="s">
        <v>487</v>
      </c>
      <c r="B17" s="74">
        <v>1</v>
      </c>
      <c r="C17" s="74">
        <v>0</v>
      </c>
      <c r="D17" s="74">
        <v>0</v>
      </c>
      <c r="E17" s="74">
        <v>0</v>
      </c>
      <c r="F17" s="74">
        <v>0</v>
      </c>
      <c r="G17" s="75">
        <f t="shared" si="0"/>
        <v>1</v>
      </c>
      <c r="H17" s="291" t="s">
        <v>486</v>
      </c>
    </row>
    <row r="18" spans="1:12" s="178" customFormat="1" ht="15.75" thickBot="1">
      <c r="A18" s="525" t="s">
        <v>485</v>
      </c>
      <c r="B18" s="889">
        <v>0</v>
      </c>
      <c r="C18" s="889">
        <v>0</v>
      </c>
      <c r="D18" s="889">
        <v>0</v>
      </c>
      <c r="E18" s="889">
        <v>0</v>
      </c>
      <c r="F18" s="889">
        <v>0</v>
      </c>
      <c r="G18" s="890">
        <f t="shared" si="0"/>
        <v>0</v>
      </c>
      <c r="H18" s="292" t="s">
        <v>484</v>
      </c>
      <c r="L18" s="179"/>
    </row>
    <row r="19" spans="1:12" ht="15.75" thickBot="1">
      <c r="A19" s="524" t="s">
        <v>518</v>
      </c>
      <c r="B19" s="74">
        <v>4</v>
      </c>
      <c r="C19" s="74">
        <v>1</v>
      </c>
      <c r="D19" s="74">
        <v>1</v>
      </c>
      <c r="E19" s="74">
        <v>0</v>
      </c>
      <c r="F19" s="74">
        <v>0</v>
      </c>
      <c r="G19" s="75">
        <f t="shared" si="0"/>
        <v>6</v>
      </c>
      <c r="H19" s="291" t="s">
        <v>976</v>
      </c>
    </row>
    <row r="20" spans="1:12" ht="15.75" thickBot="1">
      <c r="A20" s="525" t="s">
        <v>483</v>
      </c>
      <c r="B20" s="889">
        <v>0</v>
      </c>
      <c r="C20" s="889">
        <v>1</v>
      </c>
      <c r="D20" s="889">
        <v>1</v>
      </c>
      <c r="E20" s="889">
        <v>1</v>
      </c>
      <c r="F20" s="889">
        <v>0</v>
      </c>
      <c r="G20" s="890">
        <f t="shared" si="0"/>
        <v>3</v>
      </c>
      <c r="H20" s="292" t="s">
        <v>482</v>
      </c>
    </row>
    <row r="21" spans="1:12" ht="15.75" thickBot="1">
      <c r="A21" s="524" t="s">
        <v>1097</v>
      </c>
      <c r="B21" s="74">
        <v>4</v>
      </c>
      <c r="C21" s="74">
        <v>0</v>
      </c>
      <c r="D21" s="74">
        <v>0</v>
      </c>
      <c r="E21" s="74">
        <v>0</v>
      </c>
      <c r="F21" s="74">
        <v>0</v>
      </c>
      <c r="G21" s="75">
        <f t="shared" si="0"/>
        <v>4</v>
      </c>
      <c r="H21" s="291" t="s">
        <v>480</v>
      </c>
    </row>
    <row r="22" spans="1:12" s="178" customFormat="1" ht="15.75" thickBot="1">
      <c r="A22" s="525" t="s">
        <v>479</v>
      </c>
      <c r="B22" s="889">
        <v>3</v>
      </c>
      <c r="C22" s="889">
        <v>1</v>
      </c>
      <c r="D22" s="889">
        <v>0</v>
      </c>
      <c r="E22" s="889">
        <v>1</v>
      </c>
      <c r="F22" s="889">
        <v>0</v>
      </c>
      <c r="G22" s="890">
        <f t="shared" si="0"/>
        <v>5</v>
      </c>
      <c r="H22" s="292" t="s">
        <v>478</v>
      </c>
      <c r="L22" s="179"/>
    </row>
    <row r="23" spans="1:12" ht="15.75" thickBot="1">
      <c r="A23" s="524" t="s">
        <v>529</v>
      </c>
      <c r="B23" s="74">
        <v>3</v>
      </c>
      <c r="C23" s="74">
        <v>1</v>
      </c>
      <c r="D23" s="74">
        <v>1</v>
      </c>
      <c r="E23" s="74">
        <v>1</v>
      </c>
      <c r="F23" s="74">
        <v>0</v>
      </c>
      <c r="G23" s="75">
        <f t="shared" si="0"/>
        <v>6</v>
      </c>
      <c r="H23" s="291" t="s">
        <v>1015</v>
      </c>
    </row>
    <row r="24" spans="1:12" s="178" customFormat="1" ht="15.75" thickBot="1">
      <c r="A24" s="525" t="s">
        <v>476</v>
      </c>
      <c r="B24" s="889">
        <v>1</v>
      </c>
      <c r="C24" s="889">
        <v>0</v>
      </c>
      <c r="D24" s="889">
        <v>0</v>
      </c>
      <c r="E24" s="889">
        <v>0</v>
      </c>
      <c r="F24" s="889">
        <v>0</v>
      </c>
      <c r="G24" s="890">
        <f t="shared" si="0"/>
        <v>1</v>
      </c>
      <c r="H24" s="292" t="s">
        <v>475</v>
      </c>
      <c r="L24" s="179"/>
    </row>
    <row r="25" spans="1:12" ht="15.75" thickBot="1">
      <c r="A25" s="524" t="s">
        <v>474</v>
      </c>
      <c r="B25" s="74">
        <v>1</v>
      </c>
      <c r="C25" s="74">
        <v>0</v>
      </c>
      <c r="D25" s="74">
        <v>0</v>
      </c>
      <c r="E25" s="74">
        <v>0</v>
      </c>
      <c r="F25" s="74">
        <v>0</v>
      </c>
      <c r="G25" s="75">
        <f t="shared" si="0"/>
        <v>1</v>
      </c>
      <c r="H25" s="291" t="s">
        <v>473</v>
      </c>
    </row>
    <row r="26" spans="1:12" s="178" customFormat="1" ht="15.75" thickBot="1">
      <c r="A26" s="525" t="s">
        <v>472</v>
      </c>
      <c r="B26" s="889">
        <v>0</v>
      </c>
      <c r="C26" s="889">
        <v>1</v>
      </c>
      <c r="D26" s="889">
        <v>0</v>
      </c>
      <c r="E26" s="889">
        <v>0</v>
      </c>
      <c r="F26" s="889">
        <v>0</v>
      </c>
      <c r="G26" s="890">
        <f t="shared" si="0"/>
        <v>1</v>
      </c>
      <c r="H26" s="292" t="s">
        <v>471</v>
      </c>
      <c r="L26" s="179"/>
    </row>
    <row r="27" spans="1:12" ht="15.75" thickBot="1">
      <c r="A27" s="524" t="s">
        <v>470</v>
      </c>
      <c r="B27" s="74">
        <v>1</v>
      </c>
      <c r="C27" s="74">
        <v>1</v>
      </c>
      <c r="D27" s="74">
        <v>0</v>
      </c>
      <c r="E27" s="74">
        <v>0</v>
      </c>
      <c r="F27" s="74">
        <v>0</v>
      </c>
      <c r="G27" s="75">
        <f t="shared" si="0"/>
        <v>2</v>
      </c>
      <c r="H27" s="291" t="s">
        <v>469</v>
      </c>
    </row>
    <row r="28" spans="1:12" s="178" customFormat="1" ht="15.75" thickBot="1">
      <c r="A28" s="525" t="s">
        <v>468</v>
      </c>
      <c r="B28" s="889">
        <v>1</v>
      </c>
      <c r="C28" s="889">
        <v>0</v>
      </c>
      <c r="D28" s="889">
        <v>0</v>
      </c>
      <c r="E28" s="889">
        <v>0</v>
      </c>
      <c r="F28" s="889">
        <v>0</v>
      </c>
      <c r="G28" s="890">
        <f t="shared" si="0"/>
        <v>1</v>
      </c>
      <c r="H28" s="292" t="s">
        <v>510</v>
      </c>
      <c r="L28" s="179"/>
    </row>
    <row r="29" spans="1:12" ht="15.75" thickBot="1">
      <c r="A29" s="524" t="s">
        <v>466</v>
      </c>
      <c r="B29" s="74">
        <v>2</v>
      </c>
      <c r="C29" s="74">
        <v>0</v>
      </c>
      <c r="D29" s="74">
        <v>0</v>
      </c>
      <c r="E29" s="74">
        <v>0</v>
      </c>
      <c r="F29" s="74">
        <v>0</v>
      </c>
      <c r="G29" s="75">
        <f t="shared" si="0"/>
        <v>2</v>
      </c>
      <c r="H29" s="291" t="s">
        <v>465</v>
      </c>
    </row>
    <row r="30" spans="1:12" s="178" customFormat="1" ht="15.75" thickBot="1">
      <c r="A30" s="525" t="s">
        <v>464</v>
      </c>
      <c r="B30" s="889">
        <v>0</v>
      </c>
      <c r="C30" s="889">
        <v>0</v>
      </c>
      <c r="D30" s="889">
        <v>0</v>
      </c>
      <c r="E30" s="889">
        <v>0</v>
      </c>
      <c r="F30" s="889">
        <v>0</v>
      </c>
      <c r="G30" s="890">
        <f t="shared" si="0"/>
        <v>0</v>
      </c>
      <c r="H30" s="292" t="s">
        <v>463</v>
      </c>
      <c r="L30" s="179"/>
    </row>
    <row r="31" spans="1:12" ht="15.75" thickBot="1">
      <c r="A31" s="524" t="s">
        <v>462</v>
      </c>
      <c r="B31" s="74">
        <v>1</v>
      </c>
      <c r="C31" s="74">
        <v>0</v>
      </c>
      <c r="D31" s="74">
        <v>0</v>
      </c>
      <c r="E31" s="74">
        <v>0</v>
      </c>
      <c r="F31" s="74">
        <v>0</v>
      </c>
      <c r="G31" s="75">
        <v>1</v>
      </c>
      <c r="H31" s="291" t="s">
        <v>461</v>
      </c>
    </row>
    <row r="32" spans="1:12" s="178" customFormat="1" ht="15.75" thickBot="1">
      <c r="A32" s="525" t="s">
        <v>509</v>
      </c>
      <c r="B32" s="889">
        <v>1</v>
      </c>
      <c r="C32" s="889">
        <v>0</v>
      </c>
      <c r="D32" s="889">
        <v>0</v>
      </c>
      <c r="E32" s="889">
        <v>0</v>
      </c>
      <c r="F32" s="889">
        <v>0</v>
      </c>
      <c r="G32" s="890">
        <f t="shared" si="0"/>
        <v>1</v>
      </c>
      <c r="H32" s="292" t="s">
        <v>459</v>
      </c>
      <c r="L32" s="179"/>
    </row>
    <row r="33" spans="1:13" ht="15.75" thickBot="1">
      <c r="A33" s="524" t="s">
        <v>458</v>
      </c>
      <c r="B33" s="74">
        <v>2</v>
      </c>
      <c r="C33" s="74">
        <v>0</v>
      </c>
      <c r="D33" s="74">
        <v>0</v>
      </c>
      <c r="E33" s="74">
        <v>0</v>
      </c>
      <c r="F33" s="74">
        <v>0</v>
      </c>
      <c r="G33" s="75">
        <f t="shared" si="0"/>
        <v>2</v>
      </c>
      <c r="H33" s="291" t="s">
        <v>457</v>
      </c>
    </row>
    <row r="34" spans="1:13" s="178" customFormat="1" ht="15.75" thickBot="1">
      <c r="A34" s="525" t="s">
        <v>456</v>
      </c>
      <c r="B34" s="889">
        <v>0</v>
      </c>
      <c r="C34" s="889">
        <v>0</v>
      </c>
      <c r="D34" s="889">
        <v>0</v>
      </c>
      <c r="E34" s="889">
        <v>0</v>
      </c>
      <c r="F34" s="889">
        <v>0</v>
      </c>
      <c r="G34" s="890">
        <f t="shared" si="0"/>
        <v>0</v>
      </c>
      <c r="H34" s="292" t="s">
        <v>455</v>
      </c>
      <c r="L34" s="179"/>
    </row>
    <row r="35" spans="1:13" ht="15.75" thickBot="1">
      <c r="A35" s="524" t="s">
        <v>454</v>
      </c>
      <c r="B35" s="74">
        <v>0</v>
      </c>
      <c r="C35" s="74">
        <v>0</v>
      </c>
      <c r="D35" s="74">
        <v>0</v>
      </c>
      <c r="E35" s="74">
        <v>0</v>
      </c>
      <c r="F35" s="74">
        <v>0</v>
      </c>
      <c r="G35" s="75">
        <f t="shared" si="0"/>
        <v>0</v>
      </c>
      <c r="H35" s="291" t="s">
        <v>453</v>
      </c>
      <c r="L35" s="171"/>
      <c r="M35" s="172"/>
    </row>
    <row r="36" spans="1:13" ht="15.75" thickBot="1">
      <c r="A36" s="525" t="s">
        <v>1086</v>
      </c>
      <c r="B36" s="889">
        <v>2</v>
      </c>
      <c r="C36" s="889">
        <v>0</v>
      </c>
      <c r="D36" s="889">
        <v>0</v>
      </c>
      <c r="E36" s="889">
        <v>0</v>
      </c>
      <c r="F36" s="889">
        <v>1</v>
      </c>
      <c r="G36" s="890">
        <f t="shared" si="0"/>
        <v>3</v>
      </c>
      <c r="H36" s="292" t="s">
        <v>1087</v>
      </c>
      <c r="L36" s="171"/>
      <c r="M36" s="691"/>
    </row>
    <row r="37" spans="1:13" s="178" customFormat="1" ht="15.75" thickBot="1">
      <c r="A37" s="524" t="s">
        <v>521</v>
      </c>
      <c r="B37" s="74">
        <v>0</v>
      </c>
      <c r="C37" s="74">
        <v>0</v>
      </c>
      <c r="D37" s="74">
        <v>0</v>
      </c>
      <c r="E37" s="74">
        <v>0</v>
      </c>
      <c r="F37" s="74">
        <v>0</v>
      </c>
      <c r="G37" s="75">
        <f t="shared" si="0"/>
        <v>0</v>
      </c>
      <c r="H37" s="291" t="s">
        <v>1018</v>
      </c>
      <c r="M37" s="179"/>
    </row>
    <row r="38" spans="1:13" ht="15.75" thickBot="1">
      <c r="A38" s="525" t="s">
        <v>452</v>
      </c>
      <c r="B38" s="889">
        <v>0</v>
      </c>
      <c r="C38" s="889">
        <v>0</v>
      </c>
      <c r="D38" s="889">
        <v>0</v>
      </c>
      <c r="E38" s="889">
        <v>1</v>
      </c>
      <c r="F38" s="889">
        <v>1</v>
      </c>
      <c r="G38" s="890">
        <f t="shared" si="0"/>
        <v>2</v>
      </c>
      <c r="H38" s="292" t="s">
        <v>451</v>
      </c>
      <c r="L38" s="171"/>
      <c r="M38" s="172"/>
    </row>
    <row r="39" spans="1:13" ht="15.75" thickBot="1">
      <c r="A39" s="524" t="s">
        <v>450</v>
      </c>
      <c r="B39" s="74">
        <v>0</v>
      </c>
      <c r="C39" s="74">
        <v>0</v>
      </c>
      <c r="D39" s="74">
        <v>0</v>
      </c>
      <c r="E39" s="74">
        <v>0</v>
      </c>
      <c r="F39" s="74">
        <v>0</v>
      </c>
      <c r="G39" s="75">
        <f t="shared" si="0"/>
        <v>0</v>
      </c>
      <c r="H39" s="291" t="s">
        <v>923</v>
      </c>
      <c r="L39" s="171"/>
      <c r="M39" s="456"/>
    </row>
    <row r="40" spans="1:13" ht="24.75" thickBot="1">
      <c r="A40" s="525" t="s">
        <v>1035</v>
      </c>
      <c r="B40" s="889">
        <v>0</v>
      </c>
      <c r="C40" s="889">
        <v>0</v>
      </c>
      <c r="D40" s="889">
        <v>0</v>
      </c>
      <c r="E40" s="889">
        <v>0</v>
      </c>
      <c r="F40" s="889">
        <v>0</v>
      </c>
      <c r="G40" s="890">
        <f t="shared" si="0"/>
        <v>0</v>
      </c>
      <c r="H40" s="292" t="s">
        <v>1038</v>
      </c>
      <c r="L40" s="171"/>
      <c r="M40" s="456"/>
    </row>
    <row r="41" spans="1:13" s="178" customFormat="1" ht="15.75" thickBot="1">
      <c r="A41" s="524" t="s">
        <v>449</v>
      </c>
      <c r="B41" s="74">
        <v>0</v>
      </c>
      <c r="C41" s="74">
        <v>0</v>
      </c>
      <c r="D41" s="74">
        <v>0</v>
      </c>
      <c r="E41" s="74">
        <v>0</v>
      </c>
      <c r="F41" s="74">
        <v>0</v>
      </c>
      <c r="G41" s="75">
        <f t="shared" si="0"/>
        <v>0</v>
      </c>
      <c r="H41" s="291" t="s">
        <v>448</v>
      </c>
      <c r="M41" s="179"/>
    </row>
    <row r="42" spans="1:13" s="178" customFormat="1" ht="15.75" thickBot="1">
      <c r="A42" s="525" t="s">
        <v>753</v>
      </c>
      <c r="B42" s="889">
        <v>1</v>
      </c>
      <c r="C42" s="889">
        <v>0</v>
      </c>
      <c r="D42" s="889">
        <v>0</v>
      </c>
      <c r="E42" s="889">
        <v>0</v>
      </c>
      <c r="F42" s="889">
        <v>0</v>
      </c>
      <c r="G42" s="890">
        <f t="shared" si="0"/>
        <v>1</v>
      </c>
      <c r="H42" s="292" t="s">
        <v>761</v>
      </c>
      <c r="M42" s="179"/>
    </row>
    <row r="43" spans="1:13" ht="15.75" thickBot="1">
      <c r="A43" s="524" t="s">
        <v>752</v>
      </c>
      <c r="B43" s="74">
        <v>0</v>
      </c>
      <c r="C43" s="74">
        <v>0</v>
      </c>
      <c r="D43" s="74">
        <v>0</v>
      </c>
      <c r="E43" s="74">
        <v>0</v>
      </c>
      <c r="F43" s="74">
        <v>0</v>
      </c>
      <c r="G43" s="75">
        <f t="shared" si="0"/>
        <v>0</v>
      </c>
      <c r="H43" s="291" t="s">
        <v>763</v>
      </c>
      <c r="L43" s="171"/>
      <c r="M43" s="172"/>
    </row>
    <row r="44" spans="1:13" ht="15.75" thickBot="1">
      <c r="A44" s="525" t="s">
        <v>1088</v>
      </c>
      <c r="B44" s="889">
        <v>0</v>
      </c>
      <c r="C44" s="889">
        <v>0</v>
      </c>
      <c r="D44" s="889">
        <v>0</v>
      </c>
      <c r="E44" s="889">
        <v>0</v>
      </c>
      <c r="F44" s="889">
        <v>0</v>
      </c>
      <c r="G44" s="890">
        <f t="shared" si="0"/>
        <v>0</v>
      </c>
      <c r="H44" s="292" t="s">
        <v>532</v>
      </c>
      <c r="L44" s="171"/>
      <c r="M44" s="691"/>
    </row>
    <row r="45" spans="1:13" ht="15.75" thickBot="1">
      <c r="A45" s="524" t="s">
        <v>1089</v>
      </c>
      <c r="B45" s="74">
        <v>0</v>
      </c>
      <c r="C45" s="74">
        <v>0</v>
      </c>
      <c r="D45" s="74">
        <v>0</v>
      </c>
      <c r="E45" s="74">
        <v>0</v>
      </c>
      <c r="F45" s="74">
        <v>0</v>
      </c>
      <c r="G45" s="75">
        <f t="shared" si="0"/>
        <v>0</v>
      </c>
      <c r="H45" s="291" t="s">
        <v>1092</v>
      </c>
      <c r="L45" s="171"/>
      <c r="M45" s="691"/>
    </row>
    <row r="46" spans="1:13" ht="15.75" thickBot="1">
      <c r="A46" s="525" t="s">
        <v>1090</v>
      </c>
      <c r="B46" s="889">
        <v>0</v>
      </c>
      <c r="C46" s="889">
        <v>0</v>
      </c>
      <c r="D46" s="889">
        <v>0</v>
      </c>
      <c r="E46" s="889">
        <v>0</v>
      </c>
      <c r="F46" s="889">
        <v>0</v>
      </c>
      <c r="G46" s="890">
        <f t="shared" si="0"/>
        <v>0</v>
      </c>
      <c r="H46" s="292" t="s">
        <v>1093</v>
      </c>
      <c r="L46" s="171"/>
      <c r="M46" s="691"/>
    </row>
    <row r="47" spans="1:13" ht="15">
      <c r="A47" s="904" t="s">
        <v>1091</v>
      </c>
      <c r="B47" s="665">
        <v>0</v>
      </c>
      <c r="C47" s="665">
        <v>0</v>
      </c>
      <c r="D47" s="665">
        <v>0</v>
      </c>
      <c r="E47" s="665">
        <v>0</v>
      </c>
      <c r="F47" s="665">
        <v>0</v>
      </c>
      <c r="G47" s="695">
        <f t="shared" si="0"/>
        <v>0</v>
      </c>
      <c r="H47" s="905" t="s">
        <v>1094</v>
      </c>
      <c r="L47" s="171"/>
      <c r="M47" s="691"/>
    </row>
    <row r="48" spans="1:13" s="178" customFormat="1" ht="15">
      <c r="A48" s="534" t="s">
        <v>1</v>
      </c>
      <c r="B48" s="228">
        <f>SUM(B8:B47)</f>
        <v>35</v>
      </c>
      <c r="C48" s="228">
        <f t="shared" ref="C48:G48" si="1">SUM(C8:C47)</f>
        <v>12</v>
      </c>
      <c r="D48" s="228">
        <f t="shared" si="1"/>
        <v>14</v>
      </c>
      <c r="E48" s="228">
        <f t="shared" si="1"/>
        <v>13</v>
      </c>
      <c r="F48" s="228">
        <f t="shared" si="1"/>
        <v>8</v>
      </c>
      <c r="G48" s="228">
        <f t="shared" si="1"/>
        <v>82</v>
      </c>
      <c r="H48" s="306" t="s">
        <v>2</v>
      </c>
      <c r="M48" s="179"/>
    </row>
    <row r="49" spans="1:12" s="178" customFormat="1">
      <c r="A49" s="1277" t="s">
        <v>861</v>
      </c>
      <c r="B49" s="1277"/>
      <c r="C49" s="1277"/>
      <c r="D49" s="1277"/>
      <c r="E49" s="1322" t="s">
        <v>499</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row r="135" spans="8:12">
      <c r="H135" s="171"/>
      <c r="L135" s="171"/>
    </row>
    <row r="136" spans="8:12">
      <c r="H136" s="171"/>
      <c r="L136"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951</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952</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641</v>
      </c>
      <c r="B5" s="100"/>
      <c r="C5" s="100"/>
      <c r="D5" s="100"/>
      <c r="E5" s="100"/>
      <c r="F5" s="100"/>
      <c r="G5" s="100"/>
      <c r="H5" s="101" t="s">
        <v>642</v>
      </c>
      <c r="I5" s="1"/>
    </row>
    <row r="6" spans="1:13" ht="27" customHeight="1">
      <c r="A6" s="1220" t="s">
        <v>1487</v>
      </c>
      <c r="B6" s="36" t="s">
        <v>81</v>
      </c>
      <c r="C6" s="36" t="s">
        <v>82</v>
      </c>
      <c r="D6" s="36" t="s">
        <v>83</v>
      </c>
      <c r="E6" s="36" t="s">
        <v>84</v>
      </c>
      <c r="F6" s="36" t="s">
        <v>85</v>
      </c>
      <c r="G6" s="36" t="s">
        <v>1</v>
      </c>
      <c r="H6" s="1217" t="s">
        <v>1491</v>
      </c>
    </row>
    <row r="7" spans="1:13" ht="27" customHeight="1">
      <c r="A7" s="1323"/>
      <c r="B7" s="467" t="s">
        <v>76</v>
      </c>
      <c r="C7" s="467" t="s">
        <v>77</v>
      </c>
      <c r="D7" s="467" t="s">
        <v>78</v>
      </c>
      <c r="E7" s="467" t="s">
        <v>79</v>
      </c>
      <c r="F7" s="467" t="s">
        <v>80</v>
      </c>
      <c r="G7" s="467" t="s">
        <v>2</v>
      </c>
      <c r="H7" s="1324"/>
    </row>
    <row r="8" spans="1:13" s="15" customFormat="1" ht="24.75" customHeight="1" thickBot="1">
      <c r="A8" s="444" t="s">
        <v>251</v>
      </c>
      <c r="B8" s="810">
        <v>45</v>
      </c>
      <c r="C8" s="810">
        <v>19</v>
      </c>
      <c r="D8" s="810">
        <v>11</v>
      </c>
      <c r="E8" s="810">
        <v>7</v>
      </c>
      <c r="F8" s="810">
        <v>5</v>
      </c>
      <c r="G8" s="811">
        <v>87</v>
      </c>
      <c r="H8" s="128" t="s">
        <v>251</v>
      </c>
      <c r="M8" s="16"/>
    </row>
    <row r="9" spans="1:13" ht="24.75" customHeight="1" thickBot="1">
      <c r="A9" s="439" t="s">
        <v>293</v>
      </c>
      <c r="B9" s="816">
        <v>44</v>
      </c>
      <c r="C9" s="816">
        <v>12</v>
      </c>
      <c r="D9" s="816">
        <v>16</v>
      </c>
      <c r="E9" s="816">
        <v>10</v>
      </c>
      <c r="F9" s="816">
        <v>1</v>
      </c>
      <c r="G9" s="817">
        <v>83</v>
      </c>
      <c r="H9" s="127" t="s">
        <v>293</v>
      </c>
    </row>
    <row r="10" spans="1:13" s="15" customFormat="1" ht="24.75" customHeight="1" thickBot="1">
      <c r="A10" s="440" t="s">
        <v>793</v>
      </c>
      <c r="B10" s="812">
        <v>48</v>
      </c>
      <c r="C10" s="812">
        <v>22</v>
      </c>
      <c r="D10" s="812">
        <v>21</v>
      </c>
      <c r="E10" s="812">
        <v>17</v>
      </c>
      <c r="F10" s="812">
        <v>4</v>
      </c>
      <c r="G10" s="813">
        <v>112</v>
      </c>
      <c r="H10" s="129" t="s">
        <v>793</v>
      </c>
      <c r="M10" s="16"/>
    </row>
    <row r="11" spans="1:13" ht="24.75" customHeight="1" thickBot="1">
      <c r="A11" s="673" t="s">
        <v>1073</v>
      </c>
      <c r="B11" s="473">
        <v>48</v>
      </c>
      <c r="C11" s="473">
        <v>31</v>
      </c>
      <c r="D11" s="473">
        <v>44</v>
      </c>
      <c r="E11" s="473">
        <v>18</v>
      </c>
      <c r="F11" s="473">
        <v>10</v>
      </c>
      <c r="G11" s="478">
        <f>B11+C11+D11+E11+F11</f>
        <v>151</v>
      </c>
      <c r="H11" s="672" t="s">
        <v>1073</v>
      </c>
    </row>
    <row r="12" spans="1:13" s="15" customFormat="1" ht="24.75" customHeight="1">
      <c r="A12" s="441" t="s">
        <v>1254</v>
      </c>
      <c r="B12" s="814">
        <v>35</v>
      </c>
      <c r="C12" s="814">
        <v>12</v>
      </c>
      <c r="D12" s="814">
        <v>14</v>
      </c>
      <c r="E12" s="814">
        <v>13</v>
      </c>
      <c r="F12" s="814">
        <v>8</v>
      </c>
      <c r="G12" s="815">
        <f>B12+C12+D12+E12+F12</f>
        <v>82</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rightToLeft="1" view="pageBreakPreview" zoomScaleNormal="100" zoomScaleSheetLayoutView="100" workbookViewId="0">
      <selection activeCell="A11" sqref="A11"/>
    </sheetView>
  </sheetViews>
  <sheetFormatPr defaultRowHeight="12.75"/>
  <cols>
    <col min="1" max="1" width="25.5703125" style="171" customWidth="1"/>
    <col min="2" max="3" width="7.7109375" style="171" customWidth="1"/>
    <col min="4" max="5" width="9.5703125" style="171" customWidth="1"/>
    <col min="6" max="7" width="7.7109375" style="171" customWidth="1"/>
    <col min="8" max="8" width="28" style="173" customWidth="1"/>
    <col min="9" max="10" width="9.140625" style="171"/>
    <col min="11" max="11" width="37.42578125" style="171" customWidth="1"/>
    <col min="12" max="12" width="5" style="172" customWidth="1"/>
    <col min="13" max="16384" width="9.140625" style="171"/>
  </cols>
  <sheetData>
    <row r="1" spans="1:12" ht="18">
      <c r="A1" s="1213" t="s">
        <v>954</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3.75" customHeight="1">
      <c r="A3" s="1236" t="s">
        <v>953</v>
      </c>
      <c r="B3" s="1178"/>
      <c r="C3" s="1178"/>
      <c r="D3" s="1178"/>
      <c r="E3" s="1178"/>
      <c r="F3" s="1178"/>
      <c r="G3" s="1178"/>
      <c r="H3" s="1178"/>
      <c r="L3" s="182"/>
    </row>
    <row r="4" spans="1:12" s="181" customFormat="1" ht="15.75">
      <c r="A4" s="1178" t="s">
        <v>1260</v>
      </c>
      <c r="B4" s="1178"/>
      <c r="C4" s="1178"/>
      <c r="D4" s="1178"/>
      <c r="E4" s="1178"/>
      <c r="F4" s="1178"/>
      <c r="G4" s="1178"/>
      <c r="H4" s="1178"/>
      <c r="L4" s="182"/>
    </row>
    <row r="5" spans="1:12" ht="15.75" customHeight="1">
      <c r="A5" s="109" t="s">
        <v>643</v>
      </c>
      <c r="B5" s="180"/>
      <c r="C5" s="180"/>
      <c r="D5" s="180"/>
      <c r="E5" s="180"/>
      <c r="F5" s="180"/>
      <c r="G5" s="180"/>
      <c r="H5" s="110" t="s">
        <v>644</v>
      </c>
    </row>
    <row r="6" spans="1:12" ht="20.100000000000001" customHeight="1">
      <c r="A6" s="1215" t="s">
        <v>938</v>
      </c>
      <c r="B6" s="231" t="s">
        <v>81</v>
      </c>
      <c r="C6" s="231" t="s">
        <v>82</v>
      </c>
      <c r="D6" s="231" t="s">
        <v>83</v>
      </c>
      <c r="E6" s="231" t="s">
        <v>84</v>
      </c>
      <c r="F6" s="231" t="s">
        <v>85</v>
      </c>
      <c r="G6" s="231" t="s">
        <v>1</v>
      </c>
      <c r="H6" s="1333" t="s">
        <v>955</v>
      </c>
    </row>
    <row r="7" spans="1:12" ht="20.25" customHeight="1">
      <c r="A7" s="1216"/>
      <c r="B7" s="241" t="s">
        <v>76</v>
      </c>
      <c r="C7" s="241" t="s">
        <v>77</v>
      </c>
      <c r="D7" s="241" t="s">
        <v>78</v>
      </c>
      <c r="E7" s="241" t="s">
        <v>79</v>
      </c>
      <c r="F7" s="241" t="s">
        <v>80</v>
      </c>
      <c r="G7" s="241" t="s">
        <v>2</v>
      </c>
      <c r="H7" s="1334"/>
    </row>
    <row r="8" spans="1:12" ht="15.75" thickBot="1">
      <c r="A8" s="906" t="s">
        <v>498</v>
      </c>
      <c r="B8" s="222">
        <v>0</v>
      </c>
      <c r="C8" s="222">
        <v>0</v>
      </c>
      <c r="D8" s="222">
        <v>0</v>
      </c>
      <c r="E8" s="222">
        <v>0</v>
      </c>
      <c r="F8" s="222">
        <v>0</v>
      </c>
      <c r="G8" s="221">
        <f t="shared" ref="G8:G47" si="0">SUM(B8:F8)</f>
        <v>0</v>
      </c>
      <c r="H8" s="907" t="s">
        <v>74</v>
      </c>
    </row>
    <row r="9" spans="1:12" s="178" customFormat="1" ht="15.75" thickBot="1">
      <c r="A9" s="895" t="s">
        <v>497</v>
      </c>
      <c r="B9" s="74">
        <v>0</v>
      </c>
      <c r="C9" s="74">
        <v>0</v>
      </c>
      <c r="D9" s="74">
        <v>0</v>
      </c>
      <c r="E9" s="74">
        <v>0</v>
      </c>
      <c r="F9" s="74">
        <v>0</v>
      </c>
      <c r="G9" s="75">
        <f t="shared" si="0"/>
        <v>0</v>
      </c>
      <c r="H9" s="896" t="s">
        <v>496</v>
      </c>
      <c r="L9" s="179"/>
    </row>
    <row r="10" spans="1:12" ht="15.75" thickBot="1">
      <c r="A10" s="897" t="s">
        <v>495</v>
      </c>
      <c r="B10" s="889">
        <v>0</v>
      </c>
      <c r="C10" s="889">
        <v>0</v>
      </c>
      <c r="D10" s="889">
        <v>0</v>
      </c>
      <c r="E10" s="889">
        <v>0</v>
      </c>
      <c r="F10" s="889">
        <v>0</v>
      </c>
      <c r="G10" s="890">
        <f t="shared" si="0"/>
        <v>0</v>
      </c>
      <c r="H10" s="898" t="s">
        <v>73</v>
      </c>
    </row>
    <row r="11" spans="1:12" s="178" customFormat="1" ht="15.75" thickBot="1">
      <c r="A11" s="895" t="s">
        <v>494</v>
      </c>
      <c r="B11" s="74">
        <v>0</v>
      </c>
      <c r="C11" s="74">
        <v>0</v>
      </c>
      <c r="D11" s="74">
        <v>1</v>
      </c>
      <c r="E11" s="74">
        <v>0</v>
      </c>
      <c r="F11" s="74">
        <v>0</v>
      </c>
      <c r="G11" s="75">
        <f t="shared" si="0"/>
        <v>1</v>
      </c>
      <c r="H11" s="896" t="s">
        <v>72</v>
      </c>
      <c r="L11" s="179"/>
    </row>
    <row r="12" spans="1:12" ht="15.75" thickBot="1">
      <c r="A12" s="897" t="s">
        <v>520</v>
      </c>
      <c r="B12" s="889">
        <v>0</v>
      </c>
      <c r="C12" s="889">
        <v>0</v>
      </c>
      <c r="D12" s="889">
        <v>0</v>
      </c>
      <c r="E12" s="889">
        <v>0</v>
      </c>
      <c r="F12" s="889">
        <v>0</v>
      </c>
      <c r="G12" s="890">
        <f t="shared" si="0"/>
        <v>0</v>
      </c>
      <c r="H12" s="898" t="s">
        <v>71</v>
      </c>
    </row>
    <row r="13" spans="1:12" s="178" customFormat="1" ht="15.75" thickBot="1">
      <c r="A13" s="895" t="s">
        <v>492</v>
      </c>
      <c r="B13" s="74">
        <v>0</v>
      </c>
      <c r="C13" s="74">
        <v>0</v>
      </c>
      <c r="D13" s="74">
        <v>0</v>
      </c>
      <c r="E13" s="74">
        <v>0</v>
      </c>
      <c r="F13" s="74">
        <v>0</v>
      </c>
      <c r="G13" s="75">
        <f t="shared" si="0"/>
        <v>0</v>
      </c>
      <c r="H13" s="896" t="s">
        <v>491</v>
      </c>
      <c r="L13" s="179"/>
    </row>
    <row r="14" spans="1:12" ht="15.75" thickBot="1">
      <c r="A14" s="897" t="s">
        <v>490</v>
      </c>
      <c r="B14" s="889">
        <v>0</v>
      </c>
      <c r="C14" s="889">
        <v>0</v>
      </c>
      <c r="D14" s="889">
        <v>0</v>
      </c>
      <c r="E14" s="889">
        <v>0</v>
      </c>
      <c r="F14" s="889">
        <v>0</v>
      </c>
      <c r="G14" s="890">
        <f t="shared" si="0"/>
        <v>0</v>
      </c>
      <c r="H14" s="898" t="s">
        <v>489</v>
      </c>
    </row>
    <row r="15" spans="1:12" s="178" customFormat="1" ht="15.75" thickBot="1">
      <c r="A15" s="895" t="s">
        <v>488</v>
      </c>
      <c r="B15" s="74">
        <v>0</v>
      </c>
      <c r="C15" s="74">
        <v>0</v>
      </c>
      <c r="D15" s="74">
        <v>0</v>
      </c>
      <c r="E15" s="74">
        <v>0</v>
      </c>
      <c r="F15" s="74">
        <v>0</v>
      </c>
      <c r="G15" s="75">
        <f t="shared" si="0"/>
        <v>0</v>
      </c>
      <c r="H15" s="896" t="s">
        <v>70</v>
      </c>
      <c r="L15" s="179"/>
    </row>
    <row r="16" spans="1:12" s="178" customFormat="1" ht="15.75" thickBot="1">
      <c r="A16" s="897" t="s">
        <v>1083</v>
      </c>
      <c r="B16" s="889">
        <v>0</v>
      </c>
      <c r="C16" s="889">
        <v>0</v>
      </c>
      <c r="D16" s="889">
        <v>0</v>
      </c>
      <c r="E16" s="889">
        <v>0</v>
      </c>
      <c r="F16" s="889">
        <v>0</v>
      </c>
      <c r="G16" s="890">
        <f t="shared" si="0"/>
        <v>0</v>
      </c>
      <c r="H16" s="898" t="s">
        <v>1084</v>
      </c>
      <c r="L16" s="179"/>
    </row>
    <row r="17" spans="1:12" ht="15.75" thickBot="1">
      <c r="A17" s="895" t="s">
        <v>487</v>
      </c>
      <c r="B17" s="74">
        <v>0</v>
      </c>
      <c r="C17" s="74">
        <v>0</v>
      </c>
      <c r="D17" s="74">
        <v>0</v>
      </c>
      <c r="E17" s="74">
        <v>0</v>
      </c>
      <c r="F17" s="74">
        <v>0</v>
      </c>
      <c r="G17" s="75">
        <f t="shared" si="0"/>
        <v>0</v>
      </c>
      <c r="H17" s="896" t="s">
        <v>486</v>
      </c>
    </row>
    <row r="18" spans="1:12" s="178" customFormat="1" ht="15.75" thickBot="1">
      <c r="A18" s="897" t="s">
        <v>485</v>
      </c>
      <c r="B18" s="889">
        <v>0</v>
      </c>
      <c r="C18" s="889">
        <v>0</v>
      </c>
      <c r="D18" s="889">
        <v>0</v>
      </c>
      <c r="E18" s="889">
        <v>0</v>
      </c>
      <c r="F18" s="889">
        <v>0</v>
      </c>
      <c r="G18" s="890">
        <f t="shared" si="0"/>
        <v>0</v>
      </c>
      <c r="H18" s="898" t="s">
        <v>484</v>
      </c>
      <c r="L18" s="179"/>
    </row>
    <row r="19" spans="1:12" ht="15.75" thickBot="1">
      <c r="A19" s="895" t="s">
        <v>518</v>
      </c>
      <c r="B19" s="74">
        <v>0</v>
      </c>
      <c r="C19" s="74">
        <v>0</v>
      </c>
      <c r="D19" s="74">
        <v>0</v>
      </c>
      <c r="E19" s="74">
        <v>0</v>
      </c>
      <c r="F19" s="74">
        <v>0</v>
      </c>
      <c r="G19" s="75">
        <f t="shared" si="0"/>
        <v>0</v>
      </c>
      <c r="H19" s="896" t="s">
        <v>976</v>
      </c>
    </row>
    <row r="20" spans="1:12" ht="15.75" thickBot="1">
      <c r="A20" s="897" t="s">
        <v>483</v>
      </c>
      <c r="B20" s="889">
        <v>0</v>
      </c>
      <c r="C20" s="889">
        <v>0</v>
      </c>
      <c r="D20" s="889">
        <v>0</v>
      </c>
      <c r="E20" s="889">
        <v>0</v>
      </c>
      <c r="F20" s="889">
        <v>0</v>
      </c>
      <c r="G20" s="890">
        <f t="shared" si="0"/>
        <v>0</v>
      </c>
      <c r="H20" s="898" t="s">
        <v>482</v>
      </c>
    </row>
    <row r="21" spans="1:12" ht="15.75" thickBot="1">
      <c r="A21" s="895" t="s">
        <v>1097</v>
      </c>
      <c r="B21" s="74">
        <v>0</v>
      </c>
      <c r="C21" s="74">
        <v>0</v>
      </c>
      <c r="D21" s="74">
        <v>0</v>
      </c>
      <c r="E21" s="74">
        <v>0</v>
      </c>
      <c r="F21" s="74">
        <v>0</v>
      </c>
      <c r="G21" s="75">
        <f t="shared" si="0"/>
        <v>0</v>
      </c>
      <c r="H21" s="896" t="s">
        <v>480</v>
      </c>
    </row>
    <row r="22" spans="1:12" s="178" customFormat="1" ht="15.75" thickBot="1">
      <c r="A22" s="897" t="s">
        <v>479</v>
      </c>
      <c r="B22" s="889">
        <v>0</v>
      </c>
      <c r="C22" s="889">
        <v>0</v>
      </c>
      <c r="D22" s="889">
        <v>0</v>
      </c>
      <c r="E22" s="889">
        <v>0</v>
      </c>
      <c r="F22" s="889">
        <v>0</v>
      </c>
      <c r="G22" s="890">
        <f t="shared" si="0"/>
        <v>0</v>
      </c>
      <c r="H22" s="898" t="s">
        <v>478</v>
      </c>
      <c r="L22" s="179"/>
    </row>
    <row r="23" spans="1:12" ht="15.75" thickBot="1">
      <c r="A23" s="895" t="s">
        <v>529</v>
      </c>
      <c r="B23" s="74">
        <v>2</v>
      </c>
      <c r="C23" s="74">
        <v>1</v>
      </c>
      <c r="D23" s="74">
        <v>0</v>
      </c>
      <c r="E23" s="74">
        <v>1</v>
      </c>
      <c r="F23" s="74">
        <v>0</v>
      </c>
      <c r="G23" s="75">
        <f t="shared" si="0"/>
        <v>4</v>
      </c>
      <c r="H23" s="896" t="s">
        <v>1015</v>
      </c>
    </row>
    <row r="24" spans="1:12" s="178" customFormat="1" ht="15.75" thickBot="1">
      <c r="A24" s="897" t="s">
        <v>476</v>
      </c>
      <c r="B24" s="889">
        <v>1</v>
      </c>
      <c r="C24" s="889">
        <v>0</v>
      </c>
      <c r="D24" s="889">
        <v>0</v>
      </c>
      <c r="E24" s="889">
        <v>1</v>
      </c>
      <c r="F24" s="889">
        <v>0</v>
      </c>
      <c r="G24" s="890">
        <f t="shared" si="0"/>
        <v>2</v>
      </c>
      <c r="H24" s="898" t="s">
        <v>475</v>
      </c>
      <c r="L24" s="179"/>
    </row>
    <row r="25" spans="1:12" ht="15.75" thickBot="1">
      <c r="A25" s="895" t="s">
        <v>474</v>
      </c>
      <c r="B25" s="74">
        <v>0</v>
      </c>
      <c r="C25" s="74">
        <v>0</v>
      </c>
      <c r="D25" s="74">
        <v>0</v>
      </c>
      <c r="E25" s="74">
        <v>0</v>
      </c>
      <c r="F25" s="74">
        <v>0</v>
      </c>
      <c r="G25" s="75">
        <f t="shared" si="0"/>
        <v>0</v>
      </c>
      <c r="H25" s="896" t="s">
        <v>473</v>
      </c>
    </row>
    <row r="26" spans="1:12" s="178" customFormat="1" ht="15.75" thickBot="1">
      <c r="A26" s="897" t="s">
        <v>472</v>
      </c>
      <c r="B26" s="889">
        <v>1</v>
      </c>
      <c r="C26" s="889">
        <v>1</v>
      </c>
      <c r="D26" s="889">
        <v>1</v>
      </c>
      <c r="E26" s="889">
        <v>1</v>
      </c>
      <c r="F26" s="889">
        <v>0</v>
      </c>
      <c r="G26" s="890">
        <f t="shared" si="0"/>
        <v>4</v>
      </c>
      <c r="H26" s="898" t="s">
        <v>471</v>
      </c>
      <c r="L26" s="179"/>
    </row>
    <row r="27" spans="1:12" ht="15.75" thickBot="1">
      <c r="A27" s="895" t="s">
        <v>470</v>
      </c>
      <c r="B27" s="74">
        <v>1</v>
      </c>
      <c r="C27" s="74">
        <v>1</v>
      </c>
      <c r="D27" s="74">
        <v>0</v>
      </c>
      <c r="E27" s="74">
        <v>0</v>
      </c>
      <c r="F27" s="74">
        <v>0</v>
      </c>
      <c r="G27" s="75">
        <f t="shared" si="0"/>
        <v>2</v>
      </c>
      <c r="H27" s="896" t="s">
        <v>469</v>
      </c>
    </row>
    <row r="28" spans="1:12" s="178" customFormat="1" ht="15.75" thickBot="1">
      <c r="A28" s="897" t="s">
        <v>468</v>
      </c>
      <c r="B28" s="889">
        <v>1</v>
      </c>
      <c r="C28" s="889">
        <v>1</v>
      </c>
      <c r="D28" s="889">
        <v>1</v>
      </c>
      <c r="E28" s="889">
        <v>1</v>
      </c>
      <c r="F28" s="889">
        <v>0</v>
      </c>
      <c r="G28" s="890">
        <f t="shared" si="0"/>
        <v>4</v>
      </c>
      <c r="H28" s="898" t="s">
        <v>510</v>
      </c>
      <c r="L28" s="179"/>
    </row>
    <row r="29" spans="1:12" ht="15.75" thickBot="1">
      <c r="A29" s="895" t="s">
        <v>466</v>
      </c>
      <c r="B29" s="74">
        <v>1</v>
      </c>
      <c r="C29" s="74">
        <v>0</v>
      </c>
      <c r="D29" s="74">
        <v>0</v>
      </c>
      <c r="E29" s="74">
        <v>0</v>
      </c>
      <c r="F29" s="74">
        <v>0</v>
      </c>
      <c r="G29" s="75">
        <f t="shared" si="0"/>
        <v>1</v>
      </c>
      <c r="H29" s="896" t="s">
        <v>465</v>
      </c>
    </row>
    <row r="30" spans="1:12" s="178" customFormat="1" ht="15.75" thickBot="1">
      <c r="A30" s="897" t="s">
        <v>464</v>
      </c>
      <c r="B30" s="889">
        <v>0</v>
      </c>
      <c r="C30" s="889">
        <v>0</v>
      </c>
      <c r="D30" s="889">
        <v>0</v>
      </c>
      <c r="E30" s="889">
        <v>0</v>
      </c>
      <c r="F30" s="889">
        <v>0</v>
      </c>
      <c r="G30" s="890">
        <f t="shared" si="0"/>
        <v>0</v>
      </c>
      <c r="H30" s="898" t="s">
        <v>463</v>
      </c>
      <c r="L30" s="179"/>
    </row>
    <row r="31" spans="1:12" ht="15.75" thickBot="1">
      <c r="A31" s="895" t="s">
        <v>462</v>
      </c>
      <c r="B31" s="74">
        <v>1</v>
      </c>
      <c r="C31" s="74">
        <v>0</v>
      </c>
      <c r="D31" s="74">
        <v>0</v>
      </c>
      <c r="E31" s="74">
        <v>0</v>
      </c>
      <c r="F31" s="74">
        <v>0</v>
      </c>
      <c r="G31" s="75">
        <f t="shared" si="0"/>
        <v>1</v>
      </c>
      <c r="H31" s="896" t="s">
        <v>461</v>
      </c>
    </row>
    <row r="32" spans="1:12" s="178" customFormat="1" ht="15.75" thickBot="1">
      <c r="A32" s="897" t="s">
        <v>509</v>
      </c>
      <c r="B32" s="889">
        <v>0</v>
      </c>
      <c r="C32" s="889">
        <v>0</v>
      </c>
      <c r="D32" s="889">
        <v>0</v>
      </c>
      <c r="E32" s="889">
        <v>0</v>
      </c>
      <c r="F32" s="889">
        <v>0</v>
      </c>
      <c r="G32" s="890">
        <f t="shared" si="0"/>
        <v>0</v>
      </c>
      <c r="H32" s="898" t="s">
        <v>459</v>
      </c>
      <c r="L32" s="179"/>
    </row>
    <row r="33" spans="1:13" ht="15.75" thickBot="1">
      <c r="A33" s="895" t="s">
        <v>458</v>
      </c>
      <c r="B33" s="74">
        <v>1</v>
      </c>
      <c r="C33" s="74">
        <v>1</v>
      </c>
      <c r="D33" s="74">
        <v>1</v>
      </c>
      <c r="E33" s="74">
        <v>1</v>
      </c>
      <c r="F33" s="74">
        <v>0</v>
      </c>
      <c r="G33" s="75">
        <f t="shared" si="0"/>
        <v>4</v>
      </c>
      <c r="H33" s="896" t="s">
        <v>457</v>
      </c>
    </row>
    <row r="34" spans="1:13" s="178" customFormat="1" ht="15.75" thickBot="1">
      <c r="A34" s="897" t="s">
        <v>456</v>
      </c>
      <c r="B34" s="889">
        <v>0</v>
      </c>
      <c r="C34" s="889">
        <v>0</v>
      </c>
      <c r="D34" s="889">
        <v>0</v>
      </c>
      <c r="E34" s="889">
        <v>0</v>
      </c>
      <c r="F34" s="889">
        <v>0</v>
      </c>
      <c r="G34" s="890">
        <f t="shared" si="0"/>
        <v>0</v>
      </c>
      <c r="H34" s="898" t="s">
        <v>455</v>
      </c>
      <c r="L34" s="179"/>
    </row>
    <row r="35" spans="1:13" ht="15.75" thickBot="1">
      <c r="A35" s="895" t="s">
        <v>454</v>
      </c>
      <c r="B35" s="74">
        <v>0</v>
      </c>
      <c r="C35" s="74">
        <v>0</v>
      </c>
      <c r="D35" s="74">
        <v>0</v>
      </c>
      <c r="E35" s="74">
        <v>0</v>
      </c>
      <c r="F35" s="74">
        <v>0</v>
      </c>
      <c r="G35" s="75">
        <f t="shared" si="0"/>
        <v>0</v>
      </c>
      <c r="H35" s="896" t="s">
        <v>453</v>
      </c>
      <c r="L35" s="171"/>
      <c r="M35" s="172"/>
    </row>
    <row r="36" spans="1:13" ht="15.75" thickBot="1">
      <c r="A36" s="897" t="s">
        <v>1086</v>
      </c>
      <c r="B36" s="889">
        <v>1</v>
      </c>
      <c r="C36" s="889">
        <v>0</v>
      </c>
      <c r="D36" s="889">
        <v>0</v>
      </c>
      <c r="E36" s="889">
        <v>0</v>
      </c>
      <c r="F36" s="889">
        <v>0</v>
      </c>
      <c r="G36" s="890">
        <f t="shared" si="0"/>
        <v>1</v>
      </c>
      <c r="H36" s="898" t="s">
        <v>1087</v>
      </c>
      <c r="L36" s="171"/>
      <c r="M36" s="691"/>
    </row>
    <row r="37" spans="1:13" s="178" customFormat="1" ht="15.75" thickBot="1">
      <c r="A37" s="895" t="s">
        <v>521</v>
      </c>
      <c r="B37" s="74">
        <v>1</v>
      </c>
      <c r="C37" s="74">
        <v>0</v>
      </c>
      <c r="D37" s="74">
        <v>0</v>
      </c>
      <c r="E37" s="74">
        <v>0</v>
      </c>
      <c r="F37" s="74">
        <v>0</v>
      </c>
      <c r="G37" s="75">
        <f t="shared" si="0"/>
        <v>1</v>
      </c>
      <c r="H37" s="896" t="s">
        <v>1018</v>
      </c>
      <c r="M37" s="179"/>
    </row>
    <row r="38" spans="1:13" ht="15.75" thickBot="1">
      <c r="A38" s="897" t="s">
        <v>452</v>
      </c>
      <c r="B38" s="889">
        <v>0</v>
      </c>
      <c r="C38" s="889">
        <v>0</v>
      </c>
      <c r="D38" s="889">
        <v>0</v>
      </c>
      <c r="E38" s="889">
        <v>0</v>
      </c>
      <c r="F38" s="889">
        <v>0</v>
      </c>
      <c r="G38" s="890">
        <f t="shared" si="0"/>
        <v>0</v>
      </c>
      <c r="H38" s="898" t="s">
        <v>451</v>
      </c>
      <c r="L38" s="171"/>
      <c r="M38" s="172"/>
    </row>
    <row r="39" spans="1:13" ht="15.75" thickBot="1">
      <c r="A39" s="895" t="s">
        <v>450</v>
      </c>
      <c r="B39" s="74">
        <v>0</v>
      </c>
      <c r="C39" s="74">
        <v>0</v>
      </c>
      <c r="D39" s="74">
        <v>0</v>
      </c>
      <c r="E39" s="74">
        <v>0</v>
      </c>
      <c r="F39" s="74">
        <v>0</v>
      </c>
      <c r="G39" s="75">
        <f t="shared" si="0"/>
        <v>0</v>
      </c>
      <c r="H39" s="896" t="s">
        <v>923</v>
      </c>
      <c r="L39" s="171"/>
      <c r="M39" s="455"/>
    </row>
    <row r="40" spans="1:13" ht="24.75" thickBot="1">
      <c r="A40" s="897" t="s">
        <v>1035</v>
      </c>
      <c r="B40" s="889">
        <v>0</v>
      </c>
      <c r="C40" s="889">
        <v>0</v>
      </c>
      <c r="D40" s="889">
        <v>0</v>
      </c>
      <c r="E40" s="889">
        <v>0</v>
      </c>
      <c r="F40" s="889">
        <v>0</v>
      </c>
      <c r="G40" s="890">
        <f t="shared" si="0"/>
        <v>0</v>
      </c>
      <c r="H40" s="898" t="s">
        <v>1038</v>
      </c>
      <c r="L40" s="171"/>
      <c r="M40" s="455"/>
    </row>
    <row r="41" spans="1:13" s="178" customFormat="1" ht="15.75" thickBot="1">
      <c r="A41" s="895" t="s">
        <v>449</v>
      </c>
      <c r="B41" s="74">
        <v>0</v>
      </c>
      <c r="C41" s="74">
        <v>0</v>
      </c>
      <c r="D41" s="74">
        <v>0</v>
      </c>
      <c r="E41" s="74">
        <v>0</v>
      </c>
      <c r="F41" s="74">
        <v>0</v>
      </c>
      <c r="G41" s="75">
        <f t="shared" si="0"/>
        <v>0</v>
      </c>
      <c r="H41" s="896" t="s">
        <v>448</v>
      </c>
      <c r="M41" s="179"/>
    </row>
    <row r="42" spans="1:13" s="178" customFormat="1" ht="15.75" thickBot="1">
      <c r="A42" s="897" t="s">
        <v>751</v>
      </c>
      <c r="B42" s="889">
        <v>1</v>
      </c>
      <c r="C42" s="889">
        <v>0</v>
      </c>
      <c r="D42" s="889">
        <v>0</v>
      </c>
      <c r="E42" s="889">
        <v>0</v>
      </c>
      <c r="F42" s="889">
        <v>0</v>
      </c>
      <c r="G42" s="890">
        <f t="shared" si="0"/>
        <v>1</v>
      </c>
      <c r="H42" s="898" t="s">
        <v>761</v>
      </c>
      <c r="M42" s="179"/>
    </row>
    <row r="43" spans="1:13" ht="15.75" thickBot="1">
      <c r="A43" s="895" t="s">
        <v>752</v>
      </c>
      <c r="B43" s="74">
        <v>0</v>
      </c>
      <c r="C43" s="74">
        <v>0</v>
      </c>
      <c r="D43" s="74">
        <v>0</v>
      </c>
      <c r="E43" s="74">
        <v>0</v>
      </c>
      <c r="F43" s="74">
        <v>0</v>
      </c>
      <c r="G43" s="75">
        <f t="shared" si="0"/>
        <v>0</v>
      </c>
      <c r="H43" s="896" t="s">
        <v>763</v>
      </c>
      <c r="L43" s="171"/>
      <c r="M43" s="172"/>
    </row>
    <row r="44" spans="1:13" ht="15.75" thickBot="1">
      <c r="A44" s="897" t="s">
        <v>1088</v>
      </c>
      <c r="B44" s="889">
        <v>0</v>
      </c>
      <c r="C44" s="889">
        <v>0</v>
      </c>
      <c r="D44" s="889">
        <v>0</v>
      </c>
      <c r="E44" s="889">
        <v>0</v>
      </c>
      <c r="F44" s="889">
        <v>0</v>
      </c>
      <c r="G44" s="890">
        <f t="shared" si="0"/>
        <v>0</v>
      </c>
      <c r="H44" s="898" t="s">
        <v>532</v>
      </c>
      <c r="L44" s="171"/>
      <c r="M44" s="691"/>
    </row>
    <row r="45" spans="1:13" ht="15.75" thickBot="1">
      <c r="A45" s="895" t="s">
        <v>1089</v>
      </c>
      <c r="B45" s="74">
        <v>0</v>
      </c>
      <c r="C45" s="74">
        <v>0</v>
      </c>
      <c r="D45" s="74">
        <v>0</v>
      </c>
      <c r="E45" s="74">
        <v>0</v>
      </c>
      <c r="F45" s="74">
        <v>0</v>
      </c>
      <c r="G45" s="75">
        <f t="shared" si="0"/>
        <v>0</v>
      </c>
      <c r="H45" s="896" t="s">
        <v>1092</v>
      </c>
      <c r="L45" s="171"/>
      <c r="M45" s="691"/>
    </row>
    <row r="46" spans="1:13" ht="15.75" thickBot="1">
      <c r="A46" s="897" t="s">
        <v>1090</v>
      </c>
      <c r="B46" s="889">
        <v>0</v>
      </c>
      <c r="C46" s="889">
        <v>0</v>
      </c>
      <c r="D46" s="889">
        <v>0</v>
      </c>
      <c r="E46" s="889">
        <v>0</v>
      </c>
      <c r="F46" s="889">
        <v>0</v>
      </c>
      <c r="G46" s="890">
        <f t="shared" si="0"/>
        <v>0</v>
      </c>
      <c r="H46" s="898" t="s">
        <v>1093</v>
      </c>
      <c r="L46" s="171"/>
      <c r="M46" s="691"/>
    </row>
    <row r="47" spans="1:13" ht="15">
      <c r="A47" s="908" t="s">
        <v>1091</v>
      </c>
      <c r="B47" s="665">
        <v>0</v>
      </c>
      <c r="C47" s="665">
        <v>0</v>
      </c>
      <c r="D47" s="665">
        <v>0</v>
      </c>
      <c r="E47" s="665">
        <v>0</v>
      </c>
      <c r="F47" s="665">
        <v>0</v>
      </c>
      <c r="G47" s="695">
        <f t="shared" si="0"/>
        <v>0</v>
      </c>
      <c r="H47" s="909" t="s">
        <v>1094</v>
      </c>
      <c r="L47" s="171"/>
      <c r="M47" s="691"/>
    </row>
    <row r="48" spans="1:13" s="178" customFormat="1" ht="15">
      <c r="A48" s="696" t="s">
        <v>1</v>
      </c>
      <c r="B48" s="692">
        <f>SUM(B8:B47)</f>
        <v>12</v>
      </c>
      <c r="C48" s="692">
        <f t="shared" ref="C48:G48" si="1">SUM(C8:C47)</f>
        <v>5</v>
      </c>
      <c r="D48" s="692">
        <f t="shared" si="1"/>
        <v>4</v>
      </c>
      <c r="E48" s="692">
        <f t="shared" si="1"/>
        <v>5</v>
      </c>
      <c r="F48" s="692">
        <f t="shared" si="1"/>
        <v>0</v>
      </c>
      <c r="G48" s="692">
        <f t="shared" si="1"/>
        <v>26</v>
      </c>
      <c r="H48" s="306" t="s">
        <v>2</v>
      </c>
      <c r="M48" s="179"/>
    </row>
    <row r="49" spans="1:12" s="178" customFormat="1" ht="17.25" customHeight="1">
      <c r="A49" s="1277" t="s">
        <v>900</v>
      </c>
      <c r="B49" s="1277"/>
      <c r="C49" s="1277"/>
      <c r="D49" s="1277"/>
      <c r="E49" s="1322" t="s">
        <v>499</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row r="135" spans="8:12">
      <c r="H135" s="171"/>
      <c r="L135" s="171"/>
    </row>
    <row r="136" spans="8:12">
      <c r="H136" s="171"/>
      <c r="L136"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958</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959</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645</v>
      </c>
      <c r="B5" s="100"/>
      <c r="C5" s="100"/>
      <c r="D5" s="100"/>
      <c r="E5" s="100"/>
      <c r="F5" s="100"/>
      <c r="G5" s="100"/>
      <c r="H5" s="101" t="s">
        <v>646</v>
      </c>
      <c r="I5" s="1"/>
    </row>
    <row r="6" spans="1:13" ht="27" customHeight="1">
      <c r="A6" s="1220" t="s">
        <v>1265</v>
      </c>
      <c r="B6" s="36" t="s">
        <v>81</v>
      </c>
      <c r="C6" s="36" t="s">
        <v>82</v>
      </c>
      <c r="D6" s="36" t="s">
        <v>83</v>
      </c>
      <c r="E6" s="36" t="s">
        <v>84</v>
      </c>
      <c r="F6" s="36" t="s">
        <v>85</v>
      </c>
      <c r="G6" s="36" t="s">
        <v>1</v>
      </c>
      <c r="H6" s="1217" t="s">
        <v>1264</v>
      </c>
    </row>
    <row r="7" spans="1:13" ht="27" customHeight="1">
      <c r="A7" s="1323"/>
      <c r="B7" s="467" t="s">
        <v>76</v>
      </c>
      <c r="C7" s="467" t="s">
        <v>77</v>
      </c>
      <c r="D7" s="467" t="s">
        <v>78</v>
      </c>
      <c r="E7" s="467" t="s">
        <v>79</v>
      </c>
      <c r="F7" s="467" t="s">
        <v>80</v>
      </c>
      <c r="G7" s="467" t="s">
        <v>2</v>
      </c>
      <c r="H7" s="1324"/>
    </row>
    <row r="8" spans="1:13" s="15" customFormat="1" ht="24.75" customHeight="1" thickBot="1">
      <c r="A8" s="444" t="s">
        <v>251</v>
      </c>
      <c r="B8" s="810">
        <v>24</v>
      </c>
      <c r="C8" s="810">
        <v>14</v>
      </c>
      <c r="D8" s="810">
        <v>14</v>
      </c>
      <c r="E8" s="810">
        <v>21</v>
      </c>
      <c r="F8" s="810">
        <v>4</v>
      </c>
      <c r="G8" s="811">
        <v>77</v>
      </c>
      <c r="H8" s="128" t="s">
        <v>251</v>
      </c>
      <c r="M8" s="16"/>
    </row>
    <row r="9" spans="1:13" ht="24.75" customHeight="1" thickBot="1">
      <c r="A9" s="439" t="s">
        <v>293</v>
      </c>
      <c r="B9" s="816">
        <v>15</v>
      </c>
      <c r="C9" s="816">
        <v>7</v>
      </c>
      <c r="D9" s="816">
        <v>9</v>
      </c>
      <c r="E9" s="816">
        <v>3</v>
      </c>
      <c r="F9" s="816">
        <v>2</v>
      </c>
      <c r="G9" s="817">
        <v>36</v>
      </c>
      <c r="H9" s="127" t="s">
        <v>293</v>
      </c>
    </row>
    <row r="10" spans="1:13" s="15" customFormat="1" ht="24.75" customHeight="1" thickBot="1">
      <c r="A10" s="440" t="s">
        <v>793</v>
      </c>
      <c r="B10" s="812">
        <v>21</v>
      </c>
      <c r="C10" s="812">
        <v>11</v>
      </c>
      <c r="D10" s="812">
        <v>3</v>
      </c>
      <c r="E10" s="812">
        <v>4</v>
      </c>
      <c r="F10" s="812">
        <v>3</v>
      </c>
      <c r="G10" s="813">
        <v>42</v>
      </c>
      <c r="H10" s="129" t="s">
        <v>793</v>
      </c>
      <c r="M10" s="16"/>
    </row>
    <row r="11" spans="1:13" ht="24.75" customHeight="1" thickBot="1">
      <c r="A11" s="673" t="s">
        <v>1073</v>
      </c>
      <c r="B11" s="473">
        <v>25</v>
      </c>
      <c r="C11" s="473">
        <v>8</v>
      </c>
      <c r="D11" s="473">
        <v>26</v>
      </c>
      <c r="E11" s="473">
        <v>3</v>
      </c>
      <c r="F11" s="473">
        <v>1</v>
      </c>
      <c r="G11" s="478">
        <f>B11+C11+D11+E11+F11</f>
        <v>63</v>
      </c>
      <c r="H11" s="672" t="s">
        <v>1073</v>
      </c>
    </row>
    <row r="12" spans="1:13" s="15" customFormat="1" ht="24.75" customHeight="1">
      <c r="A12" s="441" t="s">
        <v>1254</v>
      </c>
      <c r="B12" s="814">
        <v>12</v>
      </c>
      <c r="C12" s="814">
        <v>5</v>
      </c>
      <c r="D12" s="814">
        <v>4</v>
      </c>
      <c r="E12" s="814">
        <v>5</v>
      </c>
      <c r="F12" s="814">
        <v>0</v>
      </c>
      <c r="G12" s="815">
        <f>B12+C12+D12+E12+F12</f>
        <v>26</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6:A7"/>
    <mergeCell ref="H6:H7"/>
    <mergeCell ref="A4:H4"/>
  </mergeCells>
  <printOptions horizontalCentered="1" verticalCentered="1"/>
  <pageMargins left="0" right="0" top="0" bottom="0" header="0" footer="0"/>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rightToLeft="1" view="pageBreakPreview" zoomScaleNormal="100" zoomScaleSheetLayoutView="100" workbookViewId="0">
      <selection activeCell="A16" sqref="A16"/>
    </sheetView>
  </sheetViews>
  <sheetFormatPr defaultRowHeight="12.75"/>
  <cols>
    <col min="1" max="1" width="26.42578125" style="171" customWidth="1"/>
    <col min="2" max="3" width="7.7109375" style="171" customWidth="1"/>
    <col min="4" max="5" width="9.5703125" style="171" customWidth="1"/>
    <col min="6" max="7" width="7.7109375" style="171" customWidth="1"/>
    <col min="8" max="8" width="28" style="173" customWidth="1"/>
    <col min="9" max="10" width="9.140625" style="171"/>
    <col min="11" max="11" width="37.42578125" style="171" customWidth="1"/>
    <col min="12" max="12" width="5" style="172" customWidth="1"/>
    <col min="13" max="16384" width="9.140625" style="171"/>
  </cols>
  <sheetData>
    <row r="1" spans="1:12" ht="18">
      <c r="A1" s="1213" t="s">
        <v>961</v>
      </c>
      <c r="B1" s="1213"/>
      <c r="C1" s="1213"/>
      <c r="D1" s="1213"/>
      <c r="E1" s="1213"/>
      <c r="F1" s="1213"/>
      <c r="G1" s="1213"/>
      <c r="H1" s="1213"/>
    </row>
    <row r="2" spans="1:12" s="181" customFormat="1" ht="18">
      <c r="A2" s="1175" t="s">
        <v>1259</v>
      </c>
      <c r="B2" s="1175"/>
      <c r="C2" s="1175"/>
      <c r="D2" s="1175"/>
      <c r="E2" s="1175"/>
      <c r="F2" s="1175"/>
      <c r="G2" s="1175"/>
      <c r="H2" s="1175"/>
      <c r="L2" s="182"/>
    </row>
    <row r="3" spans="1:12" s="181" customFormat="1" ht="30.75" customHeight="1">
      <c r="A3" s="1236" t="s">
        <v>962</v>
      </c>
      <c r="B3" s="1178"/>
      <c r="C3" s="1178"/>
      <c r="D3" s="1178"/>
      <c r="E3" s="1178"/>
      <c r="F3" s="1178"/>
      <c r="G3" s="1178"/>
      <c r="H3" s="1178"/>
      <c r="L3" s="182"/>
    </row>
    <row r="4" spans="1:12" s="181" customFormat="1" ht="15.75">
      <c r="A4" s="1178" t="s">
        <v>1249</v>
      </c>
      <c r="B4" s="1178"/>
      <c r="C4" s="1178"/>
      <c r="D4" s="1178"/>
      <c r="E4" s="1178"/>
      <c r="F4" s="1178"/>
      <c r="G4" s="1178"/>
      <c r="H4" s="1178"/>
      <c r="L4" s="182"/>
    </row>
    <row r="5" spans="1:12" ht="15.75" customHeight="1">
      <c r="A5" s="109" t="s">
        <v>647</v>
      </c>
      <c r="B5" s="180"/>
      <c r="C5" s="180"/>
      <c r="D5" s="180"/>
      <c r="E5" s="180"/>
      <c r="F5" s="180"/>
      <c r="G5" s="180"/>
      <c r="H5" s="110" t="s">
        <v>648</v>
      </c>
    </row>
    <row r="6" spans="1:12" ht="18.75" customHeight="1">
      <c r="A6" s="1215" t="s">
        <v>1493</v>
      </c>
      <c r="B6" s="231" t="s">
        <v>81</v>
      </c>
      <c r="C6" s="231" t="s">
        <v>82</v>
      </c>
      <c r="D6" s="231" t="s">
        <v>83</v>
      </c>
      <c r="E6" s="231" t="s">
        <v>84</v>
      </c>
      <c r="F6" s="231" t="s">
        <v>85</v>
      </c>
      <c r="G6" s="231" t="s">
        <v>1</v>
      </c>
      <c r="H6" s="1329" t="s">
        <v>1492</v>
      </c>
    </row>
    <row r="7" spans="1:12" ht="18.75" customHeight="1">
      <c r="A7" s="1216"/>
      <c r="B7" s="241" t="s">
        <v>76</v>
      </c>
      <c r="C7" s="241" t="s">
        <v>77</v>
      </c>
      <c r="D7" s="241" t="s">
        <v>78</v>
      </c>
      <c r="E7" s="241" t="s">
        <v>79</v>
      </c>
      <c r="F7" s="241" t="s">
        <v>80</v>
      </c>
      <c r="G7" s="241" t="s">
        <v>2</v>
      </c>
      <c r="H7" s="1330"/>
    </row>
    <row r="8" spans="1:12" ht="15.75" thickBot="1">
      <c r="A8" s="906" t="s">
        <v>498</v>
      </c>
      <c r="B8" s="222">
        <v>0</v>
      </c>
      <c r="C8" s="222">
        <v>0</v>
      </c>
      <c r="D8" s="222">
        <v>0</v>
      </c>
      <c r="E8" s="222">
        <v>0</v>
      </c>
      <c r="F8" s="222">
        <v>0</v>
      </c>
      <c r="G8" s="221">
        <f t="shared" ref="G8:G47" si="0">SUM(B8:F8)</f>
        <v>0</v>
      </c>
      <c r="H8" s="907" t="s">
        <v>74</v>
      </c>
    </row>
    <row r="9" spans="1:12" s="178" customFormat="1" ht="15.75" thickBot="1">
      <c r="A9" s="895" t="s">
        <v>497</v>
      </c>
      <c r="B9" s="74">
        <v>0</v>
      </c>
      <c r="C9" s="74">
        <v>0</v>
      </c>
      <c r="D9" s="74">
        <v>0</v>
      </c>
      <c r="E9" s="74">
        <v>0</v>
      </c>
      <c r="F9" s="74">
        <v>0</v>
      </c>
      <c r="G9" s="75">
        <f t="shared" si="0"/>
        <v>0</v>
      </c>
      <c r="H9" s="896" t="s">
        <v>496</v>
      </c>
      <c r="L9" s="179"/>
    </row>
    <row r="10" spans="1:12" ht="15.75" thickBot="1">
      <c r="A10" s="897" t="s">
        <v>495</v>
      </c>
      <c r="B10" s="889">
        <v>0</v>
      </c>
      <c r="C10" s="889">
        <v>0</v>
      </c>
      <c r="D10" s="889">
        <v>0</v>
      </c>
      <c r="E10" s="889">
        <v>0</v>
      </c>
      <c r="F10" s="889">
        <v>0</v>
      </c>
      <c r="G10" s="890">
        <f t="shared" si="0"/>
        <v>0</v>
      </c>
      <c r="H10" s="898" t="s">
        <v>73</v>
      </c>
    </row>
    <row r="11" spans="1:12" s="178" customFormat="1" ht="15.75" thickBot="1">
      <c r="A11" s="895" t="s">
        <v>494</v>
      </c>
      <c r="B11" s="74">
        <v>0</v>
      </c>
      <c r="C11" s="74">
        <v>0</v>
      </c>
      <c r="D11" s="74">
        <v>0</v>
      </c>
      <c r="E11" s="74">
        <v>0</v>
      </c>
      <c r="F11" s="74">
        <v>0</v>
      </c>
      <c r="G11" s="75">
        <f t="shared" si="0"/>
        <v>0</v>
      </c>
      <c r="H11" s="896" t="s">
        <v>72</v>
      </c>
      <c r="L11" s="179"/>
    </row>
    <row r="12" spans="1:12" ht="15.75" thickBot="1">
      <c r="A12" s="897" t="s">
        <v>520</v>
      </c>
      <c r="B12" s="889">
        <v>0</v>
      </c>
      <c r="C12" s="889">
        <v>0</v>
      </c>
      <c r="D12" s="889">
        <v>0</v>
      </c>
      <c r="E12" s="889">
        <v>0</v>
      </c>
      <c r="F12" s="889">
        <v>0</v>
      </c>
      <c r="G12" s="890">
        <f t="shared" si="0"/>
        <v>0</v>
      </c>
      <c r="H12" s="898" t="s">
        <v>71</v>
      </c>
    </row>
    <row r="13" spans="1:12" s="178" customFormat="1" ht="15.75" thickBot="1">
      <c r="A13" s="895" t="s">
        <v>492</v>
      </c>
      <c r="B13" s="74">
        <v>0</v>
      </c>
      <c r="C13" s="74">
        <v>0</v>
      </c>
      <c r="D13" s="74">
        <v>0</v>
      </c>
      <c r="E13" s="74">
        <v>0</v>
      </c>
      <c r="F13" s="74">
        <v>0</v>
      </c>
      <c r="G13" s="75">
        <f t="shared" si="0"/>
        <v>0</v>
      </c>
      <c r="H13" s="896" t="s">
        <v>491</v>
      </c>
      <c r="L13" s="179"/>
    </row>
    <row r="14" spans="1:12" ht="15.75" thickBot="1">
      <c r="A14" s="897" t="s">
        <v>490</v>
      </c>
      <c r="B14" s="889">
        <v>0</v>
      </c>
      <c r="C14" s="889">
        <v>0</v>
      </c>
      <c r="D14" s="889">
        <v>0</v>
      </c>
      <c r="E14" s="889">
        <v>0</v>
      </c>
      <c r="F14" s="889">
        <v>0</v>
      </c>
      <c r="G14" s="890">
        <f t="shared" si="0"/>
        <v>0</v>
      </c>
      <c r="H14" s="898" t="s">
        <v>489</v>
      </c>
    </row>
    <row r="15" spans="1:12" s="178" customFormat="1" ht="15.75" thickBot="1">
      <c r="A15" s="895" t="s">
        <v>488</v>
      </c>
      <c r="B15" s="74">
        <v>1</v>
      </c>
      <c r="C15" s="74">
        <v>0</v>
      </c>
      <c r="D15" s="74">
        <v>1</v>
      </c>
      <c r="E15" s="74">
        <v>1</v>
      </c>
      <c r="F15" s="74">
        <v>0</v>
      </c>
      <c r="G15" s="75">
        <f t="shared" si="0"/>
        <v>3</v>
      </c>
      <c r="H15" s="896" t="s">
        <v>70</v>
      </c>
      <c r="L15" s="179"/>
    </row>
    <row r="16" spans="1:12" s="178" customFormat="1" ht="15.75" thickBot="1">
      <c r="A16" s="897" t="s">
        <v>1083</v>
      </c>
      <c r="B16" s="889">
        <v>0</v>
      </c>
      <c r="C16" s="889">
        <v>0</v>
      </c>
      <c r="D16" s="889">
        <v>0</v>
      </c>
      <c r="E16" s="889">
        <v>0</v>
      </c>
      <c r="F16" s="889">
        <v>0</v>
      </c>
      <c r="G16" s="890">
        <f t="shared" si="0"/>
        <v>0</v>
      </c>
      <c r="H16" s="898" t="s">
        <v>1084</v>
      </c>
      <c r="L16" s="179"/>
    </row>
    <row r="17" spans="1:12" ht="15.75" thickBot="1">
      <c r="A17" s="895" t="s">
        <v>487</v>
      </c>
      <c r="B17" s="74">
        <v>0</v>
      </c>
      <c r="C17" s="74">
        <v>0</v>
      </c>
      <c r="D17" s="74">
        <v>0</v>
      </c>
      <c r="E17" s="74">
        <v>0</v>
      </c>
      <c r="F17" s="74">
        <v>0</v>
      </c>
      <c r="G17" s="75">
        <f t="shared" si="0"/>
        <v>0</v>
      </c>
      <c r="H17" s="896" t="s">
        <v>486</v>
      </c>
    </row>
    <row r="18" spans="1:12" s="178" customFormat="1" ht="15.75" thickBot="1">
      <c r="A18" s="897" t="s">
        <v>485</v>
      </c>
      <c r="B18" s="889">
        <v>0</v>
      </c>
      <c r="C18" s="889">
        <v>0</v>
      </c>
      <c r="D18" s="889">
        <v>0</v>
      </c>
      <c r="E18" s="889">
        <v>0</v>
      </c>
      <c r="F18" s="889">
        <v>0</v>
      </c>
      <c r="G18" s="890">
        <f t="shared" si="0"/>
        <v>0</v>
      </c>
      <c r="H18" s="898" t="s">
        <v>484</v>
      </c>
      <c r="L18" s="179"/>
    </row>
    <row r="19" spans="1:12" ht="15.75" thickBot="1">
      <c r="A19" s="895" t="s">
        <v>518</v>
      </c>
      <c r="B19" s="74">
        <v>1</v>
      </c>
      <c r="C19" s="74">
        <v>0</v>
      </c>
      <c r="D19" s="74">
        <v>0</v>
      </c>
      <c r="E19" s="74">
        <v>0</v>
      </c>
      <c r="F19" s="74">
        <v>0</v>
      </c>
      <c r="G19" s="75">
        <f t="shared" si="0"/>
        <v>1</v>
      </c>
      <c r="H19" s="896" t="s">
        <v>976</v>
      </c>
    </row>
    <row r="20" spans="1:12" ht="15.75" thickBot="1">
      <c r="A20" s="897" t="s">
        <v>483</v>
      </c>
      <c r="B20" s="889">
        <v>0</v>
      </c>
      <c r="C20" s="889">
        <v>0</v>
      </c>
      <c r="D20" s="889">
        <v>0</v>
      </c>
      <c r="E20" s="889">
        <v>0</v>
      </c>
      <c r="F20" s="889">
        <v>0</v>
      </c>
      <c r="G20" s="890">
        <f t="shared" si="0"/>
        <v>0</v>
      </c>
      <c r="H20" s="898" t="s">
        <v>482</v>
      </c>
    </row>
    <row r="21" spans="1:12" ht="15.75" thickBot="1">
      <c r="A21" s="895" t="s">
        <v>1097</v>
      </c>
      <c r="B21" s="74">
        <v>2</v>
      </c>
      <c r="C21" s="74">
        <v>0</v>
      </c>
      <c r="D21" s="74">
        <v>0</v>
      </c>
      <c r="E21" s="74">
        <v>0</v>
      </c>
      <c r="F21" s="74">
        <v>0</v>
      </c>
      <c r="G21" s="75">
        <f t="shared" si="0"/>
        <v>2</v>
      </c>
      <c r="H21" s="896" t="s">
        <v>480</v>
      </c>
    </row>
    <row r="22" spans="1:12" s="178" customFormat="1" ht="15.75" thickBot="1">
      <c r="A22" s="897" t="s">
        <v>479</v>
      </c>
      <c r="B22" s="889">
        <v>0</v>
      </c>
      <c r="C22" s="889">
        <v>1</v>
      </c>
      <c r="D22" s="889">
        <v>1</v>
      </c>
      <c r="E22" s="889">
        <v>1</v>
      </c>
      <c r="F22" s="889">
        <v>1</v>
      </c>
      <c r="G22" s="890">
        <f t="shared" si="0"/>
        <v>4</v>
      </c>
      <c r="H22" s="898" t="s">
        <v>478</v>
      </c>
      <c r="L22" s="179"/>
    </row>
    <row r="23" spans="1:12" ht="15.75" thickBot="1">
      <c r="A23" s="895" t="s">
        <v>529</v>
      </c>
      <c r="B23" s="74">
        <v>1</v>
      </c>
      <c r="C23" s="74">
        <v>0</v>
      </c>
      <c r="D23" s="74">
        <v>0</v>
      </c>
      <c r="E23" s="74">
        <v>0</v>
      </c>
      <c r="F23" s="74">
        <v>0</v>
      </c>
      <c r="G23" s="75">
        <f t="shared" si="0"/>
        <v>1</v>
      </c>
      <c r="H23" s="896" t="s">
        <v>526</v>
      </c>
    </row>
    <row r="24" spans="1:12" s="178" customFormat="1" ht="15.75" thickBot="1">
      <c r="A24" s="897" t="s">
        <v>476</v>
      </c>
      <c r="B24" s="889">
        <v>0</v>
      </c>
      <c r="C24" s="889">
        <v>0</v>
      </c>
      <c r="D24" s="889">
        <v>0</v>
      </c>
      <c r="E24" s="889">
        <v>0</v>
      </c>
      <c r="F24" s="889">
        <v>0</v>
      </c>
      <c r="G24" s="890">
        <f t="shared" si="0"/>
        <v>0</v>
      </c>
      <c r="H24" s="898" t="s">
        <v>475</v>
      </c>
      <c r="L24" s="179"/>
    </row>
    <row r="25" spans="1:12" ht="15.75" thickBot="1">
      <c r="A25" s="895" t="s">
        <v>474</v>
      </c>
      <c r="B25" s="74">
        <v>0</v>
      </c>
      <c r="C25" s="74">
        <v>0</v>
      </c>
      <c r="D25" s="74">
        <v>0</v>
      </c>
      <c r="E25" s="74">
        <v>0</v>
      </c>
      <c r="F25" s="74">
        <v>0</v>
      </c>
      <c r="G25" s="75">
        <f t="shared" si="0"/>
        <v>0</v>
      </c>
      <c r="H25" s="896" t="s">
        <v>473</v>
      </c>
    </row>
    <row r="26" spans="1:12" s="178" customFormat="1" ht="15.75" thickBot="1">
      <c r="A26" s="897" t="s">
        <v>472</v>
      </c>
      <c r="B26" s="889">
        <v>0</v>
      </c>
      <c r="C26" s="889">
        <v>0</v>
      </c>
      <c r="D26" s="889">
        <v>0</v>
      </c>
      <c r="E26" s="889">
        <v>0</v>
      </c>
      <c r="F26" s="889">
        <v>0</v>
      </c>
      <c r="G26" s="890">
        <f t="shared" si="0"/>
        <v>0</v>
      </c>
      <c r="H26" s="898" t="s">
        <v>471</v>
      </c>
      <c r="L26" s="179"/>
    </row>
    <row r="27" spans="1:12" ht="15.75" thickBot="1">
      <c r="A27" s="895" t="s">
        <v>470</v>
      </c>
      <c r="B27" s="74">
        <v>0</v>
      </c>
      <c r="C27" s="74">
        <v>0</v>
      </c>
      <c r="D27" s="74">
        <v>0</v>
      </c>
      <c r="E27" s="74">
        <v>0</v>
      </c>
      <c r="F27" s="74">
        <v>0</v>
      </c>
      <c r="G27" s="75">
        <f t="shared" si="0"/>
        <v>0</v>
      </c>
      <c r="H27" s="896" t="s">
        <v>469</v>
      </c>
    </row>
    <row r="28" spans="1:12" s="178" customFormat="1" ht="15.75" thickBot="1">
      <c r="A28" s="897" t="s">
        <v>468</v>
      </c>
      <c r="B28" s="889">
        <v>0</v>
      </c>
      <c r="C28" s="889">
        <v>0</v>
      </c>
      <c r="D28" s="889">
        <v>0</v>
      </c>
      <c r="E28" s="889">
        <v>0</v>
      </c>
      <c r="F28" s="889">
        <v>0</v>
      </c>
      <c r="G28" s="890">
        <f t="shared" si="0"/>
        <v>0</v>
      </c>
      <c r="H28" s="898" t="s">
        <v>510</v>
      </c>
      <c r="L28" s="179"/>
    </row>
    <row r="29" spans="1:12" ht="15.75" thickBot="1">
      <c r="A29" s="895" t="s">
        <v>466</v>
      </c>
      <c r="B29" s="74">
        <v>0</v>
      </c>
      <c r="C29" s="74">
        <v>0</v>
      </c>
      <c r="D29" s="74">
        <v>0</v>
      </c>
      <c r="E29" s="74">
        <v>0</v>
      </c>
      <c r="F29" s="74">
        <v>0</v>
      </c>
      <c r="G29" s="75">
        <f t="shared" si="0"/>
        <v>0</v>
      </c>
      <c r="H29" s="896" t="s">
        <v>465</v>
      </c>
    </row>
    <row r="30" spans="1:12" s="178" customFormat="1" ht="15.75" thickBot="1">
      <c r="A30" s="897" t="s">
        <v>464</v>
      </c>
      <c r="B30" s="889">
        <v>0</v>
      </c>
      <c r="C30" s="889">
        <v>0</v>
      </c>
      <c r="D30" s="889">
        <v>0</v>
      </c>
      <c r="E30" s="889">
        <v>0</v>
      </c>
      <c r="F30" s="889">
        <v>0</v>
      </c>
      <c r="G30" s="890">
        <f t="shared" si="0"/>
        <v>0</v>
      </c>
      <c r="H30" s="898" t="s">
        <v>463</v>
      </c>
      <c r="L30" s="179"/>
    </row>
    <row r="31" spans="1:12" ht="15.75" thickBot="1">
      <c r="A31" s="895" t="s">
        <v>462</v>
      </c>
      <c r="B31" s="74">
        <v>0</v>
      </c>
      <c r="C31" s="74">
        <v>0</v>
      </c>
      <c r="D31" s="74">
        <v>0</v>
      </c>
      <c r="E31" s="74">
        <v>0</v>
      </c>
      <c r="F31" s="74">
        <v>0</v>
      </c>
      <c r="G31" s="75">
        <f t="shared" si="0"/>
        <v>0</v>
      </c>
      <c r="H31" s="896" t="s">
        <v>461</v>
      </c>
    </row>
    <row r="32" spans="1:12" s="178" customFormat="1" ht="15.75" thickBot="1">
      <c r="A32" s="897" t="s">
        <v>509</v>
      </c>
      <c r="B32" s="889">
        <v>0</v>
      </c>
      <c r="C32" s="889">
        <v>0</v>
      </c>
      <c r="D32" s="889">
        <v>0</v>
      </c>
      <c r="E32" s="889">
        <v>0</v>
      </c>
      <c r="F32" s="889">
        <v>0</v>
      </c>
      <c r="G32" s="890">
        <f t="shared" si="0"/>
        <v>0</v>
      </c>
      <c r="H32" s="898" t="s">
        <v>459</v>
      </c>
      <c r="L32" s="179"/>
    </row>
    <row r="33" spans="1:13" ht="15.75" thickBot="1">
      <c r="A33" s="895" t="s">
        <v>458</v>
      </c>
      <c r="B33" s="74">
        <v>1</v>
      </c>
      <c r="C33" s="74">
        <v>1</v>
      </c>
      <c r="D33" s="74">
        <v>1</v>
      </c>
      <c r="E33" s="74">
        <v>1</v>
      </c>
      <c r="F33" s="74">
        <v>0</v>
      </c>
      <c r="G33" s="75">
        <f t="shared" si="0"/>
        <v>4</v>
      </c>
      <c r="H33" s="896" t="s">
        <v>457</v>
      </c>
      <c r="K33" s="259"/>
    </row>
    <row r="34" spans="1:13" s="178" customFormat="1" ht="15.75" thickBot="1">
      <c r="A34" s="897" t="s">
        <v>456</v>
      </c>
      <c r="B34" s="889">
        <v>0</v>
      </c>
      <c r="C34" s="889">
        <v>0</v>
      </c>
      <c r="D34" s="889">
        <v>0</v>
      </c>
      <c r="E34" s="889">
        <v>0</v>
      </c>
      <c r="F34" s="889">
        <v>0</v>
      </c>
      <c r="G34" s="890">
        <f t="shared" si="0"/>
        <v>0</v>
      </c>
      <c r="H34" s="898" t="s">
        <v>455</v>
      </c>
      <c r="L34" s="179"/>
    </row>
    <row r="35" spans="1:13" ht="15.75" thickBot="1">
      <c r="A35" s="895" t="s">
        <v>454</v>
      </c>
      <c r="B35" s="74">
        <v>0</v>
      </c>
      <c r="C35" s="74">
        <v>0</v>
      </c>
      <c r="D35" s="74">
        <v>0</v>
      </c>
      <c r="E35" s="74">
        <v>0</v>
      </c>
      <c r="F35" s="74">
        <v>0</v>
      </c>
      <c r="G35" s="75">
        <f t="shared" si="0"/>
        <v>0</v>
      </c>
      <c r="H35" s="896" t="s">
        <v>453</v>
      </c>
      <c r="K35" s="489"/>
      <c r="L35" s="171"/>
      <c r="M35" s="172"/>
    </row>
    <row r="36" spans="1:13" ht="15.75" thickBot="1">
      <c r="A36" s="897" t="s">
        <v>1086</v>
      </c>
      <c r="B36" s="889">
        <v>1</v>
      </c>
      <c r="C36" s="889">
        <v>0</v>
      </c>
      <c r="D36" s="889">
        <v>0</v>
      </c>
      <c r="E36" s="889">
        <v>0</v>
      </c>
      <c r="F36" s="889">
        <v>0</v>
      </c>
      <c r="G36" s="890">
        <f t="shared" si="0"/>
        <v>1</v>
      </c>
      <c r="H36" s="898" t="s">
        <v>1087</v>
      </c>
      <c r="K36" s="259"/>
      <c r="L36" s="171"/>
      <c r="M36" s="691"/>
    </row>
    <row r="37" spans="1:13" s="178" customFormat="1" ht="15.75" thickBot="1">
      <c r="A37" s="895" t="s">
        <v>521</v>
      </c>
      <c r="B37" s="74">
        <v>0</v>
      </c>
      <c r="C37" s="74">
        <v>0</v>
      </c>
      <c r="D37" s="74">
        <v>0</v>
      </c>
      <c r="E37" s="74">
        <v>0</v>
      </c>
      <c r="F37" s="74">
        <v>0</v>
      </c>
      <c r="G37" s="75">
        <f t="shared" si="0"/>
        <v>0</v>
      </c>
      <c r="H37" s="896" t="s">
        <v>1018</v>
      </c>
      <c r="K37" s="489"/>
      <c r="M37" s="179"/>
    </row>
    <row r="38" spans="1:13" ht="15.75" thickBot="1">
      <c r="A38" s="897" t="s">
        <v>452</v>
      </c>
      <c r="B38" s="889">
        <v>1</v>
      </c>
      <c r="C38" s="889">
        <v>0</v>
      </c>
      <c r="D38" s="889">
        <v>0</v>
      </c>
      <c r="E38" s="889">
        <v>0</v>
      </c>
      <c r="F38" s="889">
        <v>0</v>
      </c>
      <c r="G38" s="890">
        <f t="shared" si="0"/>
        <v>1</v>
      </c>
      <c r="H38" s="898" t="s">
        <v>451</v>
      </c>
      <c r="L38" s="171"/>
      <c r="M38" s="172"/>
    </row>
    <row r="39" spans="1:13" ht="15.75" thickBot="1">
      <c r="A39" s="895" t="s">
        <v>450</v>
      </c>
      <c r="B39" s="74">
        <v>0</v>
      </c>
      <c r="C39" s="74">
        <v>0</v>
      </c>
      <c r="D39" s="74">
        <v>0</v>
      </c>
      <c r="E39" s="74">
        <v>0</v>
      </c>
      <c r="F39" s="74">
        <v>0</v>
      </c>
      <c r="G39" s="75">
        <f t="shared" si="0"/>
        <v>0</v>
      </c>
      <c r="H39" s="896" t="s">
        <v>923</v>
      </c>
      <c r="K39" s="535"/>
      <c r="L39" s="171"/>
      <c r="M39" s="455"/>
    </row>
    <row r="40" spans="1:13" ht="24.75" thickBot="1">
      <c r="A40" s="897" t="s">
        <v>1035</v>
      </c>
      <c r="B40" s="889">
        <v>0</v>
      </c>
      <c r="C40" s="889">
        <v>0</v>
      </c>
      <c r="D40" s="889">
        <v>0</v>
      </c>
      <c r="E40" s="889">
        <v>0</v>
      </c>
      <c r="F40" s="889">
        <v>0</v>
      </c>
      <c r="G40" s="890">
        <f t="shared" si="0"/>
        <v>0</v>
      </c>
      <c r="H40" s="898" t="s">
        <v>1038</v>
      </c>
      <c r="K40" s="535"/>
      <c r="L40" s="171"/>
      <c r="M40" s="691"/>
    </row>
    <row r="41" spans="1:13" ht="15.75" thickBot="1">
      <c r="A41" s="895" t="s">
        <v>449</v>
      </c>
      <c r="B41" s="74">
        <v>0</v>
      </c>
      <c r="C41" s="74">
        <v>0</v>
      </c>
      <c r="D41" s="74">
        <v>0</v>
      </c>
      <c r="E41" s="74">
        <v>0</v>
      </c>
      <c r="F41" s="74">
        <v>0</v>
      </c>
      <c r="G41" s="75">
        <f t="shared" si="0"/>
        <v>0</v>
      </c>
      <c r="H41" s="896" t="s">
        <v>448</v>
      </c>
      <c r="L41" s="171"/>
      <c r="M41" s="455"/>
    </row>
    <row r="42" spans="1:13" s="178" customFormat="1" ht="15.75" thickBot="1">
      <c r="A42" s="897" t="s">
        <v>751</v>
      </c>
      <c r="B42" s="889">
        <v>0</v>
      </c>
      <c r="C42" s="889">
        <v>0</v>
      </c>
      <c r="D42" s="889">
        <v>0</v>
      </c>
      <c r="E42" s="889">
        <v>0</v>
      </c>
      <c r="F42" s="889">
        <v>0</v>
      </c>
      <c r="G42" s="890">
        <f>SUM(B42:F42)</f>
        <v>0</v>
      </c>
      <c r="H42" s="898" t="s">
        <v>761</v>
      </c>
      <c r="M42" s="179"/>
    </row>
    <row r="43" spans="1:13" ht="15.75" thickBot="1">
      <c r="A43" s="895" t="s">
        <v>752</v>
      </c>
      <c r="B43" s="74">
        <v>0</v>
      </c>
      <c r="C43" s="74">
        <v>0</v>
      </c>
      <c r="D43" s="74">
        <v>0</v>
      </c>
      <c r="E43" s="74">
        <v>0</v>
      </c>
      <c r="F43" s="74">
        <v>0</v>
      </c>
      <c r="G43" s="75">
        <f t="shared" si="0"/>
        <v>0</v>
      </c>
      <c r="H43" s="896" t="s">
        <v>763</v>
      </c>
      <c r="L43" s="171"/>
      <c r="M43" s="172"/>
    </row>
    <row r="44" spans="1:13" ht="15.75" thickBot="1">
      <c r="A44" s="897" t="s">
        <v>1088</v>
      </c>
      <c r="B44" s="889">
        <v>0</v>
      </c>
      <c r="C44" s="889">
        <v>0</v>
      </c>
      <c r="D44" s="889">
        <v>0</v>
      </c>
      <c r="E44" s="889">
        <v>0</v>
      </c>
      <c r="F44" s="889">
        <v>0</v>
      </c>
      <c r="G44" s="890">
        <f>SUM(B44:F44)</f>
        <v>0</v>
      </c>
      <c r="H44" s="898" t="s">
        <v>532</v>
      </c>
      <c r="L44" s="171"/>
      <c r="M44" s="691"/>
    </row>
    <row r="45" spans="1:13" ht="15.75" thickBot="1">
      <c r="A45" s="895" t="s">
        <v>1089</v>
      </c>
      <c r="B45" s="74">
        <v>0</v>
      </c>
      <c r="C45" s="74">
        <v>0</v>
      </c>
      <c r="D45" s="74">
        <v>0</v>
      </c>
      <c r="E45" s="74">
        <v>0</v>
      </c>
      <c r="F45" s="74">
        <v>0</v>
      </c>
      <c r="G45" s="75">
        <f t="shared" si="0"/>
        <v>0</v>
      </c>
      <c r="H45" s="896" t="s">
        <v>1092</v>
      </c>
      <c r="L45" s="171"/>
      <c r="M45" s="691"/>
    </row>
    <row r="46" spans="1:13" ht="15.75" thickBot="1">
      <c r="A46" s="897" t="s">
        <v>1090</v>
      </c>
      <c r="B46" s="889">
        <v>0</v>
      </c>
      <c r="C46" s="889">
        <v>0</v>
      </c>
      <c r="D46" s="889">
        <v>0</v>
      </c>
      <c r="E46" s="889">
        <v>0</v>
      </c>
      <c r="F46" s="889">
        <v>0</v>
      </c>
      <c r="G46" s="890">
        <f t="shared" si="0"/>
        <v>0</v>
      </c>
      <c r="H46" s="898" t="s">
        <v>1093</v>
      </c>
      <c r="L46" s="171"/>
      <c r="M46" s="691"/>
    </row>
    <row r="47" spans="1:13" ht="15">
      <c r="A47" s="908" t="s">
        <v>1091</v>
      </c>
      <c r="B47" s="665">
        <v>0</v>
      </c>
      <c r="C47" s="665">
        <v>0</v>
      </c>
      <c r="D47" s="665">
        <v>0</v>
      </c>
      <c r="E47" s="665">
        <v>0</v>
      </c>
      <c r="F47" s="665">
        <v>0</v>
      </c>
      <c r="G47" s="695">
        <f t="shared" si="0"/>
        <v>0</v>
      </c>
      <c r="H47" s="909" t="s">
        <v>1094</v>
      </c>
      <c r="L47" s="171"/>
      <c r="M47" s="691"/>
    </row>
    <row r="48" spans="1:13" s="178" customFormat="1" ht="15">
      <c r="A48" s="534" t="s">
        <v>1</v>
      </c>
      <c r="B48" s="692">
        <f>SUM(B8:B47)</f>
        <v>8</v>
      </c>
      <c r="C48" s="692">
        <f t="shared" ref="C48:F48" si="1">SUM(C8:C47)</f>
        <v>2</v>
      </c>
      <c r="D48" s="692">
        <f t="shared" si="1"/>
        <v>3</v>
      </c>
      <c r="E48" s="692">
        <f t="shared" si="1"/>
        <v>3</v>
      </c>
      <c r="F48" s="692">
        <f t="shared" si="1"/>
        <v>1</v>
      </c>
      <c r="G48" s="692">
        <f>SUM(G8:G47)</f>
        <v>17</v>
      </c>
      <c r="H48" s="694" t="s">
        <v>2</v>
      </c>
      <c r="M48" s="179"/>
    </row>
    <row r="49" spans="1:12" s="178" customFormat="1">
      <c r="A49" s="1277" t="s">
        <v>892</v>
      </c>
      <c r="B49" s="1277"/>
      <c r="C49" s="1277"/>
      <c r="D49" s="1277"/>
      <c r="E49" s="1322" t="s">
        <v>499</v>
      </c>
      <c r="F49" s="1322"/>
      <c r="G49" s="1322"/>
      <c r="H49" s="1322"/>
      <c r="L49" s="179"/>
    </row>
    <row r="52" spans="1:12">
      <c r="A52" s="173"/>
    </row>
    <row r="57" spans="1:12">
      <c r="H57" s="171"/>
      <c r="L57" s="171"/>
    </row>
    <row r="58" spans="1:12">
      <c r="H58" s="171"/>
      <c r="L58" s="171"/>
    </row>
    <row r="59" spans="1:12">
      <c r="H59" s="171"/>
      <c r="L59" s="171"/>
    </row>
    <row r="60" spans="1:12">
      <c r="H60" s="171"/>
      <c r="L60" s="171"/>
    </row>
    <row r="61" spans="1:12">
      <c r="H61" s="171"/>
      <c r="L61" s="171"/>
    </row>
    <row r="62" spans="1:12">
      <c r="H62" s="171"/>
      <c r="L62" s="171"/>
    </row>
    <row r="63" spans="1:12">
      <c r="H63" s="171"/>
      <c r="L63" s="171"/>
    </row>
    <row r="64" spans="1:12">
      <c r="H64" s="171"/>
      <c r="L64" s="171"/>
    </row>
    <row r="65" spans="8:12">
      <c r="H65" s="171"/>
      <c r="L65" s="171"/>
    </row>
    <row r="66" spans="8:12">
      <c r="H66" s="171"/>
      <c r="L66" s="171"/>
    </row>
    <row r="67" spans="8:12">
      <c r="H67" s="171"/>
      <c r="L67" s="171"/>
    </row>
    <row r="68" spans="8:12">
      <c r="H68" s="171"/>
      <c r="L68" s="171"/>
    </row>
    <row r="69" spans="8:12">
      <c r="H69" s="171"/>
      <c r="L69" s="171"/>
    </row>
    <row r="70" spans="8:12">
      <c r="H70" s="171"/>
      <c r="L70" s="171"/>
    </row>
    <row r="71" spans="8:12">
      <c r="H71" s="171"/>
      <c r="L71" s="171"/>
    </row>
    <row r="72" spans="8:12">
      <c r="H72" s="171"/>
      <c r="L72" s="171"/>
    </row>
    <row r="73" spans="8:12">
      <c r="H73" s="171"/>
      <c r="L73" s="171"/>
    </row>
    <row r="74" spans="8:12">
      <c r="H74" s="171"/>
      <c r="L74" s="171"/>
    </row>
    <row r="75" spans="8:12">
      <c r="H75" s="171"/>
      <c r="L75" s="171"/>
    </row>
    <row r="76" spans="8:12">
      <c r="H76" s="171"/>
      <c r="L76" s="171"/>
    </row>
    <row r="77" spans="8:12">
      <c r="H77" s="171"/>
      <c r="L77" s="171"/>
    </row>
    <row r="78" spans="8:12">
      <c r="H78" s="171"/>
      <c r="L78" s="171"/>
    </row>
    <row r="79" spans="8:12">
      <c r="H79" s="171"/>
      <c r="L79" s="171"/>
    </row>
    <row r="80" spans="8:12">
      <c r="H80" s="171"/>
      <c r="L80" s="171"/>
    </row>
    <row r="81" spans="8:12">
      <c r="H81" s="171"/>
      <c r="L81" s="171"/>
    </row>
    <row r="82" spans="8:12">
      <c r="H82" s="171"/>
      <c r="L82" s="171"/>
    </row>
    <row r="83" spans="8:12">
      <c r="H83" s="171"/>
      <c r="L83" s="171"/>
    </row>
    <row r="84" spans="8:12">
      <c r="H84" s="171"/>
      <c r="L84" s="171"/>
    </row>
    <row r="85" spans="8:12">
      <c r="H85" s="171"/>
      <c r="L85" s="171"/>
    </row>
    <row r="86" spans="8:12">
      <c r="H86" s="171"/>
      <c r="L86" s="171"/>
    </row>
    <row r="87" spans="8:12">
      <c r="H87" s="171"/>
      <c r="L87" s="171"/>
    </row>
    <row r="88" spans="8:12">
      <c r="H88" s="171"/>
      <c r="L88" s="171"/>
    </row>
    <row r="89" spans="8:12">
      <c r="H89" s="171"/>
      <c r="L89" s="171"/>
    </row>
    <row r="90" spans="8:12">
      <c r="H90" s="171"/>
      <c r="L90" s="171"/>
    </row>
    <row r="93" spans="8:12">
      <c r="H93" s="171"/>
      <c r="L93" s="171"/>
    </row>
    <row r="94" spans="8:12">
      <c r="H94" s="171"/>
      <c r="L94" s="171"/>
    </row>
    <row r="95" spans="8:12">
      <c r="H95" s="171"/>
      <c r="L95" s="171"/>
    </row>
    <row r="96" spans="8:12">
      <c r="H96" s="171"/>
      <c r="L96" s="171"/>
    </row>
    <row r="97" spans="8:12">
      <c r="H97" s="171"/>
      <c r="L97" s="171"/>
    </row>
    <row r="98" spans="8:12">
      <c r="H98" s="171"/>
      <c r="L98" s="171"/>
    </row>
    <row r="99" spans="8:12">
      <c r="H99" s="171"/>
      <c r="L99" s="171"/>
    </row>
    <row r="100" spans="8:12">
      <c r="H100" s="171"/>
      <c r="L100" s="171"/>
    </row>
    <row r="101" spans="8:12">
      <c r="H101" s="171"/>
      <c r="L101" s="171"/>
    </row>
    <row r="102" spans="8:12">
      <c r="H102" s="171"/>
      <c r="L102" s="171"/>
    </row>
    <row r="103" spans="8:12">
      <c r="H103" s="171"/>
      <c r="L103" s="171"/>
    </row>
    <row r="104" spans="8:12">
      <c r="H104" s="171"/>
      <c r="L104" s="171"/>
    </row>
    <row r="105" spans="8:12">
      <c r="H105" s="171"/>
      <c r="L105" s="171"/>
    </row>
    <row r="106" spans="8:12">
      <c r="H106" s="171"/>
      <c r="L106" s="171"/>
    </row>
    <row r="107" spans="8:12">
      <c r="H107" s="171"/>
      <c r="L107" s="171"/>
    </row>
    <row r="108" spans="8:12">
      <c r="H108" s="171"/>
      <c r="L108" s="171"/>
    </row>
    <row r="109" spans="8:12">
      <c r="H109" s="171"/>
      <c r="L109" s="171"/>
    </row>
    <row r="110" spans="8:12">
      <c r="H110" s="171"/>
      <c r="L110" s="171"/>
    </row>
    <row r="111" spans="8:12">
      <c r="H111" s="171"/>
      <c r="L111" s="171"/>
    </row>
    <row r="112" spans="8:12">
      <c r="H112" s="171"/>
      <c r="L112" s="171"/>
    </row>
    <row r="113" spans="8:12">
      <c r="H113" s="171"/>
      <c r="L113" s="171"/>
    </row>
    <row r="114" spans="8:12">
      <c r="H114" s="171"/>
      <c r="L114" s="171"/>
    </row>
    <row r="115" spans="8:12">
      <c r="H115" s="171"/>
      <c r="L115" s="171"/>
    </row>
    <row r="116" spans="8:12">
      <c r="H116" s="171"/>
      <c r="L116" s="171"/>
    </row>
    <row r="117" spans="8:12">
      <c r="H117" s="171"/>
      <c r="L117" s="171"/>
    </row>
    <row r="118" spans="8:12">
      <c r="H118" s="171"/>
      <c r="L118" s="171"/>
    </row>
    <row r="119" spans="8:12">
      <c r="H119" s="171"/>
      <c r="L119" s="171"/>
    </row>
    <row r="120" spans="8:12">
      <c r="H120" s="171"/>
      <c r="L120" s="171"/>
    </row>
    <row r="121" spans="8:12">
      <c r="H121" s="171"/>
      <c r="L121" s="171"/>
    </row>
    <row r="122" spans="8:12">
      <c r="H122" s="171"/>
      <c r="L122" s="171"/>
    </row>
    <row r="123" spans="8:12">
      <c r="H123" s="171"/>
      <c r="L123" s="171"/>
    </row>
    <row r="124" spans="8:12">
      <c r="H124" s="171"/>
      <c r="L124" s="171"/>
    </row>
    <row r="125" spans="8:12">
      <c r="H125" s="171"/>
      <c r="L125" s="171"/>
    </row>
    <row r="126" spans="8:12">
      <c r="H126" s="171"/>
      <c r="L126" s="171"/>
    </row>
    <row r="127" spans="8:12">
      <c r="H127" s="171"/>
      <c r="L127" s="171"/>
    </row>
    <row r="128" spans="8:12">
      <c r="H128" s="171"/>
      <c r="L128" s="171"/>
    </row>
    <row r="129" spans="8:12">
      <c r="H129" s="171"/>
      <c r="L129" s="171"/>
    </row>
    <row r="130" spans="8:12">
      <c r="H130" s="171"/>
      <c r="L130" s="171"/>
    </row>
    <row r="131" spans="8:12">
      <c r="H131" s="171"/>
      <c r="L131" s="171"/>
    </row>
    <row r="132" spans="8:12">
      <c r="H132" s="171"/>
      <c r="L132" s="171"/>
    </row>
    <row r="133" spans="8:12">
      <c r="H133" s="171"/>
      <c r="L133" s="171"/>
    </row>
    <row r="134" spans="8:12">
      <c r="H134" s="171"/>
      <c r="L134" s="171"/>
    </row>
    <row r="135" spans="8:12">
      <c r="H135" s="171"/>
      <c r="L135" s="171"/>
    </row>
    <row r="136" spans="8:12">
      <c r="H136" s="171"/>
      <c r="L136" s="171"/>
    </row>
  </sheetData>
  <mergeCells count="8">
    <mergeCell ref="A49:D49"/>
    <mergeCell ref="E49:H4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957</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956</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649</v>
      </c>
      <c r="B5" s="100"/>
      <c r="C5" s="100"/>
      <c r="D5" s="100"/>
      <c r="E5" s="100"/>
      <c r="F5" s="100"/>
      <c r="G5" s="100"/>
      <c r="H5" s="101" t="s">
        <v>650</v>
      </c>
      <c r="I5" s="1"/>
    </row>
    <row r="6" spans="1:13" ht="27" customHeight="1">
      <c r="A6" s="1220" t="s">
        <v>1005</v>
      </c>
      <c r="B6" s="36" t="s">
        <v>81</v>
      </c>
      <c r="C6" s="36" t="s">
        <v>82</v>
      </c>
      <c r="D6" s="36" t="s">
        <v>83</v>
      </c>
      <c r="E6" s="36" t="s">
        <v>84</v>
      </c>
      <c r="F6" s="36" t="s">
        <v>85</v>
      </c>
      <c r="G6" s="36" t="s">
        <v>1</v>
      </c>
      <c r="H6" s="1217" t="s">
        <v>1266</v>
      </c>
    </row>
    <row r="7" spans="1:13" ht="27" customHeight="1">
      <c r="A7" s="1323"/>
      <c r="B7" s="467" t="s">
        <v>76</v>
      </c>
      <c r="C7" s="467" t="s">
        <v>77</v>
      </c>
      <c r="D7" s="467" t="s">
        <v>78</v>
      </c>
      <c r="E7" s="467" t="s">
        <v>79</v>
      </c>
      <c r="F7" s="467" t="s">
        <v>80</v>
      </c>
      <c r="G7" s="467" t="s">
        <v>2</v>
      </c>
      <c r="H7" s="1324"/>
    </row>
    <row r="8" spans="1:13" s="15" customFormat="1" ht="24.75" customHeight="1" thickBot="1">
      <c r="A8" s="444" t="s">
        <v>251</v>
      </c>
      <c r="B8" s="810">
        <v>64</v>
      </c>
      <c r="C8" s="810">
        <v>30</v>
      </c>
      <c r="D8" s="810">
        <v>20</v>
      </c>
      <c r="E8" s="810">
        <v>16</v>
      </c>
      <c r="F8" s="810">
        <v>10</v>
      </c>
      <c r="G8" s="811">
        <v>140</v>
      </c>
      <c r="H8" s="128" t="s">
        <v>251</v>
      </c>
      <c r="M8" s="16"/>
    </row>
    <row r="9" spans="1:13" ht="24.75" customHeight="1" thickBot="1">
      <c r="A9" s="439" t="s">
        <v>293</v>
      </c>
      <c r="B9" s="816">
        <v>35</v>
      </c>
      <c r="C9" s="816">
        <v>15</v>
      </c>
      <c r="D9" s="816">
        <v>18</v>
      </c>
      <c r="E9" s="816">
        <v>9</v>
      </c>
      <c r="F9" s="816">
        <v>11</v>
      </c>
      <c r="G9" s="817">
        <v>88</v>
      </c>
      <c r="H9" s="127" t="s">
        <v>293</v>
      </c>
    </row>
    <row r="10" spans="1:13" s="15" customFormat="1" ht="24.75" customHeight="1" thickBot="1">
      <c r="A10" s="440" t="s">
        <v>793</v>
      </c>
      <c r="B10" s="812">
        <v>17</v>
      </c>
      <c r="C10" s="812">
        <v>10</v>
      </c>
      <c r="D10" s="812">
        <v>3</v>
      </c>
      <c r="E10" s="812">
        <v>2</v>
      </c>
      <c r="F10" s="812">
        <v>2</v>
      </c>
      <c r="G10" s="813">
        <v>34</v>
      </c>
      <c r="H10" s="129" t="s">
        <v>793</v>
      </c>
      <c r="M10" s="16"/>
    </row>
    <row r="11" spans="1:13" ht="24.75" customHeight="1" thickBot="1">
      <c r="A11" s="673" t="s">
        <v>1073</v>
      </c>
      <c r="B11" s="473">
        <v>8</v>
      </c>
      <c r="C11" s="473">
        <v>6</v>
      </c>
      <c r="D11" s="473">
        <v>16</v>
      </c>
      <c r="E11" s="473">
        <v>3</v>
      </c>
      <c r="F11" s="473">
        <v>1</v>
      </c>
      <c r="G11" s="478">
        <f>B11+C11+D11+E11+F11</f>
        <v>34</v>
      </c>
      <c r="H11" s="672" t="s">
        <v>1073</v>
      </c>
    </row>
    <row r="12" spans="1:13" s="15" customFormat="1" ht="24.75" customHeight="1">
      <c r="A12" s="441" t="s">
        <v>1254</v>
      </c>
      <c r="B12" s="814">
        <v>8</v>
      </c>
      <c r="C12" s="814">
        <v>2</v>
      </c>
      <c r="D12" s="814">
        <v>3</v>
      </c>
      <c r="E12" s="814">
        <v>3</v>
      </c>
      <c r="F12" s="814">
        <v>1</v>
      </c>
      <c r="G12" s="815">
        <f>B12+C12+D12+E12+F12</f>
        <v>17</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rightToLeft="1" view="pageBreakPreview" zoomScaleNormal="100" zoomScaleSheetLayoutView="100" workbookViewId="0">
      <selection activeCell="E37" sqref="E37"/>
    </sheetView>
  </sheetViews>
  <sheetFormatPr defaultRowHeight="12.75"/>
  <cols>
    <col min="1" max="1" width="20.7109375" style="171" customWidth="1"/>
    <col min="2" max="2" width="7" style="171" customWidth="1"/>
    <col min="3" max="3" width="8.42578125" style="171" customWidth="1"/>
    <col min="4" max="4" width="7" style="194" customWidth="1"/>
    <col min="5" max="5" width="7" style="171" customWidth="1"/>
    <col min="6" max="6" width="8.42578125" style="171" customWidth="1"/>
    <col min="7" max="7" width="7" style="194" customWidth="1"/>
    <col min="8" max="8" width="7" style="171" customWidth="1"/>
    <col min="9" max="9" width="8.42578125" style="171" customWidth="1"/>
    <col min="10" max="10" width="7" style="194" customWidth="1"/>
    <col min="11" max="11" width="22.42578125" style="173" customWidth="1"/>
    <col min="12" max="12" width="9.140625" style="565"/>
    <col min="13" max="16384" width="9.140625" style="171"/>
  </cols>
  <sheetData>
    <row r="1" spans="1:24" ht="18">
      <c r="A1" s="1245" t="s">
        <v>719</v>
      </c>
      <c r="B1" s="1245"/>
      <c r="C1" s="1245"/>
      <c r="D1" s="1245"/>
      <c r="E1" s="1245"/>
      <c r="F1" s="1245"/>
      <c r="G1" s="1245"/>
      <c r="H1" s="1245"/>
      <c r="I1" s="1245"/>
      <c r="J1" s="1245"/>
      <c r="K1" s="1246"/>
      <c r="L1" s="1231"/>
      <c r="M1" s="1231"/>
      <c r="N1" s="1231"/>
      <c r="O1" s="1231"/>
      <c r="P1" s="1231"/>
      <c r="Q1" s="1231"/>
      <c r="R1" s="1231"/>
      <c r="S1" s="1231"/>
      <c r="T1" s="1231"/>
      <c r="U1" s="1231"/>
      <c r="V1" s="1231"/>
      <c r="W1" s="1231"/>
      <c r="X1" s="1231"/>
    </row>
    <row r="2" spans="1:24" ht="14.25" customHeight="1">
      <c r="A2" s="1175" t="s">
        <v>1259</v>
      </c>
      <c r="B2" s="1175"/>
      <c r="C2" s="1175"/>
      <c r="D2" s="1175"/>
      <c r="E2" s="1175"/>
      <c r="F2" s="1175"/>
      <c r="G2" s="1175"/>
      <c r="H2" s="1175"/>
      <c r="I2" s="1175"/>
      <c r="J2" s="1175"/>
      <c r="K2" s="1175"/>
      <c r="M2" s="172"/>
      <c r="N2" s="172"/>
      <c r="O2" s="172"/>
      <c r="P2" s="172"/>
      <c r="Q2" s="172"/>
      <c r="R2" s="172"/>
      <c r="S2" s="172"/>
      <c r="T2" s="172"/>
      <c r="U2" s="172"/>
      <c r="V2" s="172"/>
      <c r="W2" s="172"/>
      <c r="X2" s="172"/>
    </row>
    <row r="3" spans="1:24" ht="31.5" customHeight="1">
      <c r="A3" s="1250" t="s">
        <v>964</v>
      </c>
      <c r="B3" s="1251"/>
      <c r="C3" s="1251"/>
      <c r="D3" s="1251"/>
      <c r="E3" s="1251"/>
      <c r="F3" s="1251"/>
      <c r="G3" s="1251"/>
      <c r="H3" s="1251"/>
      <c r="I3" s="1251"/>
      <c r="J3" s="1251"/>
      <c r="K3" s="1251"/>
      <c r="M3" s="172"/>
      <c r="N3" s="172"/>
      <c r="O3" s="172"/>
      <c r="P3" s="172"/>
      <c r="Q3" s="172"/>
      <c r="R3" s="172"/>
      <c r="S3" s="172"/>
      <c r="T3" s="172"/>
      <c r="U3" s="172"/>
      <c r="V3" s="172"/>
      <c r="W3" s="172"/>
      <c r="X3" s="172"/>
    </row>
    <row r="4" spans="1:24" ht="13.5" customHeight="1">
      <c r="A4" s="1252" t="s">
        <v>1249</v>
      </c>
      <c r="B4" s="1252"/>
      <c r="C4" s="1252"/>
      <c r="D4" s="1252"/>
      <c r="E4" s="1252"/>
      <c r="F4" s="1252"/>
      <c r="G4" s="1252"/>
      <c r="H4" s="1252"/>
      <c r="I4" s="1252"/>
      <c r="J4" s="1252"/>
      <c r="K4" s="1252"/>
      <c r="M4" s="172"/>
      <c r="N4" s="172"/>
      <c r="O4" s="172"/>
      <c r="P4" s="172"/>
      <c r="Q4" s="172"/>
      <c r="R4" s="172"/>
      <c r="S4" s="172"/>
      <c r="T4" s="172"/>
      <c r="U4" s="172"/>
      <c r="V4" s="172"/>
      <c r="W4" s="172"/>
      <c r="X4" s="172"/>
    </row>
    <row r="5" spans="1:24" ht="15.75">
      <c r="A5" s="192" t="s">
        <v>1064</v>
      </c>
      <c r="B5" s="213"/>
      <c r="C5" s="213"/>
      <c r="D5" s="238"/>
      <c r="E5" s="213"/>
      <c r="F5" s="213"/>
      <c r="G5" s="238"/>
      <c r="H5" s="213"/>
      <c r="I5" s="213"/>
      <c r="J5" s="237"/>
      <c r="K5" s="191" t="s">
        <v>651</v>
      </c>
      <c r="M5" s="172"/>
      <c r="N5" s="172"/>
      <c r="O5" s="172"/>
      <c r="P5" s="172"/>
      <c r="Q5" s="172"/>
      <c r="R5" s="172"/>
      <c r="S5" s="172"/>
      <c r="T5" s="172"/>
      <c r="U5" s="172"/>
      <c r="V5" s="172"/>
      <c r="W5" s="172"/>
      <c r="X5" s="172"/>
    </row>
    <row r="6" spans="1:24" ht="21" customHeight="1">
      <c r="A6" s="1215" t="s">
        <v>1495</v>
      </c>
      <c r="B6" s="1248" t="s">
        <v>0</v>
      </c>
      <c r="C6" s="1248"/>
      <c r="D6" s="1249"/>
      <c r="E6" s="1248" t="s">
        <v>66</v>
      </c>
      <c r="F6" s="1248"/>
      <c r="G6" s="1249"/>
      <c r="H6" s="1248" t="s">
        <v>1</v>
      </c>
      <c r="I6" s="1249"/>
      <c r="J6" s="1249"/>
      <c r="K6" s="1336" t="s">
        <v>1494</v>
      </c>
    </row>
    <row r="7" spans="1:24" ht="21" customHeight="1">
      <c r="A7" s="1339"/>
      <c r="B7" s="1259" t="s">
        <v>234</v>
      </c>
      <c r="C7" s="1260"/>
      <c r="D7" s="1261"/>
      <c r="E7" s="1247" t="s">
        <v>795</v>
      </c>
      <c r="F7" s="1247"/>
      <c r="G7" s="1247"/>
      <c r="H7" s="1247" t="s">
        <v>2</v>
      </c>
      <c r="I7" s="1247"/>
      <c r="J7" s="1247"/>
      <c r="K7" s="1337"/>
    </row>
    <row r="8" spans="1:24" ht="18.75" customHeight="1">
      <c r="A8" s="1339"/>
      <c r="B8" s="539" t="s">
        <v>423</v>
      </c>
      <c r="C8" s="539" t="s">
        <v>1012</v>
      </c>
      <c r="D8" s="540" t="s">
        <v>1</v>
      </c>
      <c r="E8" s="539" t="s">
        <v>423</v>
      </c>
      <c r="F8" s="539" t="s">
        <v>1012</v>
      </c>
      <c r="G8" s="540" t="s">
        <v>1</v>
      </c>
      <c r="H8" s="539" t="s">
        <v>423</v>
      </c>
      <c r="I8" s="539" t="s">
        <v>1012</v>
      </c>
      <c r="J8" s="540" t="s">
        <v>1</v>
      </c>
      <c r="K8" s="1337"/>
    </row>
    <row r="9" spans="1:24" ht="24.75" customHeight="1">
      <c r="A9" s="1340"/>
      <c r="B9" s="236" t="s">
        <v>67</v>
      </c>
      <c r="C9" s="236" t="s">
        <v>316</v>
      </c>
      <c r="D9" s="236" t="s">
        <v>2</v>
      </c>
      <c r="E9" s="236" t="s">
        <v>67</v>
      </c>
      <c r="F9" s="236" t="s">
        <v>316</v>
      </c>
      <c r="G9" s="236" t="s">
        <v>2</v>
      </c>
      <c r="H9" s="236" t="s">
        <v>67</v>
      </c>
      <c r="I9" s="236" t="s">
        <v>316</v>
      </c>
      <c r="J9" s="236" t="s">
        <v>2</v>
      </c>
      <c r="K9" s="1338"/>
    </row>
    <row r="10" spans="1:24" ht="15.75" thickBot="1">
      <c r="A10" s="910" t="s">
        <v>498</v>
      </c>
      <c r="B10" s="222">
        <v>3</v>
      </c>
      <c r="C10" s="222">
        <v>1</v>
      </c>
      <c r="D10" s="221">
        <f t="shared" ref="D10:D46" si="0">B10+C10</f>
        <v>4</v>
      </c>
      <c r="E10" s="222">
        <v>24</v>
      </c>
      <c r="F10" s="222">
        <v>501</v>
      </c>
      <c r="G10" s="221">
        <f t="shared" ref="G10:G46" si="1">E10+F10</f>
        <v>525</v>
      </c>
      <c r="H10" s="221">
        <f t="shared" ref="H10:H46" si="2">B10+E10</f>
        <v>27</v>
      </c>
      <c r="I10" s="221">
        <f t="shared" ref="I10:I46" si="3">C10+F10</f>
        <v>502</v>
      </c>
      <c r="J10" s="221">
        <f t="shared" ref="J10:J46" si="4">D10+G10</f>
        <v>529</v>
      </c>
      <c r="K10" s="907" t="s">
        <v>74</v>
      </c>
    </row>
    <row r="11" spans="1:24" s="178" customFormat="1" ht="15.75" thickBot="1">
      <c r="A11" s="911" t="s">
        <v>497</v>
      </c>
      <c r="B11" s="74">
        <v>0</v>
      </c>
      <c r="C11" s="74">
        <v>21</v>
      </c>
      <c r="D11" s="75">
        <f t="shared" si="0"/>
        <v>21</v>
      </c>
      <c r="E11" s="74">
        <v>0</v>
      </c>
      <c r="F11" s="74">
        <v>54</v>
      </c>
      <c r="G11" s="75">
        <f t="shared" si="1"/>
        <v>54</v>
      </c>
      <c r="H11" s="75">
        <f t="shared" si="2"/>
        <v>0</v>
      </c>
      <c r="I11" s="75">
        <f t="shared" si="3"/>
        <v>75</v>
      </c>
      <c r="J11" s="75">
        <f t="shared" si="4"/>
        <v>75</v>
      </c>
      <c r="K11" s="896" t="s">
        <v>496</v>
      </c>
      <c r="L11" s="566"/>
    </row>
    <row r="12" spans="1:24" ht="15.75" thickBot="1">
      <c r="A12" s="912" t="s">
        <v>495</v>
      </c>
      <c r="B12" s="889">
        <v>1</v>
      </c>
      <c r="C12" s="889">
        <v>5</v>
      </c>
      <c r="D12" s="890">
        <f t="shared" si="0"/>
        <v>6</v>
      </c>
      <c r="E12" s="889">
        <v>0</v>
      </c>
      <c r="F12" s="889">
        <v>61</v>
      </c>
      <c r="G12" s="890">
        <f t="shared" si="1"/>
        <v>61</v>
      </c>
      <c r="H12" s="890">
        <f t="shared" si="2"/>
        <v>1</v>
      </c>
      <c r="I12" s="890">
        <f t="shared" si="3"/>
        <v>66</v>
      </c>
      <c r="J12" s="890">
        <f t="shared" si="4"/>
        <v>67</v>
      </c>
      <c r="K12" s="898" t="s">
        <v>73</v>
      </c>
    </row>
    <row r="13" spans="1:24" s="178" customFormat="1" ht="15.75" thickBot="1">
      <c r="A13" s="911" t="s">
        <v>494</v>
      </c>
      <c r="B13" s="74">
        <v>2</v>
      </c>
      <c r="C13" s="74">
        <v>6</v>
      </c>
      <c r="D13" s="75">
        <f t="shared" si="0"/>
        <v>8</v>
      </c>
      <c r="E13" s="74">
        <v>2</v>
      </c>
      <c r="F13" s="74">
        <v>83</v>
      </c>
      <c r="G13" s="75">
        <f t="shared" si="1"/>
        <v>85</v>
      </c>
      <c r="H13" s="75">
        <f t="shared" si="2"/>
        <v>4</v>
      </c>
      <c r="I13" s="75">
        <f t="shared" si="3"/>
        <v>89</v>
      </c>
      <c r="J13" s="75">
        <f t="shared" si="4"/>
        <v>93</v>
      </c>
      <c r="K13" s="896" t="s">
        <v>72</v>
      </c>
      <c r="L13" s="566"/>
    </row>
    <row r="14" spans="1:24" ht="15.75" thickBot="1">
      <c r="A14" s="912" t="s">
        <v>520</v>
      </c>
      <c r="B14" s="889">
        <v>0</v>
      </c>
      <c r="C14" s="889">
        <v>7</v>
      </c>
      <c r="D14" s="890">
        <f t="shared" si="0"/>
        <v>7</v>
      </c>
      <c r="E14" s="889">
        <v>0</v>
      </c>
      <c r="F14" s="889">
        <v>61</v>
      </c>
      <c r="G14" s="890">
        <f t="shared" si="1"/>
        <v>61</v>
      </c>
      <c r="H14" s="890">
        <f t="shared" si="2"/>
        <v>0</v>
      </c>
      <c r="I14" s="890">
        <f t="shared" si="3"/>
        <v>68</v>
      </c>
      <c r="J14" s="890">
        <f t="shared" si="4"/>
        <v>68</v>
      </c>
      <c r="K14" s="898" t="s">
        <v>71</v>
      </c>
    </row>
    <row r="15" spans="1:24" s="178" customFormat="1" ht="15.75" thickBot="1">
      <c r="A15" s="911" t="s">
        <v>492</v>
      </c>
      <c r="B15" s="74">
        <v>0</v>
      </c>
      <c r="C15" s="74">
        <v>6</v>
      </c>
      <c r="D15" s="75">
        <f t="shared" si="0"/>
        <v>6</v>
      </c>
      <c r="E15" s="74">
        <v>0</v>
      </c>
      <c r="F15" s="74">
        <v>22</v>
      </c>
      <c r="G15" s="75">
        <f t="shared" si="1"/>
        <v>22</v>
      </c>
      <c r="H15" s="75">
        <f t="shared" si="2"/>
        <v>0</v>
      </c>
      <c r="I15" s="75">
        <f t="shared" si="3"/>
        <v>28</v>
      </c>
      <c r="J15" s="75">
        <f t="shared" si="4"/>
        <v>28</v>
      </c>
      <c r="K15" s="896" t="s">
        <v>491</v>
      </c>
      <c r="L15" s="566"/>
    </row>
    <row r="16" spans="1:24" ht="15.75" thickBot="1">
      <c r="A16" s="912" t="s">
        <v>490</v>
      </c>
      <c r="B16" s="889">
        <v>0</v>
      </c>
      <c r="C16" s="889">
        <v>9</v>
      </c>
      <c r="D16" s="890">
        <f t="shared" si="0"/>
        <v>9</v>
      </c>
      <c r="E16" s="889">
        <v>0</v>
      </c>
      <c r="F16" s="889">
        <v>0</v>
      </c>
      <c r="G16" s="890">
        <f t="shared" si="1"/>
        <v>0</v>
      </c>
      <c r="H16" s="890">
        <f t="shared" si="2"/>
        <v>0</v>
      </c>
      <c r="I16" s="890">
        <f t="shared" si="3"/>
        <v>9</v>
      </c>
      <c r="J16" s="890">
        <f t="shared" si="4"/>
        <v>9</v>
      </c>
      <c r="K16" s="898" t="s">
        <v>489</v>
      </c>
    </row>
    <row r="17" spans="1:23" s="178" customFormat="1" ht="15.75" thickBot="1">
      <c r="A17" s="911" t="s">
        <v>488</v>
      </c>
      <c r="B17" s="74">
        <v>0</v>
      </c>
      <c r="C17" s="74">
        <v>13</v>
      </c>
      <c r="D17" s="75">
        <f t="shared" si="0"/>
        <v>13</v>
      </c>
      <c r="E17" s="74">
        <v>0</v>
      </c>
      <c r="F17" s="74">
        <v>0</v>
      </c>
      <c r="G17" s="75">
        <f t="shared" si="1"/>
        <v>0</v>
      </c>
      <c r="H17" s="75">
        <f t="shared" si="2"/>
        <v>0</v>
      </c>
      <c r="I17" s="75">
        <f t="shared" si="3"/>
        <v>13</v>
      </c>
      <c r="J17" s="75">
        <f t="shared" si="4"/>
        <v>13</v>
      </c>
      <c r="K17" s="896" t="s">
        <v>70</v>
      </c>
      <c r="L17" s="566"/>
    </row>
    <row r="18" spans="1:23" s="178" customFormat="1" ht="15.75" thickBot="1">
      <c r="A18" s="912" t="s">
        <v>1083</v>
      </c>
      <c r="B18" s="889">
        <v>0</v>
      </c>
      <c r="C18" s="889">
        <v>0</v>
      </c>
      <c r="D18" s="890">
        <f t="shared" si="0"/>
        <v>0</v>
      </c>
      <c r="E18" s="889">
        <v>0</v>
      </c>
      <c r="F18" s="889">
        <v>0</v>
      </c>
      <c r="G18" s="890">
        <f t="shared" si="1"/>
        <v>0</v>
      </c>
      <c r="H18" s="890">
        <f t="shared" si="2"/>
        <v>0</v>
      </c>
      <c r="I18" s="890">
        <f t="shared" si="3"/>
        <v>0</v>
      </c>
      <c r="J18" s="890">
        <f t="shared" si="4"/>
        <v>0</v>
      </c>
      <c r="K18" s="898" t="s">
        <v>1084</v>
      </c>
      <c r="L18" s="566"/>
    </row>
    <row r="19" spans="1:23" ht="15.75" thickBot="1">
      <c r="A19" s="911" t="s">
        <v>487</v>
      </c>
      <c r="B19" s="74">
        <v>2</v>
      </c>
      <c r="C19" s="74">
        <v>1</v>
      </c>
      <c r="D19" s="75">
        <f t="shared" si="0"/>
        <v>3</v>
      </c>
      <c r="E19" s="74">
        <v>0</v>
      </c>
      <c r="F19" s="74">
        <v>0</v>
      </c>
      <c r="G19" s="75">
        <f t="shared" si="1"/>
        <v>0</v>
      </c>
      <c r="H19" s="75">
        <f t="shared" si="2"/>
        <v>2</v>
      </c>
      <c r="I19" s="75">
        <f t="shared" si="3"/>
        <v>1</v>
      </c>
      <c r="J19" s="75">
        <f t="shared" si="4"/>
        <v>3</v>
      </c>
      <c r="K19" s="896" t="s">
        <v>486</v>
      </c>
    </row>
    <row r="20" spans="1:23" s="178" customFormat="1" ht="15.75" thickBot="1">
      <c r="A20" s="912" t="s">
        <v>485</v>
      </c>
      <c r="B20" s="889">
        <v>0</v>
      </c>
      <c r="C20" s="889">
        <v>0</v>
      </c>
      <c r="D20" s="890">
        <f t="shared" si="0"/>
        <v>0</v>
      </c>
      <c r="E20" s="889">
        <v>0</v>
      </c>
      <c r="F20" s="889">
        <v>0</v>
      </c>
      <c r="G20" s="890">
        <f t="shared" si="1"/>
        <v>0</v>
      </c>
      <c r="H20" s="890">
        <f t="shared" si="2"/>
        <v>0</v>
      </c>
      <c r="I20" s="890">
        <f t="shared" si="3"/>
        <v>0</v>
      </c>
      <c r="J20" s="890">
        <f t="shared" si="4"/>
        <v>0</v>
      </c>
      <c r="K20" s="898" t="s">
        <v>484</v>
      </c>
      <c r="L20" s="566"/>
    </row>
    <row r="21" spans="1:23" ht="15.75" thickBot="1">
      <c r="A21" s="911" t="s">
        <v>518</v>
      </c>
      <c r="B21" s="74">
        <v>1</v>
      </c>
      <c r="C21" s="74">
        <v>11</v>
      </c>
      <c r="D21" s="75">
        <f t="shared" si="0"/>
        <v>12</v>
      </c>
      <c r="E21" s="74">
        <v>0</v>
      </c>
      <c r="F21" s="74">
        <v>0</v>
      </c>
      <c r="G21" s="75">
        <f t="shared" si="1"/>
        <v>0</v>
      </c>
      <c r="H21" s="75">
        <f t="shared" si="2"/>
        <v>1</v>
      </c>
      <c r="I21" s="75">
        <f t="shared" si="3"/>
        <v>11</v>
      </c>
      <c r="J21" s="75">
        <f t="shared" si="4"/>
        <v>12</v>
      </c>
      <c r="K21" s="896" t="s">
        <v>976</v>
      </c>
    </row>
    <row r="22" spans="1:23" s="178" customFormat="1" ht="15.75" thickBot="1">
      <c r="A22" s="912" t="s">
        <v>483</v>
      </c>
      <c r="B22" s="889">
        <v>1</v>
      </c>
      <c r="C22" s="889">
        <v>2</v>
      </c>
      <c r="D22" s="890">
        <f t="shared" si="0"/>
        <v>3</v>
      </c>
      <c r="E22" s="889">
        <v>0</v>
      </c>
      <c r="F22" s="889">
        <v>0</v>
      </c>
      <c r="G22" s="890">
        <f t="shared" si="1"/>
        <v>0</v>
      </c>
      <c r="H22" s="890">
        <f t="shared" si="2"/>
        <v>1</v>
      </c>
      <c r="I22" s="890">
        <f t="shared" si="3"/>
        <v>2</v>
      </c>
      <c r="J22" s="890">
        <f t="shared" si="4"/>
        <v>3</v>
      </c>
      <c r="K22" s="898" t="s">
        <v>482</v>
      </c>
      <c r="L22" s="566"/>
    </row>
    <row r="23" spans="1:23" ht="15.75" thickBot="1">
      <c r="A23" s="911" t="s">
        <v>530</v>
      </c>
      <c r="B23" s="74">
        <v>0</v>
      </c>
      <c r="C23" s="74">
        <v>3</v>
      </c>
      <c r="D23" s="75">
        <f t="shared" si="0"/>
        <v>3</v>
      </c>
      <c r="E23" s="74">
        <v>0</v>
      </c>
      <c r="F23" s="74">
        <v>0</v>
      </c>
      <c r="G23" s="75">
        <f t="shared" si="1"/>
        <v>0</v>
      </c>
      <c r="H23" s="75">
        <f t="shared" si="2"/>
        <v>0</v>
      </c>
      <c r="I23" s="75">
        <f t="shared" si="3"/>
        <v>3</v>
      </c>
      <c r="J23" s="75">
        <f t="shared" si="4"/>
        <v>3</v>
      </c>
      <c r="K23" s="896" t="s">
        <v>480</v>
      </c>
    </row>
    <row r="24" spans="1:23" s="178" customFormat="1" ht="15.75" thickBot="1">
      <c r="A24" s="912" t="s">
        <v>479</v>
      </c>
      <c r="B24" s="889">
        <v>0</v>
      </c>
      <c r="C24" s="889">
        <v>12</v>
      </c>
      <c r="D24" s="890">
        <f t="shared" si="0"/>
        <v>12</v>
      </c>
      <c r="E24" s="889">
        <v>0</v>
      </c>
      <c r="F24" s="889">
        <v>30</v>
      </c>
      <c r="G24" s="890">
        <f t="shared" si="1"/>
        <v>30</v>
      </c>
      <c r="H24" s="890">
        <f t="shared" si="2"/>
        <v>0</v>
      </c>
      <c r="I24" s="890">
        <f t="shared" si="3"/>
        <v>42</v>
      </c>
      <c r="J24" s="890">
        <f t="shared" si="4"/>
        <v>42</v>
      </c>
      <c r="K24" s="898" t="s">
        <v>478</v>
      </c>
      <c r="L24" s="566"/>
    </row>
    <row r="25" spans="1:23" ht="15.75" thickBot="1">
      <c r="A25" s="911" t="s">
        <v>529</v>
      </c>
      <c r="B25" s="74">
        <v>0</v>
      </c>
      <c r="C25" s="74">
        <v>12</v>
      </c>
      <c r="D25" s="75">
        <f t="shared" si="0"/>
        <v>12</v>
      </c>
      <c r="E25" s="74">
        <v>0</v>
      </c>
      <c r="F25" s="74">
        <v>20</v>
      </c>
      <c r="G25" s="75">
        <f t="shared" si="1"/>
        <v>20</v>
      </c>
      <c r="H25" s="75">
        <f t="shared" si="2"/>
        <v>0</v>
      </c>
      <c r="I25" s="75">
        <f t="shared" si="3"/>
        <v>32</v>
      </c>
      <c r="J25" s="75">
        <f t="shared" si="4"/>
        <v>32</v>
      </c>
      <c r="K25" s="896" t="s">
        <v>526</v>
      </c>
    </row>
    <row r="26" spans="1:23" s="178" customFormat="1" ht="15.75" thickBot="1">
      <c r="A26" s="912" t="s">
        <v>476</v>
      </c>
      <c r="B26" s="889">
        <v>0</v>
      </c>
      <c r="C26" s="889">
        <v>4</v>
      </c>
      <c r="D26" s="890">
        <f t="shared" si="0"/>
        <v>4</v>
      </c>
      <c r="E26" s="889">
        <v>0</v>
      </c>
      <c r="F26" s="889">
        <v>27</v>
      </c>
      <c r="G26" s="890">
        <f t="shared" si="1"/>
        <v>27</v>
      </c>
      <c r="H26" s="890">
        <f t="shared" si="2"/>
        <v>0</v>
      </c>
      <c r="I26" s="890">
        <f t="shared" si="3"/>
        <v>31</v>
      </c>
      <c r="J26" s="890">
        <f t="shared" si="4"/>
        <v>31</v>
      </c>
      <c r="K26" s="898" t="s">
        <v>475</v>
      </c>
      <c r="L26" s="566"/>
    </row>
    <row r="27" spans="1:23" ht="15.75" thickBot="1">
      <c r="A27" s="911" t="s">
        <v>474</v>
      </c>
      <c r="B27" s="74">
        <v>0</v>
      </c>
      <c r="C27" s="74">
        <v>1</v>
      </c>
      <c r="D27" s="75">
        <f t="shared" si="0"/>
        <v>1</v>
      </c>
      <c r="E27" s="74">
        <v>0</v>
      </c>
      <c r="F27" s="74">
        <v>0</v>
      </c>
      <c r="G27" s="75">
        <f t="shared" si="1"/>
        <v>0</v>
      </c>
      <c r="H27" s="75">
        <f t="shared" si="2"/>
        <v>0</v>
      </c>
      <c r="I27" s="75">
        <f t="shared" si="3"/>
        <v>1</v>
      </c>
      <c r="J27" s="75">
        <f t="shared" si="4"/>
        <v>1</v>
      </c>
      <c r="K27" s="896" t="s">
        <v>473</v>
      </c>
    </row>
    <row r="28" spans="1:23" s="178" customFormat="1" ht="18.75" thickBot="1">
      <c r="A28" s="912" t="s">
        <v>472</v>
      </c>
      <c r="B28" s="889">
        <v>0</v>
      </c>
      <c r="C28" s="889">
        <v>7</v>
      </c>
      <c r="D28" s="890">
        <f t="shared" si="0"/>
        <v>7</v>
      </c>
      <c r="E28" s="889">
        <v>0</v>
      </c>
      <c r="F28" s="889">
        <v>0</v>
      </c>
      <c r="G28" s="890">
        <f t="shared" si="1"/>
        <v>0</v>
      </c>
      <c r="H28" s="890">
        <f t="shared" si="2"/>
        <v>0</v>
      </c>
      <c r="I28" s="890">
        <f t="shared" si="3"/>
        <v>7</v>
      </c>
      <c r="J28" s="890">
        <f t="shared" si="4"/>
        <v>7</v>
      </c>
      <c r="K28" s="898" t="s">
        <v>471</v>
      </c>
      <c r="L28" s="566"/>
      <c r="P28" s="1341"/>
      <c r="Q28" s="1341"/>
      <c r="R28" s="1341"/>
      <c r="S28" s="1341"/>
      <c r="T28" s="1341"/>
      <c r="U28" s="1341"/>
      <c r="V28" s="1341"/>
      <c r="W28" s="1341"/>
    </row>
    <row r="29" spans="1:23" ht="15.75" thickBot="1">
      <c r="A29" s="911" t="s">
        <v>470</v>
      </c>
      <c r="B29" s="74">
        <v>0</v>
      </c>
      <c r="C29" s="74">
        <v>3</v>
      </c>
      <c r="D29" s="75">
        <f t="shared" si="0"/>
        <v>3</v>
      </c>
      <c r="E29" s="74">
        <v>0</v>
      </c>
      <c r="F29" s="74">
        <v>0</v>
      </c>
      <c r="G29" s="75">
        <f t="shared" si="1"/>
        <v>0</v>
      </c>
      <c r="H29" s="75">
        <f t="shared" si="2"/>
        <v>0</v>
      </c>
      <c r="I29" s="75">
        <f t="shared" si="3"/>
        <v>3</v>
      </c>
      <c r="J29" s="75">
        <f t="shared" si="4"/>
        <v>3</v>
      </c>
      <c r="K29" s="896" t="s">
        <v>469</v>
      </c>
    </row>
    <row r="30" spans="1:23" s="178" customFormat="1" ht="15.75" thickBot="1">
      <c r="A30" s="912" t="s">
        <v>468</v>
      </c>
      <c r="B30" s="889">
        <v>0</v>
      </c>
      <c r="C30" s="889">
        <v>1</v>
      </c>
      <c r="D30" s="890">
        <f t="shared" si="0"/>
        <v>1</v>
      </c>
      <c r="E30" s="889">
        <v>0</v>
      </c>
      <c r="F30" s="889">
        <v>0</v>
      </c>
      <c r="G30" s="890">
        <f t="shared" si="1"/>
        <v>0</v>
      </c>
      <c r="H30" s="890">
        <f t="shared" si="2"/>
        <v>0</v>
      </c>
      <c r="I30" s="890">
        <f t="shared" si="3"/>
        <v>1</v>
      </c>
      <c r="J30" s="890">
        <f t="shared" si="4"/>
        <v>1</v>
      </c>
      <c r="K30" s="898" t="s">
        <v>510</v>
      </c>
      <c r="L30" s="566"/>
    </row>
    <row r="31" spans="1:23" ht="15.75" thickBot="1">
      <c r="A31" s="911" t="s">
        <v>466</v>
      </c>
      <c r="B31" s="74">
        <v>1</v>
      </c>
      <c r="C31" s="74">
        <v>4</v>
      </c>
      <c r="D31" s="75">
        <f t="shared" si="0"/>
        <v>5</v>
      </c>
      <c r="E31" s="74">
        <v>0</v>
      </c>
      <c r="F31" s="74">
        <v>0</v>
      </c>
      <c r="G31" s="75">
        <f t="shared" si="1"/>
        <v>0</v>
      </c>
      <c r="H31" s="75">
        <f t="shared" si="2"/>
        <v>1</v>
      </c>
      <c r="I31" s="75">
        <f t="shared" si="3"/>
        <v>4</v>
      </c>
      <c r="J31" s="75">
        <f t="shared" si="4"/>
        <v>5</v>
      </c>
      <c r="K31" s="896" t="s">
        <v>465</v>
      </c>
    </row>
    <row r="32" spans="1:23" s="178" customFormat="1" ht="15.75" thickBot="1">
      <c r="A32" s="912" t="s">
        <v>464</v>
      </c>
      <c r="B32" s="889">
        <v>0</v>
      </c>
      <c r="C32" s="889">
        <v>7</v>
      </c>
      <c r="D32" s="890">
        <f t="shared" si="0"/>
        <v>7</v>
      </c>
      <c r="E32" s="889">
        <v>0</v>
      </c>
      <c r="F32" s="889">
        <v>0</v>
      </c>
      <c r="G32" s="890">
        <f t="shared" si="1"/>
        <v>0</v>
      </c>
      <c r="H32" s="890">
        <f t="shared" si="2"/>
        <v>0</v>
      </c>
      <c r="I32" s="890">
        <f t="shared" si="3"/>
        <v>7</v>
      </c>
      <c r="J32" s="890">
        <f t="shared" si="4"/>
        <v>7</v>
      </c>
      <c r="K32" s="898" t="s">
        <v>463</v>
      </c>
      <c r="L32" s="566"/>
    </row>
    <row r="33" spans="1:24" ht="15.75" thickBot="1">
      <c r="A33" s="911" t="s">
        <v>462</v>
      </c>
      <c r="B33" s="74">
        <v>0</v>
      </c>
      <c r="C33" s="74">
        <v>3</v>
      </c>
      <c r="D33" s="75">
        <f t="shared" si="0"/>
        <v>3</v>
      </c>
      <c r="E33" s="74">
        <v>1</v>
      </c>
      <c r="F33" s="74">
        <v>10</v>
      </c>
      <c r="G33" s="75">
        <f t="shared" si="1"/>
        <v>11</v>
      </c>
      <c r="H33" s="75">
        <f t="shared" si="2"/>
        <v>1</v>
      </c>
      <c r="I33" s="75">
        <f t="shared" si="3"/>
        <v>13</v>
      </c>
      <c r="J33" s="75">
        <f t="shared" si="4"/>
        <v>14</v>
      </c>
      <c r="K33" s="896" t="s">
        <v>461</v>
      </c>
    </row>
    <row r="34" spans="1:24" s="178" customFormat="1" ht="15.75" thickBot="1">
      <c r="A34" s="912" t="s">
        <v>509</v>
      </c>
      <c r="B34" s="889">
        <v>0</v>
      </c>
      <c r="C34" s="889">
        <v>3</v>
      </c>
      <c r="D34" s="890">
        <f t="shared" si="0"/>
        <v>3</v>
      </c>
      <c r="E34" s="889">
        <v>0</v>
      </c>
      <c r="F34" s="889">
        <v>0</v>
      </c>
      <c r="G34" s="890">
        <f t="shared" si="1"/>
        <v>0</v>
      </c>
      <c r="H34" s="890">
        <f t="shared" si="2"/>
        <v>0</v>
      </c>
      <c r="I34" s="890">
        <f t="shared" si="3"/>
        <v>3</v>
      </c>
      <c r="J34" s="890">
        <f t="shared" si="4"/>
        <v>3</v>
      </c>
      <c r="K34" s="898" t="s">
        <v>459</v>
      </c>
      <c r="L34" s="566"/>
    </row>
    <row r="35" spans="1:24" ht="15.75" thickBot="1">
      <c r="A35" s="911" t="s">
        <v>458</v>
      </c>
      <c r="B35" s="74">
        <v>0</v>
      </c>
      <c r="C35" s="74">
        <v>2</v>
      </c>
      <c r="D35" s="75">
        <f t="shared" si="0"/>
        <v>2</v>
      </c>
      <c r="E35" s="74">
        <v>0</v>
      </c>
      <c r="F35" s="74">
        <v>0</v>
      </c>
      <c r="G35" s="75">
        <f t="shared" si="1"/>
        <v>0</v>
      </c>
      <c r="H35" s="75">
        <f t="shared" si="2"/>
        <v>0</v>
      </c>
      <c r="I35" s="75">
        <f t="shared" si="3"/>
        <v>2</v>
      </c>
      <c r="J35" s="75">
        <f t="shared" si="4"/>
        <v>2</v>
      </c>
      <c r="K35" s="896" t="s">
        <v>457</v>
      </c>
    </row>
    <row r="36" spans="1:24" ht="15.75" thickBot="1">
      <c r="A36" s="912" t="s">
        <v>456</v>
      </c>
      <c r="B36" s="889">
        <v>0</v>
      </c>
      <c r="C36" s="889">
        <v>0</v>
      </c>
      <c r="D36" s="890">
        <f t="shared" si="0"/>
        <v>0</v>
      </c>
      <c r="E36" s="889">
        <v>0</v>
      </c>
      <c r="F36" s="889">
        <v>7</v>
      </c>
      <c r="G36" s="890">
        <f t="shared" si="1"/>
        <v>7</v>
      </c>
      <c r="H36" s="890">
        <f t="shared" si="2"/>
        <v>0</v>
      </c>
      <c r="I36" s="890">
        <f t="shared" si="3"/>
        <v>7</v>
      </c>
      <c r="J36" s="890">
        <f t="shared" si="4"/>
        <v>7</v>
      </c>
      <c r="K36" s="898" t="s">
        <v>455</v>
      </c>
    </row>
    <row r="37" spans="1:24" ht="15.75" thickBot="1">
      <c r="A37" s="911" t="s">
        <v>454</v>
      </c>
      <c r="B37" s="74">
        <v>0</v>
      </c>
      <c r="C37" s="74">
        <v>1</v>
      </c>
      <c r="D37" s="75">
        <f t="shared" si="0"/>
        <v>1</v>
      </c>
      <c r="E37" s="74">
        <v>0</v>
      </c>
      <c r="F37" s="74">
        <v>0</v>
      </c>
      <c r="G37" s="75">
        <f t="shared" si="1"/>
        <v>0</v>
      </c>
      <c r="H37" s="75">
        <f t="shared" si="2"/>
        <v>0</v>
      </c>
      <c r="I37" s="75">
        <f t="shared" si="3"/>
        <v>1</v>
      </c>
      <c r="J37" s="75">
        <f t="shared" si="4"/>
        <v>1</v>
      </c>
      <c r="K37" s="896" t="s">
        <v>453</v>
      </c>
    </row>
    <row r="38" spans="1:24" ht="15.75" thickBot="1">
      <c r="A38" s="912" t="s">
        <v>1086</v>
      </c>
      <c r="B38" s="889">
        <v>0</v>
      </c>
      <c r="C38" s="889">
        <v>0</v>
      </c>
      <c r="D38" s="890">
        <f t="shared" si="0"/>
        <v>0</v>
      </c>
      <c r="E38" s="889">
        <v>0</v>
      </c>
      <c r="F38" s="889">
        <v>0</v>
      </c>
      <c r="G38" s="890">
        <f t="shared" si="1"/>
        <v>0</v>
      </c>
      <c r="H38" s="890">
        <f t="shared" si="2"/>
        <v>0</v>
      </c>
      <c r="I38" s="890">
        <f t="shared" si="3"/>
        <v>0</v>
      </c>
      <c r="J38" s="890">
        <f t="shared" si="4"/>
        <v>0</v>
      </c>
      <c r="K38" s="898" t="s">
        <v>1087</v>
      </c>
    </row>
    <row r="39" spans="1:24" ht="15.75" thickBot="1">
      <c r="A39" s="911" t="s">
        <v>528</v>
      </c>
      <c r="B39" s="74">
        <v>0</v>
      </c>
      <c r="C39" s="74">
        <v>0</v>
      </c>
      <c r="D39" s="75">
        <f t="shared" si="0"/>
        <v>0</v>
      </c>
      <c r="E39" s="74">
        <v>0</v>
      </c>
      <c r="F39" s="74">
        <v>0</v>
      </c>
      <c r="G39" s="75">
        <f t="shared" si="1"/>
        <v>0</v>
      </c>
      <c r="H39" s="75">
        <f t="shared" si="2"/>
        <v>0</v>
      </c>
      <c r="I39" s="75">
        <f t="shared" si="3"/>
        <v>0</v>
      </c>
      <c r="J39" s="75">
        <f t="shared" si="4"/>
        <v>0</v>
      </c>
      <c r="K39" s="896" t="s">
        <v>527</v>
      </c>
    </row>
    <row r="40" spans="1:24" ht="15.75" thickBot="1">
      <c r="A40" s="912" t="s">
        <v>1089</v>
      </c>
      <c r="B40" s="889">
        <v>0</v>
      </c>
      <c r="C40" s="889">
        <v>0</v>
      </c>
      <c r="D40" s="890">
        <f t="shared" si="0"/>
        <v>0</v>
      </c>
      <c r="E40" s="889">
        <v>0</v>
      </c>
      <c r="F40" s="889">
        <v>0</v>
      </c>
      <c r="G40" s="890">
        <f t="shared" si="1"/>
        <v>0</v>
      </c>
      <c r="H40" s="890">
        <f t="shared" si="2"/>
        <v>0</v>
      </c>
      <c r="I40" s="890">
        <f t="shared" si="3"/>
        <v>0</v>
      </c>
      <c r="J40" s="890">
        <f t="shared" si="4"/>
        <v>0</v>
      </c>
      <c r="K40" s="898" t="s">
        <v>1092</v>
      </c>
    </row>
    <row r="41" spans="1:24" ht="15.75" thickBot="1">
      <c r="A41" s="911" t="s">
        <v>508</v>
      </c>
      <c r="B41" s="74">
        <v>0</v>
      </c>
      <c r="C41" s="74">
        <v>12</v>
      </c>
      <c r="D41" s="75">
        <f t="shared" si="0"/>
        <v>12</v>
      </c>
      <c r="E41" s="74">
        <v>0</v>
      </c>
      <c r="F41" s="74">
        <v>0</v>
      </c>
      <c r="G41" s="75">
        <f t="shared" si="1"/>
        <v>0</v>
      </c>
      <c r="H41" s="75">
        <f t="shared" si="2"/>
        <v>0</v>
      </c>
      <c r="I41" s="75">
        <f t="shared" si="3"/>
        <v>12</v>
      </c>
      <c r="J41" s="75">
        <f t="shared" si="4"/>
        <v>12</v>
      </c>
      <c r="K41" s="896" t="s">
        <v>451</v>
      </c>
    </row>
    <row r="42" spans="1:24" ht="15.75" thickBot="1">
      <c r="A42" s="912" t="s">
        <v>450</v>
      </c>
      <c r="B42" s="889">
        <v>0</v>
      </c>
      <c r="C42" s="889">
        <v>0</v>
      </c>
      <c r="D42" s="890">
        <f>B42+C42</f>
        <v>0</v>
      </c>
      <c r="E42" s="889"/>
      <c r="F42" s="889">
        <v>0</v>
      </c>
      <c r="G42" s="890">
        <f>E42+F42</f>
        <v>0</v>
      </c>
      <c r="H42" s="890">
        <f t="shared" ref="H42:J43" si="5">B42+E42</f>
        <v>0</v>
      </c>
      <c r="I42" s="890">
        <f t="shared" si="5"/>
        <v>0</v>
      </c>
      <c r="J42" s="890">
        <f t="shared" si="5"/>
        <v>0</v>
      </c>
      <c r="K42" s="898" t="s">
        <v>923</v>
      </c>
    </row>
    <row r="43" spans="1:24" ht="15.75" thickBot="1">
      <c r="A43" s="911" t="s">
        <v>449</v>
      </c>
      <c r="B43" s="74">
        <v>0</v>
      </c>
      <c r="C43" s="74">
        <v>0</v>
      </c>
      <c r="D43" s="75">
        <f>B43+C43</f>
        <v>0</v>
      </c>
      <c r="E43" s="74">
        <v>0</v>
      </c>
      <c r="F43" s="74">
        <v>0</v>
      </c>
      <c r="G43" s="75">
        <f>E43+F43</f>
        <v>0</v>
      </c>
      <c r="H43" s="75">
        <f t="shared" si="5"/>
        <v>0</v>
      </c>
      <c r="I43" s="75">
        <f t="shared" si="5"/>
        <v>0</v>
      </c>
      <c r="J43" s="75">
        <f t="shared" si="5"/>
        <v>0</v>
      </c>
      <c r="K43" s="896" t="s">
        <v>448</v>
      </c>
    </row>
    <row r="44" spans="1:24" ht="30.75" thickBot="1">
      <c r="A44" s="912" t="s">
        <v>1035</v>
      </c>
      <c r="B44" s="889">
        <v>0</v>
      </c>
      <c r="C44" s="889">
        <v>0</v>
      </c>
      <c r="D44" s="890">
        <f t="shared" si="0"/>
        <v>0</v>
      </c>
      <c r="E44" s="889">
        <v>0</v>
      </c>
      <c r="F44" s="889">
        <v>0</v>
      </c>
      <c r="G44" s="890">
        <f t="shared" si="1"/>
        <v>0</v>
      </c>
      <c r="H44" s="890">
        <f t="shared" si="2"/>
        <v>0</v>
      </c>
      <c r="I44" s="890">
        <f t="shared" si="3"/>
        <v>0</v>
      </c>
      <c r="J44" s="890">
        <f t="shared" si="4"/>
        <v>0</v>
      </c>
      <c r="K44" s="898" t="s">
        <v>1038</v>
      </c>
    </row>
    <row r="45" spans="1:24" ht="24.75" thickBot="1">
      <c r="A45" s="911" t="s">
        <v>751</v>
      </c>
      <c r="B45" s="74">
        <v>0</v>
      </c>
      <c r="C45" s="74">
        <v>2</v>
      </c>
      <c r="D45" s="75">
        <f t="shared" si="0"/>
        <v>2</v>
      </c>
      <c r="E45" s="74">
        <v>0</v>
      </c>
      <c r="F45" s="74">
        <v>0</v>
      </c>
      <c r="G45" s="75">
        <f t="shared" si="1"/>
        <v>0</v>
      </c>
      <c r="H45" s="75">
        <f t="shared" si="2"/>
        <v>0</v>
      </c>
      <c r="I45" s="75">
        <f t="shared" si="3"/>
        <v>2</v>
      </c>
      <c r="J45" s="75">
        <f t="shared" si="4"/>
        <v>2</v>
      </c>
      <c r="K45" s="896" t="s">
        <v>761</v>
      </c>
    </row>
    <row r="46" spans="1:24" ht="30">
      <c r="A46" s="913" t="s">
        <v>752</v>
      </c>
      <c r="B46" s="914">
        <v>0</v>
      </c>
      <c r="C46" s="914">
        <v>0</v>
      </c>
      <c r="D46" s="915">
        <f t="shared" si="0"/>
        <v>0</v>
      </c>
      <c r="E46" s="914">
        <v>0</v>
      </c>
      <c r="F46" s="914">
        <v>0</v>
      </c>
      <c r="G46" s="915">
        <f t="shared" si="1"/>
        <v>0</v>
      </c>
      <c r="H46" s="915">
        <f t="shared" si="2"/>
        <v>0</v>
      </c>
      <c r="I46" s="915">
        <f t="shared" si="3"/>
        <v>0</v>
      </c>
      <c r="J46" s="915">
        <f t="shared" si="4"/>
        <v>0</v>
      </c>
      <c r="K46" s="916" t="s">
        <v>763</v>
      </c>
    </row>
    <row r="47" spans="1:24" ht="15">
      <c r="A47" s="538" t="s">
        <v>1</v>
      </c>
      <c r="B47" s="463">
        <f t="shared" ref="B47:J47" si="6">SUM(B10:B46)</f>
        <v>11</v>
      </c>
      <c r="C47" s="463">
        <f t="shared" si="6"/>
        <v>159</v>
      </c>
      <c r="D47" s="463">
        <f t="shared" si="6"/>
        <v>170</v>
      </c>
      <c r="E47" s="463">
        <f t="shared" si="6"/>
        <v>27</v>
      </c>
      <c r="F47" s="463">
        <f t="shared" si="6"/>
        <v>876</v>
      </c>
      <c r="G47" s="463">
        <f t="shared" si="6"/>
        <v>903</v>
      </c>
      <c r="H47" s="463">
        <f t="shared" si="6"/>
        <v>38</v>
      </c>
      <c r="I47" s="463">
        <f t="shared" si="6"/>
        <v>1035</v>
      </c>
      <c r="J47" s="463">
        <f t="shared" si="6"/>
        <v>1073</v>
      </c>
      <c r="K47" s="464" t="s">
        <v>2</v>
      </c>
    </row>
    <row r="48" spans="1:24" s="178" customFormat="1" ht="14.25" customHeight="1">
      <c r="A48" s="1229" t="s">
        <v>862</v>
      </c>
      <c r="B48" s="1229"/>
      <c r="C48" s="1229"/>
      <c r="D48" s="1229"/>
      <c r="E48" s="1229"/>
      <c r="F48" s="1335" t="s">
        <v>499</v>
      </c>
      <c r="G48" s="1335"/>
      <c r="H48" s="1335"/>
      <c r="I48" s="1335"/>
      <c r="J48" s="1335"/>
      <c r="K48" s="1335"/>
      <c r="L48" s="567"/>
      <c r="X48" s="179"/>
    </row>
  </sheetData>
  <mergeCells count="16">
    <mergeCell ref="H6:J6"/>
    <mergeCell ref="A48:E48"/>
    <mergeCell ref="F48:K48"/>
    <mergeCell ref="L1:X1"/>
    <mergeCell ref="A2:K2"/>
    <mergeCell ref="A3:K3"/>
    <mergeCell ref="A4:K4"/>
    <mergeCell ref="K6:K9"/>
    <mergeCell ref="E7:G7"/>
    <mergeCell ref="H7:J7"/>
    <mergeCell ref="B7:D7"/>
    <mergeCell ref="A1:K1"/>
    <mergeCell ref="A6:A9"/>
    <mergeCell ref="B6:D6"/>
    <mergeCell ref="E6:G6"/>
    <mergeCell ref="P28:W28"/>
  </mergeCells>
  <printOptions horizontalCentered="1" verticalCentered="1"/>
  <pageMargins left="0" right="0" top="0" bottom="0" header="0" footer="0"/>
  <pageSetup paperSize="9" scale="90" orientation="portrait" r:id="rId1"/>
  <headerFooter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C79" sqref="C79"/>
    </sheetView>
  </sheetViews>
  <sheetFormatPr defaultRowHeight="12.75"/>
  <cols>
    <col min="1" max="1" width="19.5703125" style="50" customWidth="1"/>
    <col min="2" max="10" width="10.7109375" style="50" customWidth="1"/>
    <col min="11" max="11" width="23.5703125" style="2" customWidth="1"/>
    <col min="12" max="12" width="9.140625" style="50"/>
    <col min="13" max="13" width="20" style="50" customWidth="1"/>
    <col min="14" max="16384" width="9.140625" style="50"/>
  </cols>
  <sheetData>
    <row r="1" spans="1:24" ht="20.25" customHeight="1">
      <c r="A1" s="1262" t="s">
        <v>720</v>
      </c>
      <c r="B1" s="1262"/>
      <c r="C1" s="1262"/>
      <c r="D1" s="1262"/>
      <c r="E1" s="1262"/>
      <c r="F1" s="1262"/>
      <c r="G1" s="1262"/>
      <c r="H1" s="1262"/>
      <c r="I1" s="1262"/>
      <c r="J1" s="1262"/>
      <c r="K1" s="1263"/>
      <c r="L1" s="1238"/>
      <c r="M1" s="1238"/>
      <c r="N1" s="1238"/>
      <c r="O1" s="1238"/>
      <c r="P1" s="1238"/>
      <c r="Q1" s="1238"/>
      <c r="R1" s="1238"/>
      <c r="S1" s="1238"/>
      <c r="T1" s="1238"/>
      <c r="U1" s="1238"/>
      <c r="V1" s="1238"/>
      <c r="W1" s="1238"/>
      <c r="X1" s="1238"/>
    </row>
    <row r="2" spans="1:24" ht="19.5" customHeight="1">
      <c r="A2" s="1267" t="s">
        <v>1255</v>
      </c>
      <c r="B2" s="1267"/>
      <c r="C2" s="1267"/>
      <c r="D2" s="1267"/>
      <c r="E2" s="1267"/>
      <c r="F2" s="1267"/>
      <c r="G2" s="1267"/>
      <c r="H2" s="1267"/>
      <c r="I2" s="1267"/>
      <c r="J2" s="1267"/>
      <c r="K2" s="1267"/>
      <c r="L2" s="438"/>
      <c r="M2" s="438"/>
      <c r="N2" s="438"/>
      <c r="O2" s="438"/>
      <c r="P2" s="438"/>
      <c r="Q2" s="438"/>
      <c r="R2" s="438"/>
      <c r="S2" s="438"/>
      <c r="T2" s="438"/>
      <c r="U2" s="438"/>
      <c r="V2" s="438"/>
      <c r="W2" s="438"/>
      <c r="X2" s="438"/>
    </row>
    <row r="3" spans="1:24" ht="32.25" customHeight="1">
      <c r="A3" s="1268" t="s">
        <v>924</v>
      </c>
      <c r="B3" s="1269"/>
      <c r="C3" s="1269"/>
      <c r="D3" s="1269"/>
      <c r="E3" s="1269"/>
      <c r="F3" s="1269"/>
      <c r="G3" s="1269"/>
      <c r="H3" s="1269"/>
      <c r="I3" s="1269"/>
      <c r="J3" s="1269"/>
      <c r="K3" s="1269"/>
      <c r="L3" s="438"/>
      <c r="M3" s="438"/>
      <c r="N3" s="438"/>
      <c r="O3" s="438"/>
      <c r="P3" s="438"/>
      <c r="Q3" s="438"/>
      <c r="R3" s="438"/>
      <c r="S3" s="438"/>
      <c r="T3" s="438"/>
      <c r="U3" s="438"/>
      <c r="V3" s="438"/>
      <c r="W3" s="438"/>
      <c r="X3" s="438"/>
    </row>
    <row r="4" spans="1:24" ht="19.5" customHeight="1">
      <c r="A4" s="1270" t="s">
        <v>1256</v>
      </c>
      <c r="B4" s="1270"/>
      <c r="C4" s="1270"/>
      <c r="D4" s="1270"/>
      <c r="E4" s="1270"/>
      <c r="F4" s="1270"/>
      <c r="G4" s="1270"/>
      <c r="H4" s="1270"/>
      <c r="I4" s="1270"/>
      <c r="J4" s="1270"/>
      <c r="K4" s="1270"/>
      <c r="L4" s="438"/>
      <c r="M4" s="438"/>
      <c r="N4" s="438"/>
      <c r="O4" s="438"/>
      <c r="P4" s="438"/>
      <c r="Q4" s="438"/>
      <c r="R4" s="438"/>
      <c r="S4" s="438"/>
      <c r="T4" s="438"/>
      <c r="U4" s="438"/>
      <c r="V4" s="438"/>
      <c r="W4" s="438"/>
      <c r="X4" s="438"/>
    </row>
    <row r="5" spans="1:24" ht="16.5" customHeight="1">
      <c r="A5" s="94" t="s">
        <v>653</v>
      </c>
      <c r="B5" s="103"/>
      <c r="C5" s="103"/>
      <c r="D5" s="103"/>
      <c r="E5" s="103"/>
      <c r="F5" s="103"/>
      <c r="G5" s="103"/>
      <c r="H5" s="103"/>
      <c r="I5" s="103"/>
      <c r="J5" s="104"/>
      <c r="K5" s="97" t="s">
        <v>652</v>
      </c>
      <c r="L5" s="438"/>
      <c r="M5" s="438"/>
      <c r="N5" s="438"/>
      <c r="O5" s="438"/>
      <c r="P5" s="438"/>
      <c r="Q5" s="438"/>
      <c r="R5" s="438"/>
      <c r="S5" s="438"/>
      <c r="T5" s="438"/>
      <c r="U5" s="438"/>
      <c r="V5" s="438"/>
      <c r="W5" s="438"/>
      <c r="X5" s="438"/>
    </row>
    <row r="6" spans="1:24" ht="18.75" customHeight="1">
      <c r="A6" s="1220" t="s">
        <v>965</v>
      </c>
      <c r="B6" s="1265" t="s">
        <v>0</v>
      </c>
      <c r="C6" s="1265"/>
      <c r="D6" s="1266"/>
      <c r="E6" s="1265" t="s">
        <v>66</v>
      </c>
      <c r="F6" s="1265"/>
      <c r="G6" s="1266"/>
      <c r="H6" s="1265" t="s">
        <v>1</v>
      </c>
      <c r="I6" s="1266"/>
      <c r="J6" s="1266"/>
      <c r="K6" s="1222" t="s">
        <v>966</v>
      </c>
    </row>
    <row r="7" spans="1:24" ht="18.75" customHeight="1">
      <c r="A7" s="1323"/>
      <c r="B7" s="1274" t="s">
        <v>234</v>
      </c>
      <c r="C7" s="1275"/>
      <c r="D7" s="1276"/>
      <c r="E7" s="1264" t="s">
        <v>795</v>
      </c>
      <c r="F7" s="1264"/>
      <c r="G7" s="1264"/>
      <c r="H7" s="1264" t="s">
        <v>2</v>
      </c>
      <c r="I7" s="1264"/>
      <c r="J7" s="1264"/>
      <c r="K7" s="1243"/>
    </row>
    <row r="8" spans="1:24" ht="18.75" customHeight="1">
      <c r="A8" s="1342"/>
      <c r="B8" s="539" t="s">
        <v>423</v>
      </c>
      <c r="C8" s="539" t="s">
        <v>1012</v>
      </c>
      <c r="D8" s="540" t="s">
        <v>1</v>
      </c>
      <c r="E8" s="539" t="s">
        <v>423</v>
      </c>
      <c r="F8" s="539" t="s">
        <v>1012</v>
      </c>
      <c r="G8" s="540" t="s">
        <v>1</v>
      </c>
      <c r="H8" s="539" t="s">
        <v>423</v>
      </c>
      <c r="I8" s="539" t="s">
        <v>1012</v>
      </c>
      <c r="J8" s="540" t="s">
        <v>1</v>
      </c>
      <c r="K8" s="1243"/>
    </row>
    <row r="9" spans="1:24" ht="18.75" customHeight="1">
      <c r="A9" s="1342"/>
      <c r="B9" s="60" t="s">
        <v>67</v>
      </c>
      <c r="C9" s="60" t="s">
        <v>68</v>
      </c>
      <c r="D9" s="60" t="s">
        <v>2</v>
      </c>
      <c r="E9" s="60" t="s">
        <v>67</v>
      </c>
      <c r="F9" s="60" t="s">
        <v>68</v>
      </c>
      <c r="G9" s="60" t="s">
        <v>2</v>
      </c>
      <c r="H9" s="60" t="s">
        <v>67</v>
      </c>
      <c r="I9" s="60" t="s">
        <v>68</v>
      </c>
      <c r="J9" s="60" t="s">
        <v>2</v>
      </c>
      <c r="K9" s="1243"/>
    </row>
    <row r="10" spans="1:24" s="15" customFormat="1" ht="24.75" customHeight="1" thickBot="1">
      <c r="A10" s="818" t="s">
        <v>251</v>
      </c>
      <c r="B10" s="819">
        <v>13</v>
      </c>
      <c r="C10" s="819">
        <v>274</v>
      </c>
      <c r="D10" s="555">
        <v>287</v>
      </c>
      <c r="E10" s="819">
        <v>17</v>
      </c>
      <c r="F10" s="819">
        <v>582</v>
      </c>
      <c r="G10" s="555">
        <v>599</v>
      </c>
      <c r="H10" s="555">
        <v>30</v>
      </c>
      <c r="I10" s="555">
        <v>856</v>
      </c>
      <c r="J10" s="555">
        <v>886</v>
      </c>
      <c r="K10" s="820" t="s">
        <v>251</v>
      </c>
    </row>
    <row r="11" spans="1:24" ht="24.75" customHeight="1" thickBot="1">
      <c r="A11" s="674" t="s">
        <v>293</v>
      </c>
      <c r="B11" s="648">
        <v>10</v>
      </c>
      <c r="C11" s="648">
        <v>225</v>
      </c>
      <c r="D11" s="675">
        <v>235</v>
      </c>
      <c r="E11" s="648">
        <v>6</v>
      </c>
      <c r="F11" s="648">
        <v>455</v>
      </c>
      <c r="G11" s="675">
        <v>461</v>
      </c>
      <c r="H11" s="675">
        <v>16</v>
      </c>
      <c r="I11" s="675">
        <v>680</v>
      </c>
      <c r="J11" s="675">
        <v>696</v>
      </c>
      <c r="K11" s="672" t="s">
        <v>293</v>
      </c>
    </row>
    <row r="12" spans="1:24" s="15" customFormat="1" ht="24.75" customHeight="1" thickBot="1">
      <c r="A12" s="447" t="s">
        <v>793</v>
      </c>
      <c r="B12" s="793">
        <v>14</v>
      </c>
      <c r="C12" s="793">
        <v>175</v>
      </c>
      <c r="D12" s="745">
        <v>189</v>
      </c>
      <c r="E12" s="793">
        <v>25</v>
      </c>
      <c r="F12" s="793">
        <v>612</v>
      </c>
      <c r="G12" s="745">
        <v>637</v>
      </c>
      <c r="H12" s="745">
        <v>39</v>
      </c>
      <c r="I12" s="745">
        <v>787</v>
      </c>
      <c r="J12" s="745">
        <v>826</v>
      </c>
      <c r="K12" s="130" t="s">
        <v>793</v>
      </c>
    </row>
    <row r="13" spans="1:24" ht="24.75" customHeight="1" thickBot="1">
      <c r="A13" s="674" t="s">
        <v>1073</v>
      </c>
      <c r="B13" s="648">
        <v>17</v>
      </c>
      <c r="C13" s="648">
        <v>195</v>
      </c>
      <c r="D13" s="675">
        <f>B13+C13</f>
        <v>212</v>
      </c>
      <c r="E13" s="648">
        <v>4</v>
      </c>
      <c r="F13" s="648">
        <v>331</v>
      </c>
      <c r="G13" s="675">
        <f>E13+F13</f>
        <v>335</v>
      </c>
      <c r="H13" s="675">
        <f>B13+E13</f>
        <v>21</v>
      </c>
      <c r="I13" s="675">
        <f>C13+F13</f>
        <v>526</v>
      </c>
      <c r="J13" s="675">
        <f>H13+I13</f>
        <v>547</v>
      </c>
      <c r="K13" s="672" t="s">
        <v>1073</v>
      </c>
    </row>
    <row r="14" spans="1:24" s="15" customFormat="1" ht="24.75" customHeight="1">
      <c r="A14" s="447" t="s">
        <v>1254</v>
      </c>
      <c r="B14" s="793">
        <v>11</v>
      </c>
      <c r="C14" s="793">
        <v>159</v>
      </c>
      <c r="D14" s="745">
        <f>B14+C14</f>
        <v>170</v>
      </c>
      <c r="E14" s="793">
        <v>27</v>
      </c>
      <c r="F14" s="793">
        <v>876</v>
      </c>
      <c r="G14" s="745">
        <f>E14+F14</f>
        <v>903</v>
      </c>
      <c r="H14" s="745">
        <f>B14+E14</f>
        <v>38</v>
      </c>
      <c r="I14" s="815">
        <f>C14+F14</f>
        <v>1035</v>
      </c>
      <c r="J14" s="815">
        <f>D14+G14</f>
        <v>1073</v>
      </c>
      <c r="K14" s="130" t="s">
        <v>1254</v>
      </c>
    </row>
    <row r="15" spans="1:24" ht="18" customHeight="1">
      <c r="K15" s="50"/>
    </row>
    <row r="16" spans="1:24" s="15" customFormat="1" ht="18" customHeight="1"/>
    <row r="17" spans="11:11" ht="18" customHeight="1">
      <c r="K17" s="50"/>
    </row>
    <row r="18" spans="11:11" s="15" customFormat="1" ht="18" customHeight="1"/>
    <row r="19" spans="11:11" ht="18" customHeight="1">
      <c r="K19" s="50"/>
    </row>
    <row r="20" spans="11:11" s="15" customFormat="1" ht="18" customHeight="1"/>
    <row r="21" spans="11:11" ht="18" customHeight="1">
      <c r="K21" s="50"/>
    </row>
    <row r="22" spans="11:11" s="15" customFormat="1" ht="18" customHeight="1"/>
    <row r="23" spans="11:11" ht="18" customHeight="1">
      <c r="K23" s="50"/>
    </row>
    <row r="24" spans="11:11" s="15" customFormat="1" ht="18" customHeight="1"/>
    <row r="25" spans="11:11" ht="18" customHeight="1">
      <c r="K25" s="50"/>
    </row>
    <row r="26" spans="11:11" s="15" customFormat="1" ht="18" customHeight="1"/>
    <row r="27" spans="11:11" ht="18" customHeight="1">
      <c r="K27" s="50"/>
    </row>
    <row r="28" spans="11:11" s="15" customFormat="1" ht="18" customHeight="1"/>
    <row r="29" spans="11:11" ht="23.25" customHeight="1">
      <c r="K29" s="50"/>
    </row>
    <row r="30" spans="11:11" s="15" customFormat="1" ht="18" customHeight="1"/>
    <row r="31" spans="11:11" ht="18" customHeight="1">
      <c r="K31" s="50"/>
    </row>
    <row r="32" spans="11:11" s="15" customFormat="1" ht="18" customHeight="1"/>
    <row r="33" spans="1:11" ht="18" customHeight="1">
      <c r="K33" s="50"/>
    </row>
    <row r="34" spans="1:11" ht="18" customHeight="1">
      <c r="K34" s="50"/>
    </row>
    <row r="35" spans="1:11" ht="18" customHeight="1">
      <c r="K35" s="50"/>
    </row>
    <row r="36" spans="1:11" ht="18" customHeight="1">
      <c r="K36" s="50"/>
    </row>
    <row r="37" spans="1:11" ht="18" customHeight="1">
      <c r="K37" s="50"/>
    </row>
    <row r="38" spans="1:11" s="15" customFormat="1" ht="18" customHeight="1"/>
    <row r="39" spans="1:11" ht="19.5" customHeight="1">
      <c r="A39" s="38"/>
      <c r="K39" s="50"/>
    </row>
    <row r="40" spans="1:11" ht="22.5" customHeight="1">
      <c r="K40" s="50"/>
    </row>
    <row r="41" spans="1:11">
      <c r="K41" s="50"/>
    </row>
  </sheetData>
  <mergeCells count="13">
    <mergeCell ref="L1:X1"/>
    <mergeCell ref="A2:K2"/>
    <mergeCell ref="A3:K3"/>
    <mergeCell ref="A4:K4"/>
    <mergeCell ref="K6:K9"/>
    <mergeCell ref="E7:G7"/>
    <mergeCell ref="H7:J7"/>
    <mergeCell ref="B7:D7"/>
    <mergeCell ref="A1:K1"/>
    <mergeCell ref="A6:A9"/>
    <mergeCell ref="B6:D6"/>
    <mergeCell ref="E6:G6"/>
    <mergeCell ref="H6:J6"/>
  </mergeCells>
  <printOptions horizontalCentered="1" verticalCentered="1"/>
  <pageMargins left="0" right="0" top="0" bottom="0" header="0" footer="0"/>
  <pageSetup paperSize="9" scale="9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7"/>
  <sheetViews>
    <sheetView rightToLeft="1" view="pageBreakPreview" topLeftCell="A38" zoomScaleNormal="100" zoomScaleSheetLayoutView="100" workbookViewId="0">
      <selection activeCell="C79" sqref="C79"/>
    </sheetView>
  </sheetViews>
  <sheetFormatPr defaultRowHeight="12.75"/>
  <cols>
    <col min="1" max="1" width="43.28515625" style="572" customWidth="1"/>
    <col min="2" max="2" width="8.28515625" style="389" customWidth="1"/>
    <col min="3" max="3" width="8.28515625" style="389" bestFit="1" customWidth="1"/>
    <col min="4" max="4" width="43.28515625" style="571" customWidth="1"/>
    <col min="5" max="256" width="9.140625" style="193"/>
    <col min="257" max="257" width="42.7109375" style="193" customWidth="1"/>
    <col min="258" max="259" width="8.7109375" style="193" customWidth="1"/>
    <col min="260" max="260" width="40.7109375" style="193" customWidth="1"/>
    <col min="261" max="512" width="9.140625" style="193"/>
    <col min="513" max="513" width="42.7109375" style="193" customWidth="1"/>
    <col min="514" max="515" width="8.7109375" style="193" customWidth="1"/>
    <col min="516" max="516" width="40.7109375" style="193" customWidth="1"/>
    <col min="517" max="768" width="9.140625" style="193"/>
    <col min="769" max="769" width="42.7109375" style="193" customWidth="1"/>
    <col min="770" max="771" width="8.7109375" style="193" customWidth="1"/>
    <col min="772" max="772" width="40.7109375" style="193" customWidth="1"/>
    <col min="773" max="1024" width="9.140625" style="193"/>
    <col min="1025" max="1025" width="42.7109375" style="193" customWidth="1"/>
    <col min="1026" max="1027" width="8.7109375" style="193" customWidth="1"/>
    <col min="1028" max="1028" width="40.7109375" style="193" customWidth="1"/>
    <col min="1029" max="1280" width="9.140625" style="193"/>
    <col min="1281" max="1281" width="42.7109375" style="193" customWidth="1"/>
    <col min="1282" max="1283" width="8.7109375" style="193" customWidth="1"/>
    <col min="1284" max="1284" width="40.7109375" style="193" customWidth="1"/>
    <col min="1285" max="1536" width="9.140625" style="193"/>
    <col min="1537" max="1537" width="42.7109375" style="193" customWidth="1"/>
    <col min="1538" max="1539" width="8.7109375" style="193" customWidth="1"/>
    <col min="1540" max="1540" width="40.7109375" style="193" customWidth="1"/>
    <col min="1541" max="1792" width="9.140625" style="193"/>
    <col min="1793" max="1793" width="42.7109375" style="193" customWidth="1"/>
    <col min="1794" max="1795" width="8.7109375" style="193" customWidth="1"/>
    <col min="1796" max="1796" width="40.7109375" style="193" customWidth="1"/>
    <col min="1797" max="2048" width="9.140625" style="193"/>
    <col min="2049" max="2049" width="42.7109375" style="193" customWidth="1"/>
    <col min="2050" max="2051" width="8.7109375" style="193" customWidth="1"/>
    <col min="2052" max="2052" width="40.7109375" style="193" customWidth="1"/>
    <col min="2053" max="2304" width="9.140625" style="193"/>
    <col min="2305" max="2305" width="42.7109375" style="193" customWidth="1"/>
    <col min="2306" max="2307" width="8.7109375" style="193" customWidth="1"/>
    <col min="2308" max="2308" width="40.7109375" style="193" customWidth="1"/>
    <col min="2309" max="2560" width="9.140625" style="193"/>
    <col min="2561" max="2561" width="42.7109375" style="193" customWidth="1"/>
    <col min="2562" max="2563" width="8.7109375" style="193" customWidth="1"/>
    <col min="2564" max="2564" width="40.7109375" style="193" customWidth="1"/>
    <col min="2565" max="2816" width="9.140625" style="193"/>
    <col min="2817" max="2817" width="42.7109375" style="193" customWidth="1"/>
    <col min="2818" max="2819" width="8.7109375" style="193" customWidth="1"/>
    <col min="2820" max="2820" width="40.7109375" style="193" customWidth="1"/>
    <col min="2821" max="3072" width="9.140625" style="193"/>
    <col min="3073" max="3073" width="42.7109375" style="193" customWidth="1"/>
    <col min="3074" max="3075" width="8.7109375" style="193" customWidth="1"/>
    <col min="3076" max="3076" width="40.7109375" style="193" customWidth="1"/>
    <col min="3077" max="3328" width="9.140625" style="193"/>
    <col min="3329" max="3329" width="42.7109375" style="193" customWidth="1"/>
    <col min="3330" max="3331" width="8.7109375" style="193" customWidth="1"/>
    <col min="3332" max="3332" width="40.7109375" style="193" customWidth="1"/>
    <col min="3333" max="3584" width="9.140625" style="193"/>
    <col min="3585" max="3585" width="42.7109375" style="193" customWidth="1"/>
    <col min="3586" max="3587" width="8.7109375" style="193" customWidth="1"/>
    <col min="3588" max="3588" width="40.7109375" style="193" customWidth="1"/>
    <col min="3589" max="3840" width="9.140625" style="193"/>
    <col min="3841" max="3841" width="42.7109375" style="193" customWidth="1"/>
    <col min="3842" max="3843" width="8.7109375" style="193" customWidth="1"/>
    <col min="3844" max="3844" width="40.7109375" style="193" customWidth="1"/>
    <col min="3845" max="4096" width="9.140625" style="193"/>
    <col min="4097" max="4097" width="42.7109375" style="193" customWidth="1"/>
    <col min="4098" max="4099" width="8.7109375" style="193" customWidth="1"/>
    <col min="4100" max="4100" width="40.7109375" style="193" customWidth="1"/>
    <col min="4101" max="4352" width="9.140625" style="193"/>
    <col min="4353" max="4353" width="42.7109375" style="193" customWidth="1"/>
    <col min="4354" max="4355" width="8.7109375" style="193" customWidth="1"/>
    <col min="4356" max="4356" width="40.7109375" style="193" customWidth="1"/>
    <col min="4357" max="4608" width="9.140625" style="193"/>
    <col min="4609" max="4609" width="42.7109375" style="193" customWidth="1"/>
    <col min="4610" max="4611" width="8.7109375" style="193" customWidth="1"/>
    <col min="4612" max="4612" width="40.7109375" style="193" customWidth="1"/>
    <col min="4613" max="4864" width="9.140625" style="193"/>
    <col min="4865" max="4865" width="42.7109375" style="193" customWidth="1"/>
    <col min="4866" max="4867" width="8.7109375" style="193" customWidth="1"/>
    <col min="4868" max="4868" width="40.7109375" style="193" customWidth="1"/>
    <col min="4869" max="5120" width="9.140625" style="193"/>
    <col min="5121" max="5121" width="42.7109375" style="193" customWidth="1"/>
    <col min="5122" max="5123" width="8.7109375" style="193" customWidth="1"/>
    <col min="5124" max="5124" width="40.7109375" style="193" customWidth="1"/>
    <col min="5125" max="5376" width="9.140625" style="193"/>
    <col min="5377" max="5377" width="42.7109375" style="193" customWidth="1"/>
    <col min="5378" max="5379" width="8.7109375" style="193" customWidth="1"/>
    <col min="5380" max="5380" width="40.7109375" style="193" customWidth="1"/>
    <col min="5381" max="5632" width="9.140625" style="193"/>
    <col min="5633" max="5633" width="42.7109375" style="193" customWidth="1"/>
    <col min="5634" max="5635" width="8.7109375" style="193" customWidth="1"/>
    <col min="5636" max="5636" width="40.7109375" style="193" customWidth="1"/>
    <col min="5637" max="5888" width="9.140625" style="193"/>
    <col min="5889" max="5889" width="42.7109375" style="193" customWidth="1"/>
    <col min="5890" max="5891" width="8.7109375" style="193" customWidth="1"/>
    <col min="5892" max="5892" width="40.7109375" style="193" customWidth="1"/>
    <col min="5893" max="6144" width="9.140625" style="193"/>
    <col min="6145" max="6145" width="42.7109375" style="193" customWidth="1"/>
    <col min="6146" max="6147" width="8.7109375" style="193" customWidth="1"/>
    <col min="6148" max="6148" width="40.7109375" style="193" customWidth="1"/>
    <col min="6149" max="6400" width="9.140625" style="193"/>
    <col min="6401" max="6401" width="42.7109375" style="193" customWidth="1"/>
    <col min="6402" max="6403" width="8.7109375" style="193" customWidth="1"/>
    <col min="6404" max="6404" width="40.7109375" style="193" customWidth="1"/>
    <col min="6405" max="6656" width="9.140625" style="193"/>
    <col min="6657" max="6657" width="42.7109375" style="193" customWidth="1"/>
    <col min="6658" max="6659" width="8.7109375" style="193" customWidth="1"/>
    <col min="6660" max="6660" width="40.7109375" style="193" customWidth="1"/>
    <col min="6661" max="6912" width="9.140625" style="193"/>
    <col min="6913" max="6913" width="42.7109375" style="193" customWidth="1"/>
    <col min="6914" max="6915" width="8.7109375" style="193" customWidth="1"/>
    <col min="6916" max="6916" width="40.7109375" style="193" customWidth="1"/>
    <col min="6917" max="7168" width="9.140625" style="193"/>
    <col min="7169" max="7169" width="42.7109375" style="193" customWidth="1"/>
    <col min="7170" max="7171" width="8.7109375" style="193" customWidth="1"/>
    <col min="7172" max="7172" width="40.7109375" style="193" customWidth="1"/>
    <col min="7173" max="7424" width="9.140625" style="193"/>
    <col min="7425" max="7425" width="42.7109375" style="193" customWidth="1"/>
    <col min="7426" max="7427" width="8.7109375" style="193" customWidth="1"/>
    <col min="7428" max="7428" width="40.7109375" style="193" customWidth="1"/>
    <col min="7429" max="7680" width="9.140625" style="193"/>
    <col min="7681" max="7681" width="42.7109375" style="193" customWidth="1"/>
    <col min="7682" max="7683" width="8.7109375" style="193" customWidth="1"/>
    <col min="7684" max="7684" width="40.7109375" style="193" customWidth="1"/>
    <col min="7685" max="7936" width="9.140625" style="193"/>
    <col min="7937" max="7937" width="42.7109375" style="193" customWidth="1"/>
    <col min="7938" max="7939" width="8.7109375" style="193" customWidth="1"/>
    <col min="7940" max="7940" width="40.7109375" style="193" customWidth="1"/>
    <col min="7941" max="8192" width="9.140625" style="193"/>
    <col min="8193" max="8193" width="42.7109375" style="193" customWidth="1"/>
    <col min="8194" max="8195" width="8.7109375" style="193" customWidth="1"/>
    <col min="8196" max="8196" width="40.7109375" style="193" customWidth="1"/>
    <col min="8197" max="8448" width="9.140625" style="193"/>
    <col min="8449" max="8449" width="42.7109375" style="193" customWidth="1"/>
    <col min="8450" max="8451" width="8.7109375" style="193" customWidth="1"/>
    <col min="8452" max="8452" width="40.7109375" style="193" customWidth="1"/>
    <col min="8453" max="8704" width="9.140625" style="193"/>
    <col min="8705" max="8705" width="42.7109375" style="193" customWidth="1"/>
    <col min="8706" max="8707" width="8.7109375" style="193" customWidth="1"/>
    <col min="8708" max="8708" width="40.7109375" style="193" customWidth="1"/>
    <col min="8709" max="8960" width="9.140625" style="193"/>
    <col min="8961" max="8961" width="42.7109375" style="193" customWidth="1"/>
    <col min="8962" max="8963" width="8.7109375" style="193" customWidth="1"/>
    <col min="8964" max="8964" width="40.7109375" style="193" customWidth="1"/>
    <col min="8965" max="9216" width="9.140625" style="193"/>
    <col min="9217" max="9217" width="42.7109375" style="193" customWidth="1"/>
    <col min="9218" max="9219" width="8.7109375" style="193" customWidth="1"/>
    <col min="9220" max="9220" width="40.7109375" style="193" customWidth="1"/>
    <col min="9221" max="9472" width="9.140625" style="193"/>
    <col min="9473" max="9473" width="42.7109375" style="193" customWidth="1"/>
    <col min="9474" max="9475" width="8.7109375" style="193" customWidth="1"/>
    <col min="9476" max="9476" width="40.7109375" style="193" customWidth="1"/>
    <col min="9477" max="9728" width="9.140625" style="193"/>
    <col min="9729" max="9729" width="42.7109375" style="193" customWidth="1"/>
    <col min="9730" max="9731" width="8.7109375" style="193" customWidth="1"/>
    <col min="9732" max="9732" width="40.7109375" style="193" customWidth="1"/>
    <col min="9733" max="9984" width="9.140625" style="193"/>
    <col min="9985" max="9985" width="42.7109375" style="193" customWidth="1"/>
    <col min="9986" max="9987" width="8.7109375" style="193" customWidth="1"/>
    <col min="9988" max="9988" width="40.7109375" style="193" customWidth="1"/>
    <col min="9989" max="10240" width="9.140625" style="193"/>
    <col min="10241" max="10241" width="42.7109375" style="193" customWidth="1"/>
    <col min="10242" max="10243" width="8.7109375" style="193" customWidth="1"/>
    <col min="10244" max="10244" width="40.7109375" style="193" customWidth="1"/>
    <col min="10245" max="10496" width="9.140625" style="193"/>
    <col min="10497" max="10497" width="42.7109375" style="193" customWidth="1"/>
    <col min="10498" max="10499" width="8.7109375" style="193" customWidth="1"/>
    <col min="10500" max="10500" width="40.7109375" style="193" customWidth="1"/>
    <col min="10501" max="10752" width="9.140625" style="193"/>
    <col min="10753" max="10753" width="42.7109375" style="193" customWidth="1"/>
    <col min="10754" max="10755" width="8.7109375" style="193" customWidth="1"/>
    <col min="10756" max="10756" width="40.7109375" style="193" customWidth="1"/>
    <col min="10757" max="11008" width="9.140625" style="193"/>
    <col min="11009" max="11009" width="42.7109375" style="193" customWidth="1"/>
    <col min="11010" max="11011" width="8.7109375" style="193" customWidth="1"/>
    <col min="11012" max="11012" width="40.7109375" style="193" customWidth="1"/>
    <col min="11013" max="11264" width="9.140625" style="193"/>
    <col min="11265" max="11265" width="42.7109375" style="193" customWidth="1"/>
    <col min="11266" max="11267" width="8.7109375" style="193" customWidth="1"/>
    <col min="11268" max="11268" width="40.7109375" style="193" customWidth="1"/>
    <col min="11269" max="11520" width="9.140625" style="193"/>
    <col min="11521" max="11521" width="42.7109375" style="193" customWidth="1"/>
    <col min="11522" max="11523" width="8.7109375" style="193" customWidth="1"/>
    <col min="11524" max="11524" width="40.7109375" style="193" customWidth="1"/>
    <col min="11525" max="11776" width="9.140625" style="193"/>
    <col min="11777" max="11777" width="42.7109375" style="193" customWidth="1"/>
    <col min="11778" max="11779" width="8.7109375" style="193" customWidth="1"/>
    <col min="11780" max="11780" width="40.7109375" style="193" customWidth="1"/>
    <col min="11781" max="12032" width="9.140625" style="193"/>
    <col min="12033" max="12033" width="42.7109375" style="193" customWidth="1"/>
    <col min="12034" max="12035" width="8.7109375" style="193" customWidth="1"/>
    <col min="12036" max="12036" width="40.7109375" style="193" customWidth="1"/>
    <col min="12037" max="12288" width="9.140625" style="193"/>
    <col min="12289" max="12289" width="42.7109375" style="193" customWidth="1"/>
    <col min="12290" max="12291" width="8.7109375" style="193" customWidth="1"/>
    <col min="12292" max="12292" width="40.7109375" style="193" customWidth="1"/>
    <col min="12293" max="12544" width="9.140625" style="193"/>
    <col min="12545" max="12545" width="42.7109375" style="193" customWidth="1"/>
    <col min="12546" max="12547" width="8.7109375" style="193" customWidth="1"/>
    <col min="12548" max="12548" width="40.7109375" style="193" customWidth="1"/>
    <col min="12549" max="12800" width="9.140625" style="193"/>
    <col min="12801" max="12801" width="42.7109375" style="193" customWidth="1"/>
    <col min="12802" max="12803" width="8.7109375" style="193" customWidth="1"/>
    <col min="12804" max="12804" width="40.7109375" style="193" customWidth="1"/>
    <col min="12805" max="13056" width="9.140625" style="193"/>
    <col min="13057" max="13057" width="42.7109375" style="193" customWidth="1"/>
    <col min="13058" max="13059" width="8.7109375" style="193" customWidth="1"/>
    <col min="13060" max="13060" width="40.7109375" style="193" customWidth="1"/>
    <col min="13061" max="13312" width="9.140625" style="193"/>
    <col min="13313" max="13313" width="42.7109375" style="193" customWidth="1"/>
    <col min="13314" max="13315" width="8.7109375" style="193" customWidth="1"/>
    <col min="13316" max="13316" width="40.7109375" style="193" customWidth="1"/>
    <col min="13317" max="13568" width="9.140625" style="193"/>
    <col min="13569" max="13569" width="42.7109375" style="193" customWidth="1"/>
    <col min="13570" max="13571" width="8.7109375" style="193" customWidth="1"/>
    <col min="13572" max="13572" width="40.7109375" style="193" customWidth="1"/>
    <col min="13573" max="13824" width="9.140625" style="193"/>
    <col min="13825" max="13825" width="42.7109375" style="193" customWidth="1"/>
    <col min="13826" max="13827" width="8.7109375" style="193" customWidth="1"/>
    <col min="13828" max="13828" width="40.7109375" style="193" customWidth="1"/>
    <col min="13829" max="14080" width="9.140625" style="193"/>
    <col min="14081" max="14081" width="42.7109375" style="193" customWidth="1"/>
    <col min="14082" max="14083" width="8.7109375" style="193" customWidth="1"/>
    <col min="14084" max="14084" width="40.7109375" style="193" customWidth="1"/>
    <col min="14085" max="14336" width="9.140625" style="193"/>
    <col min="14337" max="14337" width="42.7109375" style="193" customWidth="1"/>
    <col min="14338" max="14339" width="8.7109375" style="193" customWidth="1"/>
    <col min="14340" max="14340" width="40.7109375" style="193" customWidth="1"/>
    <col min="14341" max="14592" width="9.140625" style="193"/>
    <col min="14593" max="14593" width="42.7109375" style="193" customWidth="1"/>
    <col min="14594" max="14595" width="8.7109375" style="193" customWidth="1"/>
    <col min="14596" max="14596" width="40.7109375" style="193" customWidth="1"/>
    <col min="14597" max="14848" width="9.140625" style="193"/>
    <col min="14849" max="14849" width="42.7109375" style="193" customWidth="1"/>
    <col min="14850" max="14851" width="8.7109375" style="193" customWidth="1"/>
    <col min="14852" max="14852" width="40.7109375" style="193" customWidth="1"/>
    <col min="14853" max="15104" width="9.140625" style="193"/>
    <col min="15105" max="15105" width="42.7109375" style="193" customWidth="1"/>
    <col min="15106" max="15107" width="8.7109375" style="193" customWidth="1"/>
    <col min="15108" max="15108" width="40.7109375" style="193" customWidth="1"/>
    <col min="15109" max="15360" width="9.140625" style="193"/>
    <col min="15361" max="15361" width="42.7109375" style="193" customWidth="1"/>
    <col min="15362" max="15363" width="8.7109375" style="193" customWidth="1"/>
    <col min="15364" max="15364" width="40.7109375" style="193" customWidth="1"/>
    <col min="15365" max="15616" width="9.140625" style="193"/>
    <col min="15617" max="15617" width="42.7109375" style="193" customWidth="1"/>
    <col min="15618" max="15619" width="8.7109375" style="193" customWidth="1"/>
    <col min="15620" max="15620" width="40.7109375" style="193" customWidth="1"/>
    <col min="15621" max="15872" width="9.140625" style="193"/>
    <col min="15873" max="15873" width="42.7109375" style="193" customWidth="1"/>
    <col min="15874" max="15875" width="8.7109375" style="193" customWidth="1"/>
    <col min="15876" max="15876" width="40.7109375" style="193" customWidth="1"/>
    <col min="15877" max="16128" width="9.140625" style="193"/>
    <col min="16129" max="16129" width="42.7109375" style="193" customWidth="1"/>
    <col min="16130" max="16131" width="8.7109375" style="193" customWidth="1"/>
    <col min="16132" max="16132" width="40.7109375" style="193" customWidth="1"/>
    <col min="16133" max="16384" width="9.140625" style="193"/>
  </cols>
  <sheetData>
    <row r="1" spans="1:19" ht="36" customHeight="1">
      <c r="A1" s="619" t="s">
        <v>1001</v>
      </c>
      <c r="B1" s="383"/>
      <c r="C1" s="383"/>
      <c r="D1" s="618" t="s">
        <v>1000</v>
      </c>
    </row>
    <row r="2" spans="1:19" ht="27" customHeight="1">
      <c r="A2" s="617" t="s">
        <v>999</v>
      </c>
      <c r="B2" s="386" t="s">
        <v>998</v>
      </c>
      <c r="C2" s="386" t="s">
        <v>699</v>
      </c>
      <c r="D2" s="616" t="s">
        <v>997</v>
      </c>
    </row>
    <row r="3" spans="1:19" s="388" customFormat="1" ht="21" customHeight="1" thickBot="1">
      <c r="A3" s="612" t="s">
        <v>695</v>
      </c>
      <c r="B3" s="611"/>
      <c r="C3" s="762" t="s">
        <v>1173</v>
      </c>
      <c r="D3" s="610" t="s">
        <v>696</v>
      </c>
    </row>
    <row r="4" spans="1:19" s="388" customFormat="1" ht="21" customHeight="1" thickTop="1" thickBot="1">
      <c r="A4" s="615" t="s">
        <v>1160</v>
      </c>
      <c r="B4" s="614"/>
      <c r="C4" s="763" t="s">
        <v>1174</v>
      </c>
      <c r="D4" s="613" t="s">
        <v>700</v>
      </c>
    </row>
    <row r="5" spans="1:19" s="388" customFormat="1" ht="21" customHeight="1" thickTop="1" thickBot="1">
      <c r="A5" s="612" t="s">
        <v>996</v>
      </c>
      <c r="B5" s="611"/>
      <c r="C5" s="762" t="s">
        <v>1175</v>
      </c>
      <c r="D5" s="610" t="s">
        <v>697</v>
      </c>
    </row>
    <row r="6" spans="1:19" s="388" customFormat="1" ht="28.5" thickTop="1" thickBot="1">
      <c r="A6" s="609" t="s">
        <v>995</v>
      </c>
      <c r="B6" s="608"/>
      <c r="C6" s="607"/>
      <c r="D6" s="606" t="s">
        <v>994</v>
      </c>
    </row>
    <row r="7" spans="1:19" s="388" customFormat="1" ht="28.5" thickTop="1" thickBot="1">
      <c r="A7" s="605" t="s">
        <v>1277</v>
      </c>
      <c r="B7" s="604">
        <v>1</v>
      </c>
      <c r="C7" s="603" t="s">
        <v>1176</v>
      </c>
      <c r="D7" s="602" t="s">
        <v>1285</v>
      </c>
    </row>
    <row r="8" spans="1:19" s="388" customFormat="1" ht="27.75" customHeight="1" thickTop="1" thickBot="1">
      <c r="A8" s="584" t="s">
        <v>1278</v>
      </c>
      <c r="B8" s="411">
        <v>2</v>
      </c>
      <c r="C8" s="412" t="s">
        <v>1177</v>
      </c>
      <c r="D8" s="583" t="s">
        <v>1286</v>
      </c>
    </row>
    <row r="9" spans="1:19" s="388" customFormat="1" ht="35.25" thickTop="1" thickBot="1">
      <c r="A9" s="605" t="s">
        <v>1279</v>
      </c>
      <c r="B9" s="604">
        <v>3</v>
      </c>
      <c r="C9" s="603" t="s">
        <v>1178</v>
      </c>
      <c r="D9" s="602" t="s">
        <v>1287</v>
      </c>
    </row>
    <row r="10" spans="1:19" s="388" customFormat="1" ht="28.5" thickTop="1" thickBot="1">
      <c r="A10" s="584" t="s">
        <v>1280</v>
      </c>
      <c r="B10" s="411">
        <v>4</v>
      </c>
      <c r="C10" s="412" t="s">
        <v>1179</v>
      </c>
      <c r="D10" s="583" t="s">
        <v>1288</v>
      </c>
    </row>
    <row r="11" spans="1:19" s="388" customFormat="1" ht="35.25" thickTop="1" thickBot="1">
      <c r="A11" s="605" t="s">
        <v>1281</v>
      </c>
      <c r="B11" s="604">
        <v>5</v>
      </c>
      <c r="C11" s="603" t="s">
        <v>1180</v>
      </c>
      <c r="D11" s="602" t="s">
        <v>1289</v>
      </c>
    </row>
    <row r="12" spans="1:19" s="388" customFormat="1" ht="31.5" customHeight="1" thickTop="1" thickBot="1">
      <c r="A12" s="584" t="s">
        <v>1282</v>
      </c>
      <c r="B12" s="411">
        <v>6</v>
      </c>
      <c r="C12" s="412" t="s">
        <v>1181</v>
      </c>
      <c r="D12" s="583" t="s">
        <v>1290</v>
      </c>
    </row>
    <row r="13" spans="1:19" s="388" customFormat="1" ht="28.5" thickTop="1" thickBot="1">
      <c r="A13" s="605" t="s">
        <v>1283</v>
      </c>
      <c r="B13" s="604">
        <v>7</v>
      </c>
      <c r="C13" s="603" t="s">
        <v>1182</v>
      </c>
      <c r="D13" s="602" t="s">
        <v>1291</v>
      </c>
    </row>
    <row r="14" spans="1:19" s="579" customFormat="1" ht="28.5" thickTop="1" thickBot="1">
      <c r="A14" s="584" t="s">
        <v>1284</v>
      </c>
      <c r="B14" s="411">
        <v>8</v>
      </c>
      <c r="C14" s="412" t="s">
        <v>1183</v>
      </c>
      <c r="D14" s="583" t="s">
        <v>1292</v>
      </c>
    </row>
    <row r="15" spans="1:19" s="574" customFormat="1" ht="28.5" thickTop="1" thickBot="1">
      <c r="A15" s="592" t="s">
        <v>993</v>
      </c>
      <c r="B15" s="591"/>
      <c r="C15" s="601"/>
      <c r="D15" s="590" t="s">
        <v>992</v>
      </c>
      <c r="I15" s="1060"/>
      <c r="J15" s="1060"/>
      <c r="K15" s="1060"/>
      <c r="L15" s="1060"/>
      <c r="M15" s="1060"/>
      <c r="N15" s="1060"/>
      <c r="O15" s="1060"/>
      <c r="P15" s="1060"/>
      <c r="Q15" s="1060"/>
      <c r="R15" s="1060"/>
      <c r="S15" s="1060"/>
    </row>
    <row r="16" spans="1:19" s="579" customFormat="1" ht="28.5" thickTop="1" thickBot="1">
      <c r="A16" s="584" t="s">
        <v>1293</v>
      </c>
      <c r="B16" s="411">
        <v>9</v>
      </c>
      <c r="C16" s="412" t="s">
        <v>1184</v>
      </c>
      <c r="D16" s="583" t="s">
        <v>1304</v>
      </c>
      <c r="I16" s="1061"/>
      <c r="J16" s="1061"/>
      <c r="K16" s="1061"/>
      <c r="L16" s="1061"/>
      <c r="M16" s="1061"/>
      <c r="N16" s="1061"/>
      <c r="O16" s="1061"/>
      <c r="P16" s="1061"/>
      <c r="Q16" s="1061"/>
      <c r="R16" s="1061"/>
      <c r="S16" s="1061"/>
    </row>
    <row r="17" spans="1:19" s="574" customFormat="1" ht="28.5" thickTop="1" thickBot="1">
      <c r="A17" s="594" t="s">
        <v>1294</v>
      </c>
      <c r="B17" s="413">
        <v>10</v>
      </c>
      <c r="C17" s="414" t="s">
        <v>1185</v>
      </c>
      <c r="D17" s="593" t="s">
        <v>1305</v>
      </c>
      <c r="I17" s="1062"/>
      <c r="J17" s="1063"/>
      <c r="K17" s="1063"/>
      <c r="L17" s="1063"/>
      <c r="M17" s="1063"/>
      <c r="N17" s="1063"/>
      <c r="O17" s="1063"/>
      <c r="P17" s="1063"/>
      <c r="Q17" s="1063"/>
      <c r="R17" s="1063"/>
      <c r="S17" s="1063"/>
    </row>
    <row r="18" spans="1:19" s="579" customFormat="1" ht="28.5" thickTop="1" thickBot="1">
      <c r="A18" s="584" t="s">
        <v>1295</v>
      </c>
      <c r="B18" s="411">
        <v>11</v>
      </c>
      <c r="C18" s="412" t="s">
        <v>1186</v>
      </c>
      <c r="D18" s="583" t="s">
        <v>1306</v>
      </c>
    </row>
    <row r="19" spans="1:19" s="574" customFormat="1" ht="24" thickTop="1" thickBot="1">
      <c r="A19" s="594" t="s">
        <v>1296</v>
      </c>
      <c r="B19" s="413">
        <v>12</v>
      </c>
      <c r="C19" s="414" t="s">
        <v>1187</v>
      </c>
      <c r="D19" s="593" t="s">
        <v>1307</v>
      </c>
    </row>
    <row r="20" spans="1:19" s="579" customFormat="1" ht="28.5" thickTop="1" thickBot="1">
      <c r="A20" s="584" t="s">
        <v>1298</v>
      </c>
      <c r="B20" s="411">
        <v>13</v>
      </c>
      <c r="C20" s="412" t="s">
        <v>1188</v>
      </c>
      <c r="D20" s="583" t="s">
        <v>1308</v>
      </c>
    </row>
    <row r="21" spans="1:19" s="574" customFormat="1" ht="35.25" thickTop="1" thickBot="1">
      <c r="A21" s="594" t="s">
        <v>1297</v>
      </c>
      <c r="B21" s="413">
        <v>14</v>
      </c>
      <c r="C21" s="414" t="s">
        <v>1189</v>
      </c>
      <c r="D21" s="593" t="s">
        <v>1309</v>
      </c>
    </row>
    <row r="22" spans="1:19" s="579" customFormat="1" ht="28.5" thickTop="1" thickBot="1">
      <c r="A22" s="584" t="s">
        <v>1299</v>
      </c>
      <c r="B22" s="411">
        <v>15</v>
      </c>
      <c r="C22" s="412" t="s">
        <v>1190</v>
      </c>
      <c r="D22" s="583" t="s">
        <v>1310</v>
      </c>
    </row>
    <row r="23" spans="1:19" s="574" customFormat="1" ht="28.5" thickTop="1" thickBot="1">
      <c r="A23" s="594" t="s">
        <v>1300</v>
      </c>
      <c r="B23" s="413">
        <v>16</v>
      </c>
      <c r="C23" s="414" t="s">
        <v>1191</v>
      </c>
      <c r="D23" s="593" t="s">
        <v>1311</v>
      </c>
    </row>
    <row r="24" spans="1:19" s="579" customFormat="1" ht="28.5" thickTop="1" thickBot="1">
      <c r="A24" s="584" t="s">
        <v>1301</v>
      </c>
      <c r="B24" s="411">
        <v>17</v>
      </c>
      <c r="C24" s="412" t="s">
        <v>1192</v>
      </c>
      <c r="D24" s="583" t="s">
        <v>1312</v>
      </c>
    </row>
    <row r="25" spans="1:19" s="574" customFormat="1" ht="42" thickTop="1" thickBot="1">
      <c r="A25" s="594" t="s">
        <v>1302</v>
      </c>
      <c r="B25" s="413">
        <v>18</v>
      </c>
      <c r="C25" s="414" t="s">
        <v>1193</v>
      </c>
      <c r="D25" s="593" t="s">
        <v>1313</v>
      </c>
    </row>
    <row r="26" spans="1:19" s="579" customFormat="1" ht="39" customHeight="1" thickTop="1">
      <c r="A26" s="578" t="s">
        <v>1303</v>
      </c>
      <c r="B26" s="577">
        <v>19</v>
      </c>
      <c r="C26" s="576" t="s">
        <v>1194</v>
      </c>
      <c r="D26" s="575" t="s">
        <v>1314</v>
      </c>
    </row>
    <row r="27" spans="1:19" s="574" customFormat="1" ht="41.25" thickBot="1">
      <c r="A27" s="600" t="s">
        <v>1315</v>
      </c>
      <c r="B27" s="581">
        <v>20</v>
      </c>
      <c r="C27" s="580" t="s">
        <v>1195</v>
      </c>
      <c r="D27" s="599" t="s">
        <v>1316</v>
      </c>
    </row>
    <row r="28" spans="1:19" s="579" customFormat="1" ht="42" thickTop="1" thickBot="1">
      <c r="A28" s="584" t="s">
        <v>1318</v>
      </c>
      <c r="B28" s="411">
        <v>21</v>
      </c>
      <c r="C28" s="412" t="s">
        <v>1196</v>
      </c>
      <c r="D28" s="583" t="s">
        <v>1317</v>
      </c>
    </row>
    <row r="29" spans="1:19" s="574" customFormat="1" ht="35.25" thickTop="1" thickBot="1">
      <c r="A29" s="587" t="s">
        <v>1319</v>
      </c>
      <c r="B29" s="413">
        <v>22</v>
      </c>
      <c r="C29" s="580" t="s">
        <v>1197</v>
      </c>
      <c r="D29" s="585" t="s">
        <v>1320</v>
      </c>
    </row>
    <row r="30" spans="1:19" s="579" customFormat="1" ht="36" customHeight="1" thickTop="1" thickBot="1">
      <c r="A30" s="584" t="s">
        <v>1321</v>
      </c>
      <c r="B30" s="411">
        <v>23</v>
      </c>
      <c r="C30" s="412" t="s">
        <v>1198</v>
      </c>
      <c r="D30" s="583" t="s">
        <v>1322</v>
      </c>
    </row>
    <row r="31" spans="1:19" s="574" customFormat="1" ht="28.5" thickTop="1" thickBot="1">
      <c r="A31" s="594" t="s">
        <v>1323</v>
      </c>
      <c r="B31" s="413">
        <v>24</v>
      </c>
      <c r="C31" s="580" t="s">
        <v>1199</v>
      </c>
      <c r="D31" s="593" t="s">
        <v>1324</v>
      </c>
    </row>
    <row r="32" spans="1:19" s="579" customFormat="1" ht="28.5" thickTop="1" thickBot="1">
      <c r="A32" s="584" t="s">
        <v>1325</v>
      </c>
      <c r="B32" s="411">
        <v>25</v>
      </c>
      <c r="C32" s="412" t="s">
        <v>1200</v>
      </c>
      <c r="D32" s="583" t="s">
        <v>1326</v>
      </c>
    </row>
    <row r="33" spans="1:4" s="574" customFormat="1" ht="28.5" thickTop="1" thickBot="1">
      <c r="A33" s="594" t="s">
        <v>1327</v>
      </c>
      <c r="B33" s="413">
        <v>26</v>
      </c>
      <c r="C33" s="580" t="s">
        <v>1201</v>
      </c>
      <c r="D33" s="593" t="s">
        <v>1328</v>
      </c>
    </row>
    <row r="34" spans="1:4" s="579" customFormat="1" ht="28.5" thickTop="1" thickBot="1">
      <c r="A34" s="584" t="s">
        <v>1330</v>
      </c>
      <c r="B34" s="411">
        <v>27</v>
      </c>
      <c r="C34" s="412" t="s">
        <v>1202</v>
      </c>
      <c r="D34" s="583" t="s">
        <v>1329</v>
      </c>
    </row>
    <row r="35" spans="1:4" s="574" customFormat="1" ht="35.25" thickTop="1" thickBot="1">
      <c r="A35" s="594" t="s">
        <v>1331</v>
      </c>
      <c r="B35" s="413">
        <v>28</v>
      </c>
      <c r="C35" s="580" t="s">
        <v>1203</v>
      </c>
      <c r="D35" s="593" t="s">
        <v>1332</v>
      </c>
    </row>
    <row r="36" spans="1:4" s="579" customFormat="1" ht="28.5" thickTop="1" thickBot="1">
      <c r="A36" s="584" t="s">
        <v>1333</v>
      </c>
      <c r="B36" s="411">
        <v>29</v>
      </c>
      <c r="C36" s="412" t="s">
        <v>1204</v>
      </c>
      <c r="D36" s="583" t="s">
        <v>1334</v>
      </c>
    </row>
    <row r="37" spans="1:4" s="574" customFormat="1" ht="35.25" thickTop="1" thickBot="1">
      <c r="A37" s="594" t="s">
        <v>1335</v>
      </c>
      <c r="B37" s="413">
        <v>30</v>
      </c>
      <c r="C37" s="580" t="s">
        <v>1205</v>
      </c>
      <c r="D37" s="593" t="s">
        <v>1336</v>
      </c>
    </row>
    <row r="38" spans="1:4" s="579" customFormat="1" ht="28.5" thickTop="1" thickBot="1">
      <c r="A38" s="584" t="s">
        <v>1337</v>
      </c>
      <c r="B38" s="411">
        <v>31</v>
      </c>
      <c r="C38" s="412" t="s">
        <v>1206</v>
      </c>
      <c r="D38" s="583" t="s">
        <v>1338</v>
      </c>
    </row>
    <row r="39" spans="1:4" s="574" customFormat="1" ht="28.5" thickTop="1" thickBot="1">
      <c r="A39" s="594" t="s">
        <v>1339</v>
      </c>
      <c r="B39" s="413">
        <v>32</v>
      </c>
      <c r="C39" s="580" t="s">
        <v>1207</v>
      </c>
      <c r="D39" s="593" t="s">
        <v>1340</v>
      </c>
    </row>
    <row r="40" spans="1:4" s="579" customFormat="1" ht="28.5" thickTop="1" thickBot="1">
      <c r="A40" s="584" t="s">
        <v>1342</v>
      </c>
      <c r="B40" s="411">
        <v>33</v>
      </c>
      <c r="C40" s="412" t="s">
        <v>1208</v>
      </c>
      <c r="D40" s="583" t="s">
        <v>1341</v>
      </c>
    </row>
    <row r="41" spans="1:4" s="574" customFormat="1" ht="28.5" thickTop="1" thickBot="1">
      <c r="A41" s="594" t="s">
        <v>1343</v>
      </c>
      <c r="B41" s="413">
        <v>34</v>
      </c>
      <c r="C41" s="580" t="s">
        <v>1209</v>
      </c>
      <c r="D41" s="593" t="s">
        <v>1344</v>
      </c>
    </row>
    <row r="42" spans="1:4" s="579" customFormat="1" ht="28.5" thickTop="1" thickBot="1">
      <c r="A42" s="584" t="s">
        <v>1346</v>
      </c>
      <c r="B42" s="411">
        <v>35</v>
      </c>
      <c r="C42" s="412" t="s">
        <v>1210</v>
      </c>
      <c r="D42" s="583" t="s">
        <v>1345</v>
      </c>
    </row>
    <row r="43" spans="1:4" s="574" customFormat="1" ht="28.5" thickTop="1" thickBot="1">
      <c r="A43" s="594" t="s">
        <v>1347</v>
      </c>
      <c r="B43" s="413">
        <v>36</v>
      </c>
      <c r="C43" s="414" t="s">
        <v>1211</v>
      </c>
      <c r="D43" s="593" t="s">
        <v>1348</v>
      </c>
    </row>
    <row r="44" spans="1:4" s="579" customFormat="1" ht="28.5" thickTop="1" thickBot="1">
      <c r="A44" s="584" t="s">
        <v>1349</v>
      </c>
      <c r="B44" s="411">
        <v>37</v>
      </c>
      <c r="C44" s="412" t="s">
        <v>1212</v>
      </c>
      <c r="D44" s="583" t="s">
        <v>1350</v>
      </c>
    </row>
    <row r="45" spans="1:4" s="574" customFormat="1" ht="28.5" thickTop="1" thickBot="1">
      <c r="A45" s="594" t="s">
        <v>1352</v>
      </c>
      <c r="B45" s="413">
        <v>38</v>
      </c>
      <c r="C45" s="414" t="s">
        <v>1213</v>
      </c>
      <c r="D45" s="593" t="s">
        <v>1351</v>
      </c>
    </row>
    <row r="46" spans="1:4" s="579" customFormat="1" ht="28.5" thickTop="1" thickBot="1">
      <c r="A46" s="584" t="s">
        <v>1353</v>
      </c>
      <c r="B46" s="411">
        <v>39</v>
      </c>
      <c r="C46" s="412" t="s">
        <v>1214</v>
      </c>
      <c r="D46" s="583" t="s">
        <v>1354</v>
      </c>
    </row>
    <row r="47" spans="1:4" s="574" customFormat="1" ht="28.5" thickTop="1" thickBot="1">
      <c r="A47" s="594" t="s">
        <v>1356</v>
      </c>
      <c r="B47" s="413">
        <v>40</v>
      </c>
      <c r="C47" s="414" t="s">
        <v>1215</v>
      </c>
      <c r="D47" s="593" t="s">
        <v>1355</v>
      </c>
    </row>
    <row r="48" spans="1:4" s="579" customFormat="1" ht="27.75" thickTop="1">
      <c r="A48" s="578" t="s">
        <v>1357</v>
      </c>
      <c r="B48" s="577">
        <v>41</v>
      </c>
      <c r="C48" s="576" t="s">
        <v>1216</v>
      </c>
      <c r="D48" s="575" t="s">
        <v>1358</v>
      </c>
    </row>
    <row r="49" spans="1:4" s="574" customFormat="1" ht="29.25" customHeight="1" thickBot="1">
      <c r="A49" s="666" t="s">
        <v>1359</v>
      </c>
      <c r="B49" s="417">
        <v>42</v>
      </c>
      <c r="C49" s="418" t="s">
        <v>1217</v>
      </c>
      <c r="D49" s="667" t="s">
        <v>1360</v>
      </c>
    </row>
    <row r="50" spans="1:4" s="579" customFormat="1" ht="28.5" thickTop="1" thickBot="1">
      <c r="A50" s="584" t="s">
        <v>1362</v>
      </c>
      <c r="B50" s="411">
        <v>43</v>
      </c>
      <c r="C50" s="412" t="s">
        <v>1218</v>
      </c>
      <c r="D50" s="583" t="s">
        <v>1361</v>
      </c>
    </row>
    <row r="51" spans="1:4" s="574" customFormat="1" ht="28.5" thickTop="1" thickBot="1">
      <c r="A51" s="600" t="s">
        <v>1363</v>
      </c>
      <c r="B51" s="413">
        <v>44</v>
      </c>
      <c r="C51" s="580" t="s">
        <v>1219</v>
      </c>
      <c r="D51" s="599" t="s">
        <v>1364</v>
      </c>
    </row>
    <row r="52" spans="1:4" s="579" customFormat="1" ht="28.5" thickTop="1" thickBot="1">
      <c r="A52" s="584" t="s">
        <v>1366</v>
      </c>
      <c r="B52" s="411">
        <v>45</v>
      </c>
      <c r="C52" s="412" t="s">
        <v>1220</v>
      </c>
      <c r="D52" s="583" t="s">
        <v>1365</v>
      </c>
    </row>
    <row r="53" spans="1:4" s="574" customFormat="1" ht="28.5" thickTop="1" thickBot="1">
      <c r="A53" s="594" t="s">
        <v>1367</v>
      </c>
      <c r="B53" s="413">
        <v>46</v>
      </c>
      <c r="C53" s="580" t="s">
        <v>1221</v>
      </c>
      <c r="D53" s="593" t="s">
        <v>1368</v>
      </c>
    </row>
    <row r="54" spans="1:4" s="579" customFormat="1" ht="28.5" thickTop="1" thickBot="1">
      <c r="A54" s="598" t="s">
        <v>1370</v>
      </c>
      <c r="B54" s="411">
        <v>47</v>
      </c>
      <c r="C54" s="412" t="s">
        <v>1222</v>
      </c>
      <c r="D54" s="597" t="s">
        <v>1369</v>
      </c>
    </row>
    <row r="55" spans="1:4" s="574" customFormat="1" ht="35.25" thickTop="1" thickBot="1">
      <c r="A55" s="594" t="s">
        <v>1371</v>
      </c>
      <c r="B55" s="413">
        <v>48</v>
      </c>
      <c r="C55" s="580" t="s">
        <v>1223</v>
      </c>
      <c r="D55" s="593" t="s">
        <v>1372</v>
      </c>
    </row>
    <row r="56" spans="1:4" s="579" customFormat="1" ht="35.25" thickTop="1" thickBot="1">
      <c r="A56" s="596" t="s">
        <v>1374</v>
      </c>
      <c r="B56" s="411">
        <v>49</v>
      </c>
      <c r="C56" s="412" t="s">
        <v>1224</v>
      </c>
      <c r="D56" s="595" t="s">
        <v>1373</v>
      </c>
    </row>
    <row r="57" spans="1:4" s="574" customFormat="1" ht="35.25" thickTop="1" thickBot="1">
      <c r="A57" s="594" t="s">
        <v>1376</v>
      </c>
      <c r="B57" s="413">
        <v>50</v>
      </c>
      <c r="C57" s="580" t="s">
        <v>1225</v>
      </c>
      <c r="D57" s="593" t="s">
        <v>1375</v>
      </c>
    </row>
    <row r="58" spans="1:4" s="579" customFormat="1" ht="35.25" thickTop="1" thickBot="1">
      <c r="A58" s="584" t="s">
        <v>1377</v>
      </c>
      <c r="B58" s="411">
        <v>51</v>
      </c>
      <c r="C58" s="412" t="s">
        <v>1226</v>
      </c>
      <c r="D58" s="583" t="s">
        <v>1378</v>
      </c>
    </row>
    <row r="59" spans="1:4" s="574" customFormat="1" ht="28.5" thickTop="1" thickBot="1">
      <c r="A59" s="594" t="s">
        <v>1528</v>
      </c>
      <c r="B59" s="413">
        <v>52</v>
      </c>
      <c r="C59" s="580" t="s">
        <v>1227</v>
      </c>
      <c r="D59" s="593" t="s">
        <v>1379</v>
      </c>
    </row>
    <row r="60" spans="1:4" s="579" customFormat="1" ht="28.5" thickTop="1" thickBot="1">
      <c r="A60" s="584" t="s">
        <v>1529</v>
      </c>
      <c r="B60" s="411">
        <v>53</v>
      </c>
      <c r="C60" s="412" t="s">
        <v>1228</v>
      </c>
      <c r="D60" s="583" t="s">
        <v>1380</v>
      </c>
    </row>
    <row r="61" spans="1:4" s="574" customFormat="1" ht="35.25" thickTop="1" thickBot="1">
      <c r="A61" s="594" t="s">
        <v>1381</v>
      </c>
      <c r="B61" s="413">
        <v>54</v>
      </c>
      <c r="C61" s="580" t="s">
        <v>1229</v>
      </c>
      <c r="D61" s="593" t="s">
        <v>1382</v>
      </c>
    </row>
    <row r="62" spans="1:4" s="579" customFormat="1" ht="35.25" thickTop="1" thickBot="1">
      <c r="A62" s="584" t="s">
        <v>1384</v>
      </c>
      <c r="B62" s="411">
        <v>55</v>
      </c>
      <c r="C62" s="412" t="s">
        <v>1230</v>
      </c>
      <c r="D62" s="583" t="s">
        <v>1383</v>
      </c>
    </row>
    <row r="63" spans="1:4" s="574" customFormat="1" ht="28.5" thickTop="1" thickBot="1">
      <c r="A63" s="594" t="s">
        <v>1530</v>
      </c>
      <c r="B63" s="413">
        <v>56</v>
      </c>
      <c r="C63" s="414" t="s">
        <v>1231</v>
      </c>
      <c r="D63" s="593" t="s">
        <v>1385</v>
      </c>
    </row>
    <row r="64" spans="1:4" s="579" customFormat="1" ht="28.5" thickTop="1" thickBot="1">
      <c r="A64" s="584" t="s">
        <v>1387</v>
      </c>
      <c r="B64" s="411">
        <v>57</v>
      </c>
      <c r="C64" s="412" t="s">
        <v>1232</v>
      </c>
      <c r="D64" s="583" t="s">
        <v>1386</v>
      </c>
    </row>
    <row r="65" spans="1:4" s="574" customFormat="1" ht="28.5" thickTop="1" thickBot="1">
      <c r="A65" s="587" t="s">
        <v>1388</v>
      </c>
      <c r="B65" s="413">
        <v>58</v>
      </c>
      <c r="C65" s="414" t="s">
        <v>1233</v>
      </c>
      <c r="D65" s="585" t="s">
        <v>1389</v>
      </c>
    </row>
    <row r="66" spans="1:4" s="579" customFormat="1" ht="28.5" thickTop="1" thickBot="1">
      <c r="A66" s="584" t="s">
        <v>1391</v>
      </c>
      <c r="B66" s="411">
        <v>59</v>
      </c>
      <c r="C66" s="412" t="s">
        <v>1234</v>
      </c>
      <c r="D66" s="583" t="s">
        <v>1390</v>
      </c>
    </row>
    <row r="67" spans="1:4" s="574" customFormat="1" ht="30" thickTop="1" thickBot="1">
      <c r="A67" s="592" t="s">
        <v>991</v>
      </c>
      <c r="B67" s="591"/>
      <c r="C67" s="586"/>
      <c r="D67" s="590" t="s">
        <v>990</v>
      </c>
    </row>
    <row r="68" spans="1:4" s="579" customFormat="1" ht="28.5" thickTop="1" thickBot="1">
      <c r="A68" s="584" t="s">
        <v>1392</v>
      </c>
      <c r="B68" s="411">
        <v>60</v>
      </c>
      <c r="C68" s="412" t="s">
        <v>1235</v>
      </c>
      <c r="D68" s="583" t="s">
        <v>1393</v>
      </c>
    </row>
    <row r="69" spans="1:4" s="574" customFormat="1" ht="27.75" thickTop="1">
      <c r="A69" s="587" t="s">
        <v>1395</v>
      </c>
      <c r="B69" s="642">
        <v>61</v>
      </c>
      <c r="C69" s="586" t="s">
        <v>1236</v>
      </c>
      <c r="D69" s="585" t="s">
        <v>1394</v>
      </c>
    </row>
    <row r="70" spans="1:4" s="579" customFormat="1" ht="27">
      <c r="A70" s="643" t="s">
        <v>1396</v>
      </c>
      <c r="B70" s="644">
        <v>62</v>
      </c>
      <c r="C70" s="645" t="s">
        <v>1237</v>
      </c>
      <c r="D70" s="646" t="s">
        <v>1397</v>
      </c>
    </row>
    <row r="71" spans="1:4" s="579" customFormat="1" ht="47.25" customHeight="1" thickBot="1">
      <c r="A71" s="582" t="s">
        <v>989</v>
      </c>
      <c r="B71" s="589"/>
      <c r="C71" s="580"/>
      <c r="D71" s="588" t="s">
        <v>988</v>
      </c>
    </row>
    <row r="72" spans="1:4" s="574" customFormat="1" ht="30" customHeight="1" thickTop="1" thickBot="1">
      <c r="A72" s="584" t="s">
        <v>1398</v>
      </c>
      <c r="B72" s="411">
        <v>63</v>
      </c>
      <c r="C72" s="412" t="s">
        <v>1238</v>
      </c>
      <c r="D72" s="583" t="s">
        <v>1400</v>
      </c>
    </row>
    <row r="73" spans="1:4" s="574" customFormat="1" ht="30" customHeight="1" thickTop="1" thickBot="1">
      <c r="A73" s="594" t="s">
        <v>1592</v>
      </c>
      <c r="B73" s="413">
        <v>64</v>
      </c>
      <c r="C73" s="586" t="s">
        <v>1239</v>
      </c>
      <c r="D73" s="593" t="s">
        <v>1597</v>
      </c>
    </row>
    <row r="74" spans="1:4" s="579" customFormat="1" ht="30" customHeight="1" thickTop="1" thickBot="1">
      <c r="A74" s="598" t="s">
        <v>1593</v>
      </c>
      <c r="B74" s="411">
        <v>65</v>
      </c>
      <c r="C74" s="1039" t="s">
        <v>1240</v>
      </c>
      <c r="D74" s="597" t="s">
        <v>1596</v>
      </c>
    </row>
    <row r="75" spans="1:4" s="574" customFormat="1" ht="30" customHeight="1" thickTop="1" thickBot="1">
      <c r="A75" s="594" t="s">
        <v>1594</v>
      </c>
      <c r="B75" s="413">
        <v>66</v>
      </c>
      <c r="C75" s="418" t="s">
        <v>1590</v>
      </c>
      <c r="D75" s="593" t="s">
        <v>1595</v>
      </c>
    </row>
    <row r="76" spans="1:4" s="579" customFormat="1" ht="47.25" customHeight="1" thickTop="1" thickBot="1">
      <c r="A76" s="1042" t="s">
        <v>1099</v>
      </c>
      <c r="B76" s="763"/>
      <c r="C76" s="1043"/>
      <c r="D76" s="1044" t="s">
        <v>987</v>
      </c>
    </row>
    <row r="77" spans="1:4" s="574" customFormat="1" ht="25.5" customHeight="1" thickTop="1">
      <c r="A77" s="1040" t="s">
        <v>1589</v>
      </c>
      <c r="B77" s="415">
        <v>67</v>
      </c>
      <c r="C77" s="416" t="s">
        <v>1591</v>
      </c>
      <c r="D77" s="1041" t="s">
        <v>1399</v>
      </c>
    </row>
    <row r="78" spans="1:4">
      <c r="B78" s="193"/>
      <c r="C78" s="193"/>
      <c r="D78" s="573"/>
    </row>
    <row r="79" spans="1:4">
      <c r="B79" s="193"/>
      <c r="C79" s="193"/>
    </row>
    <row r="80" spans="1:4">
      <c r="B80" s="193"/>
      <c r="C80" s="193"/>
    </row>
    <row r="81" spans="2:3">
      <c r="B81" s="193"/>
      <c r="C81" s="193"/>
    </row>
    <row r="92" spans="2:3">
      <c r="B92" s="193"/>
    </row>
    <row r="93" spans="2:3">
      <c r="B93" s="193"/>
    </row>
    <row r="94" spans="2:3">
      <c r="B94" s="193"/>
    </row>
    <row r="95" spans="2:3">
      <c r="B95" s="193"/>
    </row>
    <row r="96" spans="2:3">
      <c r="B96" s="193"/>
    </row>
    <row r="97" spans="2:2">
      <c r="B97" s="193"/>
    </row>
    <row r="98" spans="2:2">
      <c r="B98" s="193"/>
    </row>
    <row r="99" spans="2:2">
      <c r="B99" s="193"/>
    </row>
    <row r="100" spans="2:2">
      <c r="B100" s="193"/>
    </row>
    <row r="101" spans="2:2">
      <c r="B101" s="193"/>
    </row>
    <row r="102" spans="2:2">
      <c r="B102" s="193"/>
    </row>
    <row r="103" spans="2:2">
      <c r="B103" s="193"/>
    </row>
    <row r="104" spans="2:2">
      <c r="B104" s="193"/>
    </row>
    <row r="105" spans="2:2">
      <c r="B105" s="193"/>
    </row>
    <row r="106" spans="2:2">
      <c r="B106" s="193"/>
    </row>
    <row r="107" spans="2:2">
      <c r="B107" s="193"/>
    </row>
    <row r="108" spans="2:2">
      <c r="B108" s="193"/>
    </row>
    <row r="109" spans="2:2">
      <c r="B109" s="193"/>
    </row>
    <row r="110" spans="2:2">
      <c r="B110" s="193"/>
    </row>
    <row r="111" spans="2:2">
      <c r="B111" s="193"/>
    </row>
    <row r="112" spans="2:2">
      <c r="B112" s="193"/>
    </row>
    <row r="113" spans="2:2">
      <c r="B113" s="193"/>
    </row>
    <row r="114" spans="2:2">
      <c r="B114" s="193"/>
    </row>
    <row r="115" spans="2:2">
      <c r="B115" s="193"/>
    </row>
    <row r="116" spans="2:2">
      <c r="B116" s="193"/>
    </row>
    <row r="117" spans="2:2">
      <c r="B117" s="193"/>
    </row>
    <row r="118" spans="2:2">
      <c r="B118" s="193"/>
    </row>
    <row r="119" spans="2:2">
      <c r="B119" s="193"/>
    </row>
    <row r="120" spans="2:2">
      <c r="B120" s="193"/>
    </row>
    <row r="121" spans="2:2">
      <c r="B121" s="193"/>
    </row>
    <row r="122" spans="2:2">
      <c r="B122" s="193"/>
    </row>
    <row r="123" spans="2:2">
      <c r="B123" s="193"/>
    </row>
    <row r="124" spans="2:2">
      <c r="B124" s="193"/>
    </row>
    <row r="125" spans="2:2">
      <c r="B125" s="193"/>
    </row>
    <row r="126" spans="2:2">
      <c r="B126" s="193"/>
    </row>
    <row r="127" spans="2:2">
      <c r="B127" s="193"/>
    </row>
    <row r="128" spans="2:2">
      <c r="B128" s="193"/>
    </row>
    <row r="129" spans="2:2">
      <c r="B129" s="193"/>
    </row>
    <row r="130" spans="2:2">
      <c r="B130" s="193"/>
    </row>
    <row r="131" spans="2:2">
      <c r="B131" s="193"/>
    </row>
    <row r="132" spans="2:2">
      <c r="B132" s="193"/>
    </row>
    <row r="133" spans="2:2">
      <c r="B133" s="193"/>
    </row>
    <row r="134" spans="2:2">
      <c r="B134" s="193"/>
    </row>
    <row r="135" spans="2:2">
      <c r="B135" s="193"/>
    </row>
    <row r="136" spans="2:2">
      <c r="B136" s="193"/>
    </row>
    <row r="137" spans="2:2">
      <c r="B137" s="193"/>
    </row>
  </sheetData>
  <mergeCells count="3">
    <mergeCell ref="I15:S15"/>
    <mergeCell ref="I16:S16"/>
    <mergeCell ref="I17:S17"/>
  </mergeCells>
  <printOptions horizontalCentered="1"/>
  <pageMargins left="0" right="0" top="0.59055118110236227" bottom="0.39370078740157483" header="0" footer="0"/>
  <pageSetup paperSize="9" scale="98" orientation="portrait" r:id="rId1"/>
  <headerFooter alignWithMargins="0"/>
  <rowBreaks count="3" manualBreakCount="3">
    <brk id="26" max="16383" man="1"/>
    <brk id="48" max="3" man="1"/>
    <brk id="70" max="3"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rightToLeft="1" view="pageBreakPreview" topLeftCell="A25" zoomScaleNormal="100" zoomScaleSheetLayoutView="100" workbookViewId="0">
      <selection activeCell="F13" sqref="F13"/>
    </sheetView>
  </sheetViews>
  <sheetFormatPr defaultRowHeight="12.75"/>
  <cols>
    <col min="1" max="1" width="20.85546875" style="171" customWidth="1"/>
    <col min="2" max="2" width="7" style="171" customWidth="1"/>
    <col min="3" max="3" width="8.42578125" style="171" customWidth="1"/>
    <col min="4" max="4" width="7" style="194" customWidth="1"/>
    <col min="5" max="5" width="7" style="171" customWidth="1"/>
    <col min="6" max="6" width="8.42578125" style="171" customWidth="1"/>
    <col min="7" max="7" width="7" style="194" customWidth="1"/>
    <col min="8" max="8" width="7" style="171" customWidth="1"/>
    <col min="9" max="9" width="8.42578125" style="171" customWidth="1"/>
    <col min="10" max="10" width="7" style="194" customWidth="1"/>
    <col min="11" max="11" width="24" style="173" customWidth="1"/>
    <col min="12" max="12" width="9.140625" style="565"/>
    <col min="13" max="16384" width="9.140625" style="171"/>
  </cols>
  <sheetData>
    <row r="1" spans="1:24" ht="18">
      <c r="A1" s="1245" t="s">
        <v>1498</v>
      </c>
      <c r="B1" s="1245"/>
      <c r="C1" s="1245"/>
      <c r="D1" s="1245"/>
      <c r="E1" s="1245"/>
      <c r="F1" s="1245"/>
      <c r="G1" s="1245"/>
      <c r="H1" s="1245"/>
      <c r="I1" s="1245"/>
      <c r="J1" s="1245"/>
      <c r="K1" s="1246"/>
      <c r="L1" s="1231"/>
      <c r="M1" s="1231"/>
      <c r="N1" s="1231"/>
      <c r="O1" s="1231"/>
      <c r="P1" s="1231"/>
      <c r="Q1" s="1231"/>
      <c r="R1" s="1231"/>
      <c r="S1" s="1231"/>
      <c r="T1" s="1231"/>
      <c r="U1" s="1231"/>
      <c r="V1" s="1231"/>
      <c r="W1" s="1231"/>
      <c r="X1" s="1231"/>
    </row>
    <row r="2" spans="1:24" ht="14.25" customHeight="1">
      <c r="A2" s="1175" t="s">
        <v>1253</v>
      </c>
      <c r="B2" s="1175"/>
      <c r="C2" s="1175"/>
      <c r="D2" s="1175"/>
      <c r="E2" s="1175"/>
      <c r="F2" s="1175"/>
      <c r="G2" s="1175"/>
      <c r="H2" s="1175"/>
      <c r="I2" s="1175"/>
      <c r="J2" s="1175"/>
      <c r="K2" s="1175"/>
      <c r="M2" s="756"/>
      <c r="N2" s="756"/>
      <c r="O2" s="756"/>
      <c r="P2" s="756"/>
      <c r="Q2" s="756"/>
      <c r="R2" s="756"/>
      <c r="S2" s="756"/>
      <c r="T2" s="756"/>
      <c r="U2" s="756"/>
      <c r="V2" s="756"/>
      <c r="W2" s="756"/>
      <c r="X2" s="756"/>
    </row>
    <row r="3" spans="1:24" ht="31.5" customHeight="1">
      <c r="A3" s="1250" t="s">
        <v>967</v>
      </c>
      <c r="B3" s="1251"/>
      <c r="C3" s="1251"/>
      <c r="D3" s="1251"/>
      <c r="E3" s="1251"/>
      <c r="F3" s="1251"/>
      <c r="G3" s="1251"/>
      <c r="H3" s="1251"/>
      <c r="I3" s="1251"/>
      <c r="J3" s="1251"/>
      <c r="K3" s="1251"/>
      <c r="M3" s="756"/>
      <c r="N3" s="756"/>
      <c r="O3" s="756"/>
      <c r="P3" s="756"/>
      <c r="Q3" s="756"/>
      <c r="R3" s="756"/>
      <c r="S3" s="756"/>
      <c r="T3" s="756"/>
      <c r="U3" s="756"/>
      <c r="V3" s="756"/>
      <c r="W3" s="756"/>
      <c r="X3" s="756"/>
    </row>
    <row r="4" spans="1:24" ht="13.5" customHeight="1">
      <c r="A4" s="1252" t="s">
        <v>1260</v>
      </c>
      <c r="B4" s="1252"/>
      <c r="C4" s="1252"/>
      <c r="D4" s="1252"/>
      <c r="E4" s="1252"/>
      <c r="F4" s="1252"/>
      <c r="G4" s="1252"/>
      <c r="H4" s="1252"/>
      <c r="I4" s="1252"/>
      <c r="J4" s="1252"/>
      <c r="K4" s="1252"/>
      <c r="M4" s="756"/>
      <c r="N4" s="756"/>
      <c r="O4" s="756"/>
      <c r="P4" s="756"/>
      <c r="Q4" s="756"/>
      <c r="R4" s="756"/>
      <c r="S4" s="756"/>
      <c r="T4" s="756"/>
      <c r="U4" s="756"/>
      <c r="V4" s="756"/>
      <c r="W4" s="756"/>
      <c r="X4" s="756"/>
    </row>
    <row r="5" spans="1:24" ht="15.75">
      <c r="A5" s="192" t="s">
        <v>654</v>
      </c>
      <c r="B5" s="213"/>
      <c r="C5" s="213"/>
      <c r="D5" s="238"/>
      <c r="E5" s="213"/>
      <c r="F5" s="213"/>
      <c r="G5" s="238"/>
      <c r="H5" s="213"/>
      <c r="I5" s="213"/>
      <c r="J5" s="237"/>
      <c r="K5" s="191" t="s">
        <v>655</v>
      </c>
      <c r="M5" s="756"/>
      <c r="N5" s="756"/>
      <c r="O5" s="756"/>
      <c r="P5" s="756"/>
      <c r="Q5" s="756"/>
      <c r="R5" s="756"/>
      <c r="S5" s="756"/>
      <c r="T5" s="756"/>
      <c r="U5" s="756"/>
      <c r="V5" s="756"/>
      <c r="W5" s="756"/>
      <c r="X5" s="756"/>
    </row>
    <row r="6" spans="1:24" ht="22.5" customHeight="1">
      <c r="A6" s="1215" t="s">
        <v>1496</v>
      </c>
      <c r="B6" s="1248" t="s">
        <v>0</v>
      </c>
      <c r="C6" s="1248"/>
      <c r="D6" s="1249"/>
      <c r="E6" s="1248" t="s">
        <v>66</v>
      </c>
      <c r="F6" s="1248"/>
      <c r="G6" s="1249"/>
      <c r="H6" s="1248" t="s">
        <v>1</v>
      </c>
      <c r="I6" s="1249"/>
      <c r="J6" s="1249"/>
      <c r="K6" s="1336" t="s">
        <v>1497</v>
      </c>
    </row>
    <row r="7" spans="1:24" ht="22.5" customHeight="1">
      <c r="A7" s="1339"/>
      <c r="B7" s="1259" t="s">
        <v>234</v>
      </c>
      <c r="C7" s="1260"/>
      <c r="D7" s="1261"/>
      <c r="E7" s="1247" t="s">
        <v>795</v>
      </c>
      <c r="F7" s="1247"/>
      <c r="G7" s="1247"/>
      <c r="H7" s="1247" t="s">
        <v>2</v>
      </c>
      <c r="I7" s="1247"/>
      <c r="J7" s="1247"/>
      <c r="K7" s="1343"/>
    </row>
    <row r="8" spans="1:24" ht="18.75" customHeight="1">
      <c r="A8" s="1339"/>
      <c r="B8" s="539" t="s">
        <v>423</v>
      </c>
      <c r="C8" s="539" t="s">
        <v>1012</v>
      </c>
      <c r="D8" s="540" t="s">
        <v>1</v>
      </c>
      <c r="E8" s="539" t="s">
        <v>423</v>
      </c>
      <c r="F8" s="539" t="s">
        <v>1012</v>
      </c>
      <c r="G8" s="540" t="s">
        <v>1</v>
      </c>
      <c r="H8" s="539" t="s">
        <v>423</v>
      </c>
      <c r="I8" s="539" t="s">
        <v>1012</v>
      </c>
      <c r="J8" s="540" t="s">
        <v>1</v>
      </c>
      <c r="K8" s="1343"/>
    </row>
    <row r="9" spans="1:24" ht="24.75" customHeight="1">
      <c r="A9" s="1340"/>
      <c r="B9" s="236" t="s">
        <v>67</v>
      </c>
      <c r="C9" s="236" t="s">
        <v>68</v>
      </c>
      <c r="D9" s="236" t="s">
        <v>2</v>
      </c>
      <c r="E9" s="236" t="s">
        <v>67</v>
      </c>
      <c r="F9" s="236" t="s">
        <v>68</v>
      </c>
      <c r="G9" s="236" t="s">
        <v>2</v>
      </c>
      <c r="H9" s="236" t="s">
        <v>67</v>
      </c>
      <c r="I9" s="236" t="s">
        <v>68</v>
      </c>
      <c r="J9" s="236" t="s">
        <v>2</v>
      </c>
      <c r="K9" s="1344"/>
    </row>
    <row r="10" spans="1:24" ht="17.25" customHeight="1" thickBot="1">
      <c r="A10" s="910" t="s">
        <v>498</v>
      </c>
      <c r="B10" s="222">
        <v>1</v>
      </c>
      <c r="C10" s="222">
        <v>2</v>
      </c>
      <c r="D10" s="221">
        <f t="shared" ref="D10:D44" si="0">B10+C10</f>
        <v>3</v>
      </c>
      <c r="E10" s="222">
        <v>32</v>
      </c>
      <c r="F10" s="222">
        <v>144</v>
      </c>
      <c r="G10" s="221">
        <f t="shared" ref="G10:G45" si="1">E10+F10</f>
        <v>176</v>
      </c>
      <c r="H10" s="221">
        <f t="shared" ref="H10:H45" si="2">B10+E10</f>
        <v>33</v>
      </c>
      <c r="I10" s="221">
        <f t="shared" ref="I10:I45" si="3">C10+F10</f>
        <v>146</v>
      </c>
      <c r="J10" s="221">
        <f t="shared" ref="J10:J45" si="4">D10+G10</f>
        <v>179</v>
      </c>
      <c r="K10" s="907" t="s">
        <v>74</v>
      </c>
    </row>
    <row r="11" spans="1:24" s="178" customFormat="1" ht="17.25" customHeight="1" thickBot="1">
      <c r="A11" s="911" t="s">
        <v>497</v>
      </c>
      <c r="B11" s="74">
        <v>0</v>
      </c>
      <c r="C11" s="74">
        <v>16</v>
      </c>
      <c r="D11" s="75">
        <f t="shared" si="0"/>
        <v>16</v>
      </c>
      <c r="E11" s="74">
        <v>0</v>
      </c>
      <c r="F11" s="74">
        <v>18</v>
      </c>
      <c r="G11" s="75">
        <f t="shared" si="1"/>
        <v>18</v>
      </c>
      <c r="H11" s="75">
        <f t="shared" si="2"/>
        <v>0</v>
      </c>
      <c r="I11" s="75">
        <f t="shared" si="3"/>
        <v>34</v>
      </c>
      <c r="J11" s="75">
        <f t="shared" si="4"/>
        <v>34</v>
      </c>
      <c r="K11" s="896" t="s">
        <v>496</v>
      </c>
      <c r="L11" s="566"/>
    </row>
    <row r="12" spans="1:24" ht="17.25" customHeight="1" thickBot="1">
      <c r="A12" s="912" t="s">
        <v>495</v>
      </c>
      <c r="B12" s="889">
        <v>0</v>
      </c>
      <c r="C12" s="889">
        <v>3</v>
      </c>
      <c r="D12" s="890">
        <f t="shared" si="0"/>
        <v>3</v>
      </c>
      <c r="E12" s="889">
        <v>1</v>
      </c>
      <c r="F12" s="889">
        <v>0</v>
      </c>
      <c r="G12" s="890">
        <f t="shared" si="1"/>
        <v>1</v>
      </c>
      <c r="H12" s="890">
        <f t="shared" si="2"/>
        <v>1</v>
      </c>
      <c r="I12" s="890">
        <f t="shared" si="3"/>
        <v>3</v>
      </c>
      <c r="J12" s="890">
        <f t="shared" si="4"/>
        <v>4</v>
      </c>
      <c r="K12" s="898" t="s">
        <v>73</v>
      </c>
    </row>
    <row r="13" spans="1:24" s="178" customFormat="1" ht="17.25" customHeight="1" thickBot="1">
      <c r="A13" s="911" t="s">
        <v>494</v>
      </c>
      <c r="B13" s="74">
        <v>0</v>
      </c>
      <c r="C13" s="74">
        <v>0</v>
      </c>
      <c r="D13" s="75">
        <f t="shared" si="0"/>
        <v>0</v>
      </c>
      <c r="E13" s="74">
        <v>0</v>
      </c>
      <c r="F13" s="74">
        <v>0</v>
      </c>
      <c r="G13" s="75">
        <f t="shared" si="1"/>
        <v>0</v>
      </c>
      <c r="H13" s="75">
        <f t="shared" si="2"/>
        <v>0</v>
      </c>
      <c r="I13" s="75">
        <f t="shared" si="3"/>
        <v>0</v>
      </c>
      <c r="J13" s="75">
        <f t="shared" si="4"/>
        <v>0</v>
      </c>
      <c r="K13" s="896" t="s">
        <v>72</v>
      </c>
      <c r="L13" s="566"/>
    </row>
    <row r="14" spans="1:24" ht="17.25" customHeight="1" thickBot="1">
      <c r="A14" s="912" t="s">
        <v>520</v>
      </c>
      <c r="B14" s="889">
        <v>0</v>
      </c>
      <c r="C14" s="889">
        <v>4</v>
      </c>
      <c r="D14" s="890">
        <f t="shared" si="0"/>
        <v>4</v>
      </c>
      <c r="E14" s="889">
        <v>0</v>
      </c>
      <c r="F14" s="889">
        <v>11</v>
      </c>
      <c r="G14" s="890">
        <f t="shared" si="1"/>
        <v>11</v>
      </c>
      <c r="H14" s="890">
        <f t="shared" si="2"/>
        <v>0</v>
      </c>
      <c r="I14" s="890">
        <f t="shared" si="3"/>
        <v>15</v>
      </c>
      <c r="J14" s="890">
        <f t="shared" si="4"/>
        <v>15</v>
      </c>
      <c r="K14" s="898" t="s">
        <v>71</v>
      </c>
    </row>
    <row r="15" spans="1:24" s="178" customFormat="1" ht="17.25" customHeight="1" thickBot="1">
      <c r="A15" s="911" t="s">
        <v>492</v>
      </c>
      <c r="B15" s="74">
        <v>0</v>
      </c>
      <c r="C15" s="74">
        <v>0</v>
      </c>
      <c r="D15" s="75">
        <f t="shared" si="0"/>
        <v>0</v>
      </c>
      <c r="E15" s="74">
        <v>0</v>
      </c>
      <c r="F15" s="74">
        <v>8</v>
      </c>
      <c r="G15" s="75">
        <f t="shared" si="1"/>
        <v>8</v>
      </c>
      <c r="H15" s="75">
        <f t="shared" si="2"/>
        <v>0</v>
      </c>
      <c r="I15" s="75">
        <f t="shared" si="3"/>
        <v>8</v>
      </c>
      <c r="J15" s="75">
        <f t="shared" si="4"/>
        <v>8</v>
      </c>
      <c r="K15" s="896" t="s">
        <v>491</v>
      </c>
      <c r="L15" s="566"/>
    </row>
    <row r="16" spans="1:24" ht="17.25" customHeight="1" thickBot="1">
      <c r="A16" s="912" t="s">
        <v>490</v>
      </c>
      <c r="B16" s="889">
        <v>1</v>
      </c>
      <c r="C16" s="889">
        <v>1</v>
      </c>
      <c r="D16" s="890">
        <f t="shared" si="0"/>
        <v>2</v>
      </c>
      <c r="E16" s="889">
        <v>0</v>
      </c>
      <c r="F16" s="889">
        <v>0</v>
      </c>
      <c r="G16" s="890">
        <f t="shared" si="1"/>
        <v>0</v>
      </c>
      <c r="H16" s="890">
        <f t="shared" si="2"/>
        <v>1</v>
      </c>
      <c r="I16" s="890">
        <f t="shared" si="3"/>
        <v>1</v>
      </c>
      <c r="J16" s="890">
        <f t="shared" si="4"/>
        <v>2</v>
      </c>
      <c r="K16" s="898" t="s">
        <v>489</v>
      </c>
    </row>
    <row r="17" spans="1:12" s="178" customFormat="1" ht="17.25" customHeight="1" thickBot="1">
      <c r="A17" s="911" t="s">
        <v>488</v>
      </c>
      <c r="B17" s="74">
        <v>1</v>
      </c>
      <c r="C17" s="74">
        <v>6</v>
      </c>
      <c r="D17" s="75">
        <f t="shared" si="0"/>
        <v>7</v>
      </c>
      <c r="E17" s="74">
        <v>0</v>
      </c>
      <c r="F17" s="74">
        <v>0</v>
      </c>
      <c r="G17" s="75">
        <f t="shared" si="1"/>
        <v>0</v>
      </c>
      <c r="H17" s="75">
        <f t="shared" si="2"/>
        <v>1</v>
      </c>
      <c r="I17" s="75">
        <f t="shared" si="3"/>
        <v>6</v>
      </c>
      <c r="J17" s="75">
        <f t="shared" si="4"/>
        <v>7</v>
      </c>
      <c r="K17" s="896" t="s">
        <v>70</v>
      </c>
      <c r="L17" s="566"/>
    </row>
    <row r="18" spans="1:12" s="178" customFormat="1" ht="17.25" customHeight="1" thickBot="1">
      <c r="A18" s="912" t="s">
        <v>1083</v>
      </c>
      <c r="B18" s="889">
        <v>0</v>
      </c>
      <c r="C18" s="889">
        <v>0</v>
      </c>
      <c r="D18" s="890">
        <f t="shared" si="0"/>
        <v>0</v>
      </c>
      <c r="E18" s="889">
        <v>0</v>
      </c>
      <c r="F18" s="889">
        <v>0</v>
      </c>
      <c r="G18" s="890">
        <f t="shared" si="1"/>
        <v>0</v>
      </c>
      <c r="H18" s="890">
        <f t="shared" si="2"/>
        <v>0</v>
      </c>
      <c r="I18" s="890">
        <f t="shared" si="3"/>
        <v>0</v>
      </c>
      <c r="J18" s="890">
        <f t="shared" si="4"/>
        <v>0</v>
      </c>
      <c r="K18" s="898" t="s">
        <v>1084</v>
      </c>
      <c r="L18" s="566"/>
    </row>
    <row r="19" spans="1:12" ht="17.25" customHeight="1" thickBot="1">
      <c r="A19" s="911" t="s">
        <v>487</v>
      </c>
      <c r="B19" s="74">
        <v>1</v>
      </c>
      <c r="C19" s="74">
        <v>0</v>
      </c>
      <c r="D19" s="75">
        <f t="shared" si="0"/>
        <v>1</v>
      </c>
      <c r="E19" s="74">
        <v>0</v>
      </c>
      <c r="F19" s="74">
        <v>0</v>
      </c>
      <c r="G19" s="75">
        <f t="shared" si="1"/>
        <v>0</v>
      </c>
      <c r="H19" s="75">
        <f t="shared" si="2"/>
        <v>1</v>
      </c>
      <c r="I19" s="75">
        <f t="shared" si="3"/>
        <v>0</v>
      </c>
      <c r="J19" s="75">
        <f t="shared" si="4"/>
        <v>1</v>
      </c>
      <c r="K19" s="896" t="s">
        <v>486</v>
      </c>
    </row>
    <row r="20" spans="1:12" s="178" customFormat="1" ht="17.25" customHeight="1" thickBot="1">
      <c r="A20" s="912" t="s">
        <v>485</v>
      </c>
      <c r="B20" s="889">
        <v>0</v>
      </c>
      <c r="C20" s="889">
        <v>0</v>
      </c>
      <c r="D20" s="890">
        <f t="shared" si="0"/>
        <v>0</v>
      </c>
      <c r="E20" s="889">
        <v>0</v>
      </c>
      <c r="F20" s="889">
        <v>0</v>
      </c>
      <c r="G20" s="890">
        <f t="shared" si="1"/>
        <v>0</v>
      </c>
      <c r="H20" s="890">
        <f t="shared" si="2"/>
        <v>0</v>
      </c>
      <c r="I20" s="890">
        <f t="shared" si="3"/>
        <v>0</v>
      </c>
      <c r="J20" s="890">
        <f t="shared" si="4"/>
        <v>0</v>
      </c>
      <c r="K20" s="898" t="s">
        <v>484</v>
      </c>
      <c r="L20" s="566"/>
    </row>
    <row r="21" spans="1:12" ht="17.25" customHeight="1" thickBot="1">
      <c r="A21" s="911" t="s">
        <v>688</v>
      </c>
      <c r="B21" s="74">
        <v>0</v>
      </c>
      <c r="C21" s="74">
        <v>0</v>
      </c>
      <c r="D21" s="75">
        <f t="shared" si="0"/>
        <v>0</v>
      </c>
      <c r="E21" s="74">
        <v>0</v>
      </c>
      <c r="F21" s="74">
        <v>0</v>
      </c>
      <c r="G21" s="75">
        <f t="shared" si="1"/>
        <v>0</v>
      </c>
      <c r="H21" s="75">
        <f t="shared" si="2"/>
        <v>0</v>
      </c>
      <c r="I21" s="75">
        <f t="shared" si="3"/>
        <v>0</v>
      </c>
      <c r="J21" s="75">
        <f t="shared" si="4"/>
        <v>0</v>
      </c>
      <c r="K21" s="896" t="s">
        <v>976</v>
      </c>
    </row>
    <row r="22" spans="1:12" s="178" customFormat="1" ht="17.25" customHeight="1" thickBot="1">
      <c r="A22" s="912" t="s">
        <v>483</v>
      </c>
      <c r="B22" s="889">
        <v>0</v>
      </c>
      <c r="C22" s="889">
        <v>2</v>
      </c>
      <c r="D22" s="890">
        <f t="shared" si="0"/>
        <v>2</v>
      </c>
      <c r="E22" s="889">
        <v>0</v>
      </c>
      <c r="F22" s="889">
        <v>0</v>
      </c>
      <c r="G22" s="890">
        <f t="shared" si="1"/>
        <v>0</v>
      </c>
      <c r="H22" s="890">
        <f t="shared" si="2"/>
        <v>0</v>
      </c>
      <c r="I22" s="890">
        <f t="shared" si="3"/>
        <v>2</v>
      </c>
      <c r="J22" s="890">
        <f t="shared" si="4"/>
        <v>2</v>
      </c>
      <c r="K22" s="898" t="s">
        <v>482</v>
      </c>
      <c r="L22" s="566"/>
    </row>
    <row r="23" spans="1:12" ht="17.25" customHeight="1" thickBot="1">
      <c r="A23" s="911" t="s">
        <v>1097</v>
      </c>
      <c r="B23" s="74">
        <v>0</v>
      </c>
      <c r="C23" s="74">
        <v>4</v>
      </c>
      <c r="D23" s="75">
        <f t="shared" si="0"/>
        <v>4</v>
      </c>
      <c r="E23" s="74">
        <v>0</v>
      </c>
      <c r="F23" s="74">
        <v>0</v>
      </c>
      <c r="G23" s="75">
        <f t="shared" si="1"/>
        <v>0</v>
      </c>
      <c r="H23" s="75">
        <f t="shared" si="2"/>
        <v>0</v>
      </c>
      <c r="I23" s="75">
        <f t="shared" si="3"/>
        <v>4</v>
      </c>
      <c r="J23" s="75">
        <f t="shared" si="4"/>
        <v>4</v>
      </c>
      <c r="K23" s="896" t="s">
        <v>480</v>
      </c>
    </row>
    <row r="24" spans="1:12" s="178" customFormat="1" ht="17.25" customHeight="1" thickBot="1">
      <c r="A24" s="912" t="s">
        <v>479</v>
      </c>
      <c r="B24" s="889">
        <v>0</v>
      </c>
      <c r="C24" s="889">
        <v>0</v>
      </c>
      <c r="D24" s="890">
        <f t="shared" si="0"/>
        <v>0</v>
      </c>
      <c r="E24" s="889">
        <v>0</v>
      </c>
      <c r="F24" s="889">
        <v>12</v>
      </c>
      <c r="G24" s="890">
        <f t="shared" si="1"/>
        <v>12</v>
      </c>
      <c r="H24" s="890">
        <f t="shared" si="2"/>
        <v>0</v>
      </c>
      <c r="I24" s="890">
        <f t="shared" si="3"/>
        <v>12</v>
      </c>
      <c r="J24" s="890">
        <f t="shared" si="4"/>
        <v>12</v>
      </c>
      <c r="K24" s="898" t="s">
        <v>478</v>
      </c>
      <c r="L24" s="566"/>
    </row>
    <row r="25" spans="1:12" ht="17.25" customHeight="1" thickBot="1">
      <c r="A25" s="911" t="s">
        <v>529</v>
      </c>
      <c r="B25" s="74">
        <v>0</v>
      </c>
      <c r="C25" s="74">
        <v>1</v>
      </c>
      <c r="D25" s="75">
        <f t="shared" si="0"/>
        <v>1</v>
      </c>
      <c r="E25" s="74">
        <v>0</v>
      </c>
      <c r="F25" s="74">
        <v>0</v>
      </c>
      <c r="G25" s="75">
        <f t="shared" si="1"/>
        <v>0</v>
      </c>
      <c r="H25" s="75">
        <f t="shared" si="2"/>
        <v>0</v>
      </c>
      <c r="I25" s="75">
        <f t="shared" si="3"/>
        <v>1</v>
      </c>
      <c r="J25" s="75">
        <f t="shared" si="4"/>
        <v>1</v>
      </c>
      <c r="K25" s="896" t="s">
        <v>526</v>
      </c>
    </row>
    <row r="26" spans="1:12" s="178" customFormat="1" ht="17.25" customHeight="1" thickBot="1">
      <c r="A26" s="912" t="s">
        <v>476</v>
      </c>
      <c r="B26" s="889">
        <v>0</v>
      </c>
      <c r="C26" s="889">
        <v>2</v>
      </c>
      <c r="D26" s="890">
        <f t="shared" si="0"/>
        <v>2</v>
      </c>
      <c r="E26" s="889">
        <v>0</v>
      </c>
      <c r="F26" s="889">
        <v>0</v>
      </c>
      <c r="G26" s="890">
        <f t="shared" si="1"/>
        <v>0</v>
      </c>
      <c r="H26" s="890">
        <f t="shared" si="2"/>
        <v>0</v>
      </c>
      <c r="I26" s="890">
        <f t="shared" si="3"/>
        <v>2</v>
      </c>
      <c r="J26" s="890">
        <f t="shared" si="4"/>
        <v>2</v>
      </c>
      <c r="K26" s="898" t="s">
        <v>475</v>
      </c>
      <c r="L26" s="566"/>
    </row>
    <row r="27" spans="1:12" ht="17.25" customHeight="1" thickBot="1">
      <c r="A27" s="911" t="s">
        <v>474</v>
      </c>
      <c r="B27" s="74">
        <v>0</v>
      </c>
      <c r="C27" s="74">
        <v>3</v>
      </c>
      <c r="D27" s="75">
        <f t="shared" si="0"/>
        <v>3</v>
      </c>
      <c r="E27" s="74">
        <v>0</v>
      </c>
      <c r="F27" s="74">
        <v>0</v>
      </c>
      <c r="G27" s="75">
        <f t="shared" si="1"/>
        <v>0</v>
      </c>
      <c r="H27" s="75">
        <f t="shared" si="2"/>
        <v>0</v>
      </c>
      <c r="I27" s="75">
        <f t="shared" si="3"/>
        <v>3</v>
      </c>
      <c r="J27" s="75">
        <f t="shared" si="4"/>
        <v>3</v>
      </c>
      <c r="K27" s="896" t="s">
        <v>473</v>
      </c>
    </row>
    <row r="28" spans="1:12" s="178" customFormat="1" ht="17.25" customHeight="1" thickBot="1">
      <c r="A28" s="912" t="s">
        <v>472</v>
      </c>
      <c r="B28" s="889">
        <v>2</v>
      </c>
      <c r="C28" s="889">
        <v>2</v>
      </c>
      <c r="D28" s="890">
        <f t="shared" si="0"/>
        <v>4</v>
      </c>
      <c r="E28" s="889">
        <v>0</v>
      </c>
      <c r="F28" s="889">
        <v>0</v>
      </c>
      <c r="G28" s="890">
        <f t="shared" si="1"/>
        <v>0</v>
      </c>
      <c r="H28" s="890">
        <f t="shared" si="2"/>
        <v>2</v>
      </c>
      <c r="I28" s="890">
        <f t="shared" si="3"/>
        <v>2</v>
      </c>
      <c r="J28" s="890">
        <f t="shared" si="4"/>
        <v>4</v>
      </c>
      <c r="K28" s="898" t="s">
        <v>471</v>
      </c>
      <c r="L28" s="566"/>
    </row>
    <row r="29" spans="1:12" ht="17.25" customHeight="1" thickBot="1">
      <c r="A29" s="911" t="s">
        <v>470</v>
      </c>
      <c r="B29" s="74">
        <v>0</v>
      </c>
      <c r="C29" s="74">
        <v>0</v>
      </c>
      <c r="D29" s="75">
        <f t="shared" si="0"/>
        <v>0</v>
      </c>
      <c r="E29" s="74">
        <v>0</v>
      </c>
      <c r="F29" s="74">
        <v>0</v>
      </c>
      <c r="G29" s="75">
        <f t="shared" si="1"/>
        <v>0</v>
      </c>
      <c r="H29" s="75">
        <f t="shared" si="2"/>
        <v>0</v>
      </c>
      <c r="I29" s="75">
        <f t="shared" si="3"/>
        <v>0</v>
      </c>
      <c r="J29" s="75">
        <f t="shared" si="4"/>
        <v>0</v>
      </c>
      <c r="K29" s="896" t="s">
        <v>469</v>
      </c>
    </row>
    <row r="30" spans="1:12" s="178" customFormat="1" ht="17.25" customHeight="1" thickBot="1">
      <c r="A30" s="912" t="s">
        <v>468</v>
      </c>
      <c r="B30" s="889">
        <v>0</v>
      </c>
      <c r="C30" s="889">
        <v>2</v>
      </c>
      <c r="D30" s="890">
        <f t="shared" si="0"/>
        <v>2</v>
      </c>
      <c r="E30" s="889">
        <v>0</v>
      </c>
      <c r="F30" s="889">
        <v>0</v>
      </c>
      <c r="G30" s="890">
        <f t="shared" si="1"/>
        <v>0</v>
      </c>
      <c r="H30" s="890">
        <f t="shared" si="2"/>
        <v>0</v>
      </c>
      <c r="I30" s="890">
        <f t="shared" si="3"/>
        <v>2</v>
      </c>
      <c r="J30" s="890">
        <f t="shared" si="4"/>
        <v>2</v>
      </c>
      <c r="K30" s="898" t="s">
        <v>510</v>
      </c>
      <c r="L30" s="566"/>
    </row>
    <row r="31" spans="1:12" ht="17.25" customHeight="1" thickBot="1">
      <c r="A31" s="911" t="s">
        <v>466</v>
      </c>
      <c r="B31" s="74">
        <v>0</v>
      </c>
      <c r="C31" s="74">
        <v>3</v>
      </c>
      <c r="D31" s="75">
        <f t="shared" si="0"/>
        <v>3</v>
      </c>
      <c r="E31" s="74">
        <v>0</v>
      </c>
      <c r="F31" s="74">
        <v>0</v>
      </c>
      <c r="G31" s="75">
        <f t="shared" si="1"/>
        <v>0</v>
      </c>
      <c r="H31" s="75">
        <f t="shared" si="2"/>
        <v>0</v>
      </c>
      <c r="I31" s="75">
        <f t="shared" si="3"/>
        <v>3</v>
      </c>
      <c r="J31" s="75">
        <f t="shared" si="4"/>
        <v>3</v>
      </c>
      <c r="K31" s="896" t="s">
        <v>465</v>
      </c>
    </row>
    <row r="32" spans="1:12" s="178" customFormat="1" ht="17.25" customHeight="1" thickBot="1">
      <c r="A32" s="912" t="s">
        <v>464</v>
      </c>
      <c r="B32" s="889">
        <v>1</v>
      </c>
      <c r="C32" s="889">
        <v>0</v>
      </c>
      <c r="D32" s="890">
        <f t="shared" si="0"/>
        <v>1</v>
      </c>
      <c r="E32" s="889">
        <v>0</v>
      </c>
      <c r="F32" s="889">
        <v>0</v>
      </c>
      <c r="G32" s="890">
        <f t="shared" si="1"/>
        <v>0</v>
      </c>
      <c r="H32" s="890">
        <f t="shared" si="2"/>
        <v>1</v>
      </c>
      <c r="I32" s="890">
        <f t="shared" si="3"/>
        <v>0</v>
      </c>
      <c r="J32" s="890">
        <f t="shared" si="4"/>
        <v>1</v>
      </c>
      <c r="K32" s="898" t="s">
        <v>463</v>
      </c>
      <c r="L32" s="566"/>
    </row>
    <row r="33" spans="1:24" ht="17.25" customHeight="1" thickBot="1">
      <c r="A33" s="911" t="s">
        <v>462</v>
      </c>
      <c r="B33" s="74">
        <v>0</v>
      </c>
      <c r="C33" s="74">
        <v>1</v>
      </c>
      <c r="D33" s="75">
        <f t="shared" si="0"/>
        <v>1</v>
      </c>
      <c r="E33" s="74">
        <v>0</v>
      </c>
      <c r="F33" s="74">
        <v>0</v>
      </c>
      <c r="G33" s="75">
        <f t="shared" si="1"/>
        <v>0</v>
      </c>
      <c r="H33" s="75">
        <f t="shared" si="2"/>
        <v>0</v>
      </c>
      <c r="I33" s="75">
        <f t="shared" si="3"/>
        <v>1</v>
      </c>
      <c r="J33" s="75">
        <f t="shared" si="4"/>
        <v>1</v>
      </c>
      <c r="K33" s="896" t="s">
        <v>461</v>
      </c>
    </row>
    <row r="34" spans="1:24" s="178" customFormat="1" ht="17.25" customHeight="1" thickBot="1">
      <c r="A34" s="912" t="s">
        <v>509</v>
      </c>
      <c r="B34" s="889">
        <v>0</v>
      </c>
      <c r="C34" s="889">
        <v>0</v>
      </c>
      <c r="D34" s="890">
        <f t="shared" si="0"/>
        <v>0</v>
      </c>
      <c r="E34" s="889">
        <v>0</v>
      </c>
      <c r="F34" s="889">
        <v>0</v>
      </c>
      <c r="G34" s="890">
        <f t="shared" si="1"/>
        <v>0</v>
      </c>
      <c r="H34" s="890">
        <f t="shared" si="2"/>
        <v>0</v>
      </c>
      <c r="I34" s="890">
        <f t="shared" si="3"/>
        <v>0</v>
      </c>
      <c r="J34" s="890">
        <f t="shared" si="4"/>
        <v>0</v>
      </c>
      <c r="K34" s="898" t="s">
        <v>459</v>
      </c>
      <c r="L34" s="566"/>
    </row>
    <row r="35" spans="1:24" ht="17.25" customHeight="1" thickBot="1">
      <c r="A35" s="911" t="s">
        <v>458</v>
      </c>
      <c r="B35" s="74">
        <v>0</v>
      </c>
      <c r="C35" s="74">
        <v>1</v>
      </c>
      <c r="D35" s="75">
        <f t="shared" si="0"/>
        <v>1</v>
      </c>
      <c r="E35" s="74">
        <v>0</v>
      </c>
      <c r="F35" s="74">
        <v>0</v>
      </c>
      <c r="G35" s="75">
        <f t="shared" si="1"/>
        <v>0</v>
      </c>
      <c r="H35" s="75">
        <f t="shared" si="2"/>
        <v>0</v>
      </c>
      <c r="I35" s="75">
        <f t="shared" si="3"/>
        <v>1</v>
      </c>
      <c r="J35" s="75">
        <f t="shared" si="4"/>
        <v>1</v>
      </c>
      <c r="K35" s="896" t="s">
        <v>457</v>
      </c>
    </row>
    <row r="36" spans="1:24" ht="17.25" customHeight="1" thickBot="1">
      <c r="A36" s="912" t="s">
        <v>456</v>
      </c>
      <c r="B36" s="889">
        <v>0</v>
      </c>
      <c r="C36" s="889">
        <v>0</v>
      </c>
      <c r="D36" s="890">
        <f t="shared" si="0"/>
        <v>0</v>
      </c>
      <c r="E36" s="889">
        <v>0</v>
      </c>
      <c r="F36" s="889">
        <v>0</v>
      </c>
      <c r="G36" s="890">
        <f t="shared" si="1"/>
        <v>0</v>
      </c>
      <c r="H36" s="890">
        <f t="shared" si="2"/>
        <v>0</v>
      </c>
      <c r="I36" s="890">
        <f t="shared" si="3"/>
        <v>0</v>
      </c>
      <c r="J36" s="890">
        <f t="shared" si="4"/>
        <v>0</v>
      </c>
      <c r="K36" s="898" t="s">
        <v>455</v>
      </c>
    </row>
    <row r="37" spans="1:24" ht="17.25" customHeight="1" thickBot="1">
      <c r="A37" s="911" t="s">
        <v>533</v>
      </c>
      <c r="B37" s="74">
        <v>0</v>
      </c>
      <c r="C37" s="74">
        <v>2</v>
      </c>
      <c r="D37" s="75">
        <f t="shared" si="0"/>
        <v>2</v>
      </c>
      <c r="E37" s="74">
        <v>0</v>
      </c>
      <c r="F37" s="74">
        <v>0</v>
      </c>
      <c r="G37" s="75">
        <f t="shared" si="1"/>
        <v>0</v>
      </c>
      <c r="H37" s="75">
        <f t="shared" si="2"/>
        <v>0</v>
      </c>
      <c r="I37" s="75">
        <f t="shared" si="3"/>
        <v>2</v>
      </c>
      <c r="J37" s="75">
        <f t="shared" si="4"/>
        <v>2</v>
      </c>
      <c r="K37" s="896" t="s">
        <v>501</v>
      </c>
    </row>
    <row r="38" spans="1:24" ht="17.25" customHeight="1" thickBot="1">
      <c r="A38" s="912" t="s">
        <v>1086</v>
      </c>
      <c r="B38" s="889">
        <v>0</v>
      </c>
      <c r="C38" s="889">
        <v>0</v>
      </c>
      <c r="D38" s="890">
        <f t="shared" si="0"/>
        <v>0</v>
      </c>
      <c r="E38" s="889">
        <v>0</v>
      </c>
      <c r="F38" s="889">
        <v>0</v>
      </c>
      <c r="G38" s="890">
        <f t="shared" si="1"/>
        <v>0</v>
      </c>
      <c r="H38" s="890">
        <f t="shared" si="2"/>
        <v>0</v>
      </c>
      <c r="I38" s="890">
        <f t="shared" si="3"/>
        <v>0</v>
      </c>
      <c r="J38" s="890">
        <f t="shared" si="4"/>
        <v>0</v>
      </c>
      <c r="K38" s="898" t="s">
        <v>1087</v>
      </c>
    </row>
    <row r="39" spans="1:24" ht="17.25" customHeight="1" thickBot="1">
      <c r="A39" s="911" t="s">
        <v>528</v>
      </c>
      <c r="B39" s="74">
        <v>0</v>
      </c>
      <c r="C39" s="74">
        <v>0</v>
      </c>
      <c r="D39" s="75">
        <f t="shared" si="0"/>
        <v>0</v>
      </c>
      <c r="E39" s="74">
        <v>0</v>
      </c>
      <c r="F39" s="74">
        <v>0</v>
      </c>
      <c r="G39" s="75">
        <f t="shared" si="1"/>
        <v>0</v>
      </c>
      <c r="H39" s="75">
        <f t="shared" si="2"/>
        <v>0</v>
      </c>
      <c r="I39" s="75">
        <f t="shared" si="3"/>
        <v>0</v>
      </c>
      <c r="J39" s="75">
        <f t="shared" si="4"/>
        <v>0</v>
      </c>
      <c r="K39" s="896" t="s">
        <v>532</v>
      </c>
    </row>
    <row r="40" spans="1:24" ht="17.25" customHeight="1" thickBot="1">
      <c r="A40" s="912" t="s">
        <v>1089</v>
      </c>
      <c r="B40" s="889">
        <v>0</v>
      </c>
      <c r="C40" s="889">
        <v>0</v>
      </c>
      <c r="D40" s="890">
        <f t="shared" si="0"/>
        <v>0</v>
      </c>
      <c r="E40" s="889">
        <v>0</v>
      </c>
      <c r="F40" s="889">
        <v>0</v>
      </c>
      <c r="G40" s="890">
        <f t="shared" si="1"/>
        <v>0</v>
      </c>
      <c r="H40" s="890">
        <f t="shared" si="2"/>
        <v>0</v>
      </c>
      <c r="I40" s="890">
        <f t="shared" si="3"/>
        <v>0</v>
      </c>
      <c r="J40" s="890">
        <f t="shared" si="4"/>
        <v>0</v>
      </c>
      <c r="K40" s="898" t="s">
        <v>1092</v>
      </c>
    </row>
    <row r="41" spans="1:24" ht="17.25" customHeight="1" thickBot="1">
      <c r="A41" s="911" t="s">
        <v>508</v>
      </c>
      <c r="B41" s="74">
        <v>1</v>
      </c>
      <c r="C41" s="74">
        <v>2</v>
      </c>
      <c r="D41" s="75">
        <f>B41+C41</f>
        <v>3</v>
      </c>
      <c r="E41" s="74">
        <v>0</v>
      </c>
      <c r="F41" s="74">
        <v>0</v>
      </c>
      <c r="G41" s="75">
        <f>E41+F41</f>
        <v>0</v>
      </c>
      <c r="H41" s="75">
        <f t="shared" ref="H41:J43" si="5">B41+E41</f>
        <v>1</v>
      </c>
      <c r="I41" s="75">
        <f t="shared" si="5"/>
        <v>2</v>
      </c>
      <c r="J41" s="75">
        <f t="shared" si="5"/>
        <v>3</v>
      </c>
      <c r="K41" s="896" t="s">
        <v>531</v>
      </c>
    </row>
    <row r="42" spans="1:24" ht="17.25" customHeight="1" thickBot="1">
      <c r="A42" s="912" t="s">
        <v>450</v>
      </c>
      <c r="B42" s="889">
        <v>0</v>
      </c>
      <c r="C42" s="889">
        <v>0</v>
      </c>
      <c r="D42" s="890">
        <f>B42+C42</f>
        <v>0</v>
      </c>
      <c r="E42" s="889">
        <v>0</v>
      </c>
      <c r="F42" s="889">
        <v>0</v>
      </c>
      <c r="G42" s="890">
        <f>E42+F42</f>
        <v>0</v>
      </c>
      <c r="H42" s="890">
        <f t="shared" si="5"/>
        <v>0</v>
      </c>
      <c r="I42" s="890">
        <f t="shared" si="5"/>
        <v>0</v>
      </c>
      <c r="J42" s="890">
        <f t="shared" si="5"/>
        <v>0</v>
      </c>
      <c r="K42" s="898" t="s">
        <v>923</v>
      </c>
    </row>
    <row r="43" spans="1:24" ht="17.25" customHeight="1" thickBot="1">
      <c r="A43" s="911" t="s">
        <v>449</v>
      </c>
      <c r="B43" s="74">
        <v>0</v>
      </c>
      <c r="C43" s="74">
        <v>0</v>
      </c>
      <c r="D43" s="75">
        <f>B43+C43</f>
        <v>0</v>
      </c>
      <c r="E43" s="74">
        <v>0</v>
      </c>
      <c r="F43" s="74">
        <v>0</v>
      </c>
      <c r="G43" s="75">
        <f>E43+F43</f>
        <v>0</v>
      </c>
      <c r="H43" s="75">
        <f t="shared" si="5"/>
        <v>0</v>
      </c>
      <c r="I43" s="75">
        <f t="shared" si="5"/>
        <v>0</v>
      </c>
      <c r="J43" s="75">
        <f t="shared" si="5"/>
        <v>0</v>
      </c>
      <c r="K43" s="896" t="s">
        <v>448</v>
      </c>
    </row>
    <row r="44" spans="1:24" ht="17.25" customHeight="1" thickBot="1">
      <c r="A44" s="912" t="s">
        <v>751</v>
      </c>
      <c r="B44" s="889">
        <v>0</v>
      </c>
      <c r="C44" s="889">
        <v>1</v>
      </c>
      <c r="D44" s="890">
        <f t="shared" si="0"/>
        <v>1</v>
      </c>
      <c r="E44" s="889">
        <v>0</v>
      </c>
      <c r="F44" s="889">
        <v>0</v>
      </c>
      <c r="G44" s="890">
        <f t="shared" si="1"/>
        <v>0</v>
      </c>
      <c r="H44" s="890">
        <f t="shared" si="2"/>
        <v>0</v>
      </c>
      <c r="I44" s="890">
        <f t="shared" si="3"/>
        <v>1</v>
      </c>
      <c r="J44" s="890">
        <f t="shared" si="4"/>
        <v>1</v>
      </c>
      <c r="K44" s="898" t="s">
        <v>761</v>
      </c>
    </row>
    <row r="45" spans="1:24" ht="30">
      <c r="A45" s="917" t="s">
        <v>752</v>
      </c>
      <c r="B45" s="665">
        <v>0</v>
      </c>
      <c r="C45" s="665">
        <v>0</v>
      </c>
      <c r="D45" s="695">
        <v>0</v>
      </c>
      <c r="E45" s="665">
        <v>0</v>
      </c>
      <c r="F45" s="665">
        <v>0</v>
      </c>
      <c r="G45" s="695">
        <f t="shared" si="1"/>
        <v>0</v>
      </c>
      <c r="H45" s="695">
        <f t="shared" si="2"/>
        <v>0</v>
      </c>
      <c r="I45" s="695">
        <f t="shared" si="3"/>
        <v>0</v>
      </c>
      <c r="J45" s="695">
        <f t="shared" si="4"/>
        <v>0</v>
      </c>
      <c r="K45" s="909" t="s">
        <v>763</v>
      </c>
    </row>
    <row r="46" spans="1:24" ht="19.5" customHeight="1">
      <c r="A46" s="758" t="s">
        <v>1</v>
      </c>
      <c r="B46" s="759">
        <f t="shared" ref="B46:J46" si="6">SUM(B10:B45)</f>
        <v>8</v>
      </c>
      <c r="C46" s="759">
        <f t="shared" si="6"/>
        <v>58</v>
      </c>
      <c r="D46" s="759">
        <f t="shared" si="6"/>
        <v>66</v>
      </c>
      <c r="E46" s="759">
        <f t="shared" si="6"/>
        <v>33</v>
      </c>
      <c r="F46" s="759">
        <f>SUM(F10:F45)</f>
        <v>193</v>
      </c>
      <c r="G46" s="759">
        <f t="shared" si="6"/>
        <v>226</v>
      </c>
      <c r="H46" s="759">
        <f t="shared" si="6"/>
        <v>41</v>
      </c>
      <c r="I46" s="759">
        <f t="shared" si="6"/>
        <v>251</v>
      </c>
      <c r="J46" s="759">
        <f t="shared" si="6"/>
        <v>292</v>
      </c>
      <c r="K46" s="698" t="s">
        <v>2</v>
      </c>
    </row>
    <row r="47" spans="1:24" s="173" customFormat="1" ht="14.25">
      <c r="A47" s="1345" t="s">
        <v>861</v>
      </c>
      <c r="B47" s="1345"/>
      <c r="C47" s="1345"/>
      <c r="D47" s="1345"/>
      <c r="E47" s="1345"/>
      <c r="F47" s="1346"/>
      <c r="G47" s="1348" t="s">
        <v>499</v>
      </c>
      <c r="H47" s="1349"/>
      <c r="I47" s="1349"/>
      <c r="J47" s="1349"/>
      <c r="K47" s="1350"/>
      <c r="L47" s="757"/>
    </row>
    <row r="48" spans="1:24" s="178" customFormat="1" ht="14.25" customHeight="1">
      <c r="A48" s="1229"/>
      <c r="B48" s="1229"/>
      <c r="C48" s="1229"/>
      <c r="D48" s="1229"/>
      <c r="E48" s="1229"/>
      <c r="F48" s="1347"/>
      <c r="G48" s="1347"/>
      <c r="H48" s="1347"/>
      <c r="I48" s="1347"/>
      <c r="J48" s="1347"/>
      <c r="K48" s="1347"/>
      <c r="L48" s="567"/>
      <c r="X48" s="179"/>
    </row>
  </sheetData>
  <mergeCells count="17">
    <mergeCell ref="A47:F47"/>
    <mergeCell ref="A48:E48"/>
    <mergeCell ref="F48:K48"/>
    <mergeCell ref="A1:K1"/>
    <mergeCell ref="G47:K47"/>
    <mergeCell ref="L1:X1"/>
    <mergeCell ref="A2:K2"/>
    <mergeCell ref="A3:K3"/>
    <mergeCell ref="A4:K4"/>
    <mergeCell ref="A6:A9"/>
    <mergeCell ref="B6:D6"/>
    <mergeCell ref="E6:G6"/>
    <mergeCell ref="H6:J6"/>
    <mergeCell ref="K6:K9"/>
    <mergeCell ref="E7:G7"/>
    <mergeCell ref="H7:J7"/>
    <mergeCell ref="B7:D7"/>
  </mergeCells>
  <printOptions horizontalCentered="1" verticalCentered="1"/>
  <pageMargins left="0" right="0" top="0" bottom="0" header="0" footer="0"/>
  <pageSetup paperSize="9" scale="90" orientation="portrait" r:id="rId1"/>
  <headerFooter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C79" sqref="C79"/>
    </sheetView>
  </sheetViews>
  <sheetFormatPr defaultRowHeight="12.75"/>
  <cols>
    <col min="1" max="1" width="19.5703125" style="50" customWidth="1"/>
    <col min="2" max="10" width="10.7109375" style="50" customWidth="1"/>
    <col min="11" max="11" width="20.85546875" style="2" customWidth="1"/>
    <col min="12" max="12" width="9.140625" style="50"/>
    <col min="13" max="13" width="20" style="50" customWidth="1"/>
    <col min="14" max="16384" width="9.140625" style="50"/>
  </cols>
  <sheetData>
    <row r="1" spans="1:24" ht="20.25" customHeight="1">
      <c r="A1" s="1262" t="s">
        <v>721</v>
      </c>
      <c r="B1" s="1262"/>
      <c r="C1" s="1262"/>
      <c r="D1" s="1262"/>
      <c r="E1" s="1262"/>
      <c r="F1" s="1262"/>
      <c r="G1" s="1262"/>
      <c r="H1" s="1262"/>
      <c r="I1" s="1262"/>
      <c r="J1" s="1262"/>
      <c r="K1" s="1263"/>
      <c r="L1" s="1238"/>
      <c r="M1" s="1238"/>
      <c r="N1" s="1238"/>
      <c r="O1" s="1238"/>
      <c r="P1" s="1238"/>
      <c r="Q1" s="1238"/>
      <c r="R1" s="1238"/>
      <c r="S1" s="1238"/>
      <c r="T1" s="1238"/>
      <c r="U1" s="1238"/>
      <c r="V1" s="1238"/>
      <c r="W1" s="1238"/>
      <c r="X1" s="1238"/>
    </row>
    <row r="2" spans="1:24" ht="19.5" customHeight="1">
      <c r="A2" s="1267" t="s">
        <v>1255</v>
      </c>
      <c r="B2" s="1267"/>
      <c r="C2" s="1267"/>
      <c r="D2" s="1267"/>
      <c r="E2" s="1267"/>
      <c r="F2" s="1267"/>
      <c r="G2" s="1267"/>
      <c r="H2" s="1267"/>
      <c r="I2" s="1267"/>
      <c r="J2" s="1267"/>
      <c r="K2" s="1267"/>
      <c r="L2" s="438"/>
      <c r="M2" s="438"/>
      <c r="N2" s="438"/>
      <c r="O2" s="438"/>
      <c r="P2" s="438"/>
      <c r="Q2" s="438"/>
      <c r="R2" s="438"/>
      <c r="S2" s="438"/>
      <c r="T2" s="438"/>
      <c r="U2" s="438"/>
      <c r="V2" s="438"/>
      <c r="W2" s="438"/>
      <c r="X2" s="438"/>
    </row>
    <row r="3" spans="1:24" ht="32.25" customHeight="1">
      <c r="A3" s="1268" t="s">
        <v>983</v>
      </c>
      <c r="B3" s="1269"/>
      <c r="C3" s="1269"/>
      <c r="D3" s="1269"/>
      <c r="E3" s="1269"/>
      <c r="F3" s="1269"/>
      <c r="G3" s="1269"/>
      <c r="H3" s="1269"/>
      <c r="I3" s="1269"/>
      <c r="J3" s="1269"/>
      <c r="K3" s="1269"/>
      <c r="L3" s="438"/>
      <c r="M3" s="438"/>
      <c r="N3" s="438"/>
      <c r="O3" s="438"/>
      <c r="P3" s="438"/>
      <c r="Q3" s="438"/>
      <c r="R3" s="438"/>
      <c r="S3" s="438"/>
      <c r="T3" s="438"/>
      <c r="U3" s="438"/>
      <c r="V3" s="438"/>
      <c r="W3" s="438"/>
      <c r="X3" s="438"/>
    </row>
    <row r="4" spans="1:24" ht="19.5" customHeight="1">
      <c r="A4" s="1270" t="s">
        <v>1256</v>
      </c>
      <c r="B4" s="1270"/>
      <c r="C4" s="1270"/>
      <c r="D4" s="1270"/>
      <c r="E4" s="1270"/>
      <c r="F4" s="1270"/>
      <c r="G4" s="1270"/>
      <c r="H4" s="1270"/>
      <c r="I4" s="1270"/>
      <c r="J4" s="1270"/>
      <c r="K4" s="1270"/>
      <c r="L4" s="438"/>
      <c r="M4" s="438"/>
      <c r="N4" s="438"/>
      <c r="O4" s="438"/>
      <c r="P4" s="438"/>
      <c r="Q4" s="438"/>
      <c r="R4" s="438"/>
      <c r="S4" s="438"/>
      <c r="T4" s="438"/>
      <c r="U4" s="438"/>
      <c r="V4" s="438"/>
      <c r="W4" s="438"/>
      <c r="X4" s="438"/>
    </row>
    <row r="5" spans="1:24" ht="16.5" customHeight="1">
      <c r="A5" s="94" t="s">
        <v>656</v>
      </c>
      <c r="B5" s="103"/>
      <c r="C5" s="103"/>
      <c r="D5" s="103"/>
      <c r="E5" s="103"/>
      <c r="F5" s="103"/>
      <c r="G5" s="103"/>
      <c r="H5" s="103"/>
      <c r="I5" s="103"/>
      <c r="J5" s="104"/>
      <c r="K5" s="97" t="s">
        <v>657</v>
      </c>
      <c r="L5" s="438"/>
      <c r="M5" s="438"/>
      <c r="N5" s="438"/>
      <c r="O5" s="438"/>
      <c r="P5" s="438"/>
      <c r="Q5" s="438"/>
      <c r="R5" s="438"/>
      <c r="S5" s="438"/>
      <c r="T5" s="438"/>
      <c r="U5" s="438"/>
      <c r="V5" s="438"/>
      <c r="W5" s="438"/>
      <c r="X5" s="438"/>
    </row>
    <row r="6" spans="1:24" ht="18.75" customHeight="1">
      <c r="A6" s="1351" t="s">
        <v>1006</v>
      </c>
      <c r="B6" s="1265" t="s">
        <v>0</v>
      </c>
      <c r="C6" s="1265"/>
      <c r="D6" s="1266"/>
      <c r="E6" s="1265" t="s">
        <v>66</v>
      </c>
      <c r="F6" s="1265"/>
      <c r="G6" s="1266"/>
      <c r="H6" s="1265" t="s">
        <v>1</v>
      </c>
      <c r="I6" s="1266"/>
      <c r="J6" s="1266"/>
      <c r="K6" s="1222" t="s">
        <v>1573</v>
      </c>
    </row>
    <row r="7" spans="1:24" ht="18.75" customHeight="1">
      <c r="A7" s="1352"/>
      <c r="B7" s="1274" t="s">
        <v>234</v>
      </c>
      <c r="C7" s="1275"/>
      <c r="D7" s="1276"/>
      <c r="E7" s="1264" t="s">
        <v>795</v>
      </c>
      <c r="F7" s="1264"/>
      <c r="G7" s="1264"/>
      <c r="H7" s="1264" t="s">
        <v>2</v>
      </c>
      <c r="I7" s="1264"/>
      <c r="J7" s="1264"/>
      <c r="K7" s="1243"/>
    </row>
    <row r="8" spans="1:24" ht="18.75" customHeight="1">
      <c r="A8" s="1352"/>
      <c r="B8" s="668" t="s">
        <v>423</v>
      </c>
      <c r="C8" s="668" t="s">
        <v>1012</v>
      </c>
      <c r="D8" s="669" t="s">
        <v>1</v>
      </c>
      <c r="E8" s="668" t="s">
        <v>423</v>
      </c>
      <c r="F8" s="668" t="s">
        <v>1012</v>
      </c>
      <c r="G8" s="669" t="s">
        <v>1</v>
      </c>
      <c r="H8" s="668" t="s">
        <v>423</v>
      </c>
      <c r="I8" s="668" t="s">
        <v>1012</v>
      </c>
      <c r="J8" s="669" t="s">
        <v>1</v>
      </c>
      <c r="K8" s="1243"/>
    </row>
    <row r="9" spans="1:24" ht="18.75" customHeight="1">
      <c r="A9" s="1352"/>
      <c r="B9" s="715" t="s">
        <v>67</v>
      </c>
      <c r="C9" s="715" t="s">
        <v>68</v>
      </c>
      <c r="D9" s="715" t="s">
        <v>2</v>
      </c>
      <c r="E9" s="715" t="s">
        <v>67</v>
      </c>
      <c r="F9" s="715" t="s">
        <v>68</v>
      </c>
      <c r="G9" s="715" t="s">
        <v>2</v>
      </c>
      <c r="H9" s="715" t="s">
        <v>67</v>
      </c>
      <c r="I9" s="715" t="s">
        <v>68</v>
      </c>
      <c r="J9" s="715" t="s">
        <v>2</v>
      </c>
      <c r="K9" s="1243"/>
    </row>
    <row r="10" spans="1:24" s="15" customFormat="1" ht="24.75" customHeight="1" thickBot="1">
      <c r="A10" s="818" t="s">
        <v>251</v>
      </c>
      <c r="B10" s="819">
        <v>22</v>
      </c>
      <c r="C10" s="819">
        <v>109</v>
      </c>
      <c r="D10" s="555">
        <v>131</v>
      </c>
      <c r="E10" s="819">
        <v>32</v>
      </c>
      <c r="F10" s="819">
        <v>118</v>
      </c>
      <c r="G10" s="555">
        <v>150</v>
      </c>
      <c r="H10" s="555">
        <v>54</v>
      </c>
      <c r="I10" s="555">
        <v>227</v>
      </c>
      <c r="J10" s="821">
        <v>281</v>
      </c>
      <c r="K10" s="820" t="s">
        <v>251</v>
      </c>
    </row>
    <row r="11" spans="1:24" ht="24.75" customHeight="1" thickBot="1">
      <c r="A11" s="674" t="s">
        <v>293</v>
      </c>
      <c r="B11" s="648">
        <v>19</v>
      </c>
      <c r="C11" s="648">
        <v>88</v>
      </c>
      <c r="D11" s="675">
        <v>107</v>
      </c>
      <c r="E11" s="648">
        <v>10</v>
      </c>
      <c r="F11" s="648">
        <v>42</v>
      </c>
      <c r="G11" s="675">
        <v>52</v>
      </c>
      <c r="H11" s="675">
        <v>29</v>
      </c>
      <c r="I11" s="675">
        <v>130</v>
      </c>
      <c r="J11" s="478">
        <v>159</v>
      </c>
      <c r="K11" s="672" t="s">
        <v>293</v>
      </c>
    </row>
    <row r="12" spans="1:24" s="15" customFormat="1" ht="24.75" customHeight="1" thickBot="1">
      <c r="A12" s="447" t="s">
        <v>793</v>
      </c>
      <c r="B12" s="793">
        <v>10</v>
      </c>
      <c r="C12" s="793">
        <v>77</v>
      </c>
      <c r="D12" s="745">
        <v>87</v>
      </c>
      <c r="E12" s="793">
        <v>143</v>
      </c>
      <c r="F12" s="793">
        <v>911</v>
      </c>
      <c r="G12" s="745">
        <v>1054</v>
      </c>
      <c r="H12" s="745">
        <v>153</v>
      </c>
      <c r="I12" s="745">
        <v>988</v>
      </c>
      <c r="J12" s="815">
        <v>1141</v>
      </c>
      <c r="K12" s="130" t="s">
        <v>793</v>
      </c>
    </row>
    <row r="13" spans="1:24" ht="24.75" customHeight="1" thickBot="1">
      <c r="A13" s="674" t="s">
        <v>1073</v>
      </c>
      <c r="B13" s="648">
        <v>8</v>
      </c>
      <c r="C13" s="648">
        <v>71</v>
      </c>
      <c r="D13" s="675">
        <f>B13+C13</f>
        <v>79</v>
      </c>
      <c r="E13" s="648">
        <v>4</v>
      </c>
      <c r="F13" s="648">
        <v>21</v>
      </c>
      <c r="G13" s="675">
        <f>E13+F13</f>
        <v>25</v>
      </c>
      <c r="H13" s="675">
        <f>B13+E13</f>
        <v>12</v>
      </c>
      <c r="I13" s="675">
        <f>C13+F13</f>
        <v>92</v>
      </c>
      <c r="J13" s="478">
        <f>H13+I13</f>
        <v>104</v>
      </c>
      <c r="K13" s="672" t="s">
        <v>1073</v>
      </c>
    </row>
    <row r="14" spans="1:24" s="15" customFormat="1" ht="24.75" customHeight="1">
      <c r="A14" s="447" t="s">
        <v>1254</v>
      </c>
      <c r="B14" s="793">
        <v>8</v>
      </c>
      <c r="C14" s="793">
        <v>58</v>
      </c>
      <c r="D14" s="745">
        <f>B14+C14</f>
        <v>66</v>
      </c>
      <c r="E14" s="793">
        <v>33</v>
      </c>
      <c r="F14" s="793">
        <v>193</v>
      </c>
      <c r="G14" s="745">
        <f>E14+F14</f>
        <v>226</v>
      </c>
      <c r="H14" s="745">
        <f>B14+E14</f>
        <v>41</v>
      </c>
      <c r="I14" s="745">
        <f>C14+F14</f>
        <v>251</v>
      </c>
      <c r="J14" s="815">
        <f>H14+I14</f>
        <v>292</v>
      </c>
      <c r="K14" s="130" t="s">
        <v>1254</v>
      </c>
    </row>
    <row r="15" spans="1:24" ht="18" customHeight="1">
      <c r="K15" s="50"/>
    </row>
    <row r="16" spans="1:24" s="15" customFormat="1" ht="18" customHeight="1"/>
    <row r="17" spans="11:11" ht="18" customHeight="1">
      <c r="K17" s="50"/>
    </row>
    <row r="18" spans="11:11" s="15" customFormat="1" ht="18" customHeight="1"/>
    <row r="19" spans="11:11" ht="18" customHeight="1">
      <c r="K19" s="50"/>
    </row>
    <row r="20" spans="11:11" s="15" customFormat="1" ht="18" customHeight="1"/>
    <row r="21" spans="11:11" ht="18" customHeight="1">
      <c r="K21" s="50"/>
    </row>
    <row r="22" spans="11:11" s="15" customFormat="1" ht="18" customHeight="1"/>
    <row r="23" spans="11:11" ht="18" customHeight="1">
      <c r="K23" s="50"/>
    </row>
    <row r="24" spans="11:11" s="15" customFormat="1" ht="18" customHeight="1"/>
    <row r="25" spans="11:11" ht="18" customHeight="1">
      <c r="K25" s="50"/>
    </row>
    <row r="26" spans="11:11" s="15" customFormat="1" ht="18" customHeight="1"/>
    <row r="27" spans="11:11" ht="18" customHeight="1">
      <c r="K27" s="50"/>
    </row>
    <row r="28" spans="11:11" s="15" customFormat="1" ht="18" customHeight="1"/>
    <row r="29" spans="11:11" ht="23.25" customHeight="1">
      <c r="K29" s="50"/>
    </row>
    <row r="30" spans="11:11" s="15" customFormat="1" ht="18" customHeight="1"/>
    <row r="31" spans="11:11" ht="18" customHeight="1">
      <c r="K31" s="50"/>
    </row>
    <row r="32" spans="11:11" s="15" customFormat="1" ht="18" customHeight="1"/>
    <row r="33" spans="1:11" ht="18" customHeight="1">
      <c r="K33" s="50"/>
    </row>
    <row r="34" spans="1:11" ht="18" customHeight="1">
      <c r="K34" s="50"/>
    </row>
    <row r="35" spans="1:11" ht="18" customHeight="1">
      <c r="K35" s="50"/>
    </row>
    <row r="36" spans="1:11" ht="18" customHeight="1">
      <c r="K36" s="50"/>
    </row>
    <row r="37" spans="1:11" ht="18" customHeight="1">
      <c r="K37" s="50"/>
    </row>
    <row r="38" spans="1:11" s="15" customFormat="1" ht="18" customHeight="1"/>
    <row r="39" spans="1:11" ht="19.5" customHeight="1">
      <c r="A39" s="38"/>
      <c r="K39" s="50"/>
    </row>
    <row r="40" spans="1:11" ht="22.5" customHeight="1">
      <c r="K40" s="50"/>
    </row>
    <row r="41" spans="1:11">
      <c r="K41" s="50"/>
    </row>
  </sheetData>
  <mergeCells count="13">
    <mergeCell ref="A1:K1"/>
    <mergeCell ref="L1:X1"/>
    <mergeCell ref="A2:K2"/>
    <mergeCell ref="A3:K3"/>
    <mergeCell ref="A4:K4"/>
    <mergeCell ref="A6:A9"/>
    <mergeCell ref="B6:D6"/>
    <mergeCell ref="E6:G6"/>
    <mergeCell ref="H6:J6"/>
    <mergeCell ref="K6:K9"/>
    <mergeCell ref="E7:G7"/>
    <mergeCell ref="H7:J7"/>
    <mergeCell ref="B7:D7"/>
  </mergeCells>
  <printOptions horizontalCentered="1" verticalCentered="1"/>
  <pageMargins left="0" right="0" top="0" bottom="0" header="0" footer="0"/>
  <pageSetup paperSize="9" scale="95"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rightToLeft="1" view="pageBreakPreview" zoomScaleNormal="100" zoomScaleSheetLayoutView="100" workbookViewId="0">
      <selection activeCell="C79" sqref="C79"/>
    </sheetView>
  </sheetViews>
  <sheetFormatPr defaultRowHeight="12.75"/>
  <cols>
    <col min="1" max="1" width="24.85546875" style="171" customWidth="1"/>
    <col min="2" max="2" width="9.42578125" style="171" customWidth="1"/>
    <col min="3" max="7" width="8.7109375" style="171" customWidth="1"/>
    <col min="8" max="8" width="23.85546875" style="173" customWidth="1"/>
    <col min="9" max="14" width="9.140625" style="171"/>
    <col min="15" max="15" width="0.42578125" style="171" customWidth="1"/>
    <col min="16" max="17" width="9.140625" style="171" customWidth="1"/>
    <col min="18" max="22" width="9.140625" style="171"/>
    <col min="23" max="23" width="37.42578125" style="171" customWidth="1"/>
    <col min="24" max="24" width="5" style="172" customWidth="1"/>
    <col min="25" max="16384" width="9.140625" style="171"/>
  </cols>
  <sheetData>
    <row r="1" spans="1:24" ht="18">
      <c r="A1" s="1213" t="s">
        <v>1531</v>
      </c>
      <c r="B1" s="1213"/>
      <c r="C1" s="1213"/>
      <c r="D1" s="1213"/>
      <c r="E1" s="1213"/>
      <c r="F1" s="1213"/>
      <c r="G1" s="1213"/>
      <c r="H1" s="1213"/>
      <c r="I1" s="210"/>
      <c r="J1" s="210"/>
      <c r="K1" s="210"/>
    </row>
    <row r="2" spans="1:24" s="181" customFormat="1" ht="18">
      <c r="A2" s="1175" t="s">
        <v>1253</v>
      </c>
      <c r="B2" s="1175"/>
      <c r="C2" s="1175"/>
      <c r="D2" s="1175"/>
      <c r="E2" s="1175"/>
      <c r="F2" s="1175"/>
      <c r="G2" s="1175"/>
      <c r="H2" s="1175"/>
      <c r="I2" s="203"/>
      <c r="J2" s="203"/>
      <c r="K2" s="203"/>
      <c r="X2" s="182"/>
    </row>
    <row r="3" spans="1:24" s="181" customFormat="1" ht="33.75" customHeight="1">
      <c r="A3" s="1250" t="s">
        <v>968</v>
      </c>
      <c r="B3" s="1251"/>
      <c r="C3" s="1251"/>
      <c r="D3" s="1251"/>
      <c r="E3" s="1251"/>
      <c r="F3" s="1251"/>
      <c r="G3" s="1251"/>
      <c r="H3" s="1251"/>
      <c r="I3" s="203"/>
      <c r="J3" s="203"/>
      <c r="K3" s="203"/>
      <c r="X3" s="182"/>
    </row>
    <row r="4" spans="1:24" s="181" customFormat="1" ht="15.75">
      <c r="A4" s="1178" t="s">
        <v>1249</v>
      </c>
      <c r="B4" s="1178"/>
      <c r="C4" s="1178"/>
      <c r="D4" s="1178"/>
      <c r="E4" s="1178"/>
      <c r="F4" s="1178"/>
      <c r="G4" s="1178"/>
      <c r="H4" s="1178"/>
      <c r="I4" s="203"/>
      <c r="J4" s="203"/>
      <c r="K4" s="203"/>
      <c r="X4" s="182"/>
    </row>
    <row r="5" spans="1:24" ht="15.75" customHeight="1">
      <c r="A5" s="109" t="s">
        <v>658</v>
      </c>
      <c r="B5" s="180"/>
      <c r="C5" s="180"/>
      <c r="D5" s="180"/>
      <c r="E5" s="180"/>
      <c r="F5" s="180"/>
      <c r="G5" s="180"/>
      <c r="H5" s="110" t="s">
        <v>659</v>
      </c>
      <c r="I5" s="210"/>
      <c r="J5" s="210"/>
      <c r="K5" s="210"/>
    </row>
    <row r="6" spans="1:24" ht="21.75" customHeight="1">
      <c r="A6" s="1215" t="s">
        <v>783</v>
      </c>
      <c r="B6" s="231" t="s">
        <v>45</v>
      </c>
      <c r="C6" s="231" t="s">
        <v>41</v>
      </c>
      <c r="D6" s="231" t="s">
        <v>42</v>
      </c>
      <c r="E6" s="231" t="s">
        <v>43</v>
      </c>
      <c r="F6" s="231" t="s">
        <v>44</v>
      </c>
      <c r="G6" s="231" t="s">
        <v>1</v>
      </c>
      <c r="H6" s="1217" t="s">
        <v>1574</v>
      </c>
    </row>
    <row r="7" spans="1:24" s="194" customFormat="1" ht="20.25" customHeight="1">
      <c r="A7" s="1216"/>
      <c r="B7" s="450" t="s">
        <v>75</v>
      </c>
      <c r="C7" s="450" t="s">
        <v>46</v>
      </c>
      <c r="D7" s="450" t="s">
        <v>47</v>
      </c>
      <c r="E7" s="450" t="s">
        <v>48</v>
      </c>
      <c r="F7" s="450" t="s">
        <v>49</v>
      </c>
      <c r="G7" s="450" t="s">
        <v>2</v>
      </c>
      <c r="H7" s="1218"/>
      <c r="X7" s="242"/>
    </row>
    <row r="8" spans="1:24" ht="17.25" customHeight="1" thickBot="1">
      <c r="A8" s="906" t="s">
        <v>498</v>
      </c>
      <c r="B8" s="222">
        <v>0</v>
      </c>
      <c r="C8" s="222">
        <v>0</v>
      </c>
      <c r="D8" s="222">
        <v>0</v>
      </c>
      <c r="E8" s="222">
        <v>0</v>
      </c>
      <c r="F8" s="222">
        <v>0</v>
      </c>
      <c r="G8" s="221">
        <f t="shared" ref="G8:G40" si="0">SUM(B8:F8)</f>
        <v>0</v>
      </c>
      <c r="H8" s="907" t="s">
        <v>74</v>
      </c>
    </row>
    <row r="9" spans="1:24" s="178" customFormat="1" ht="17.25" customHeight="1" thickBot="1">
      <c r="A9" s="895" t="s">
        <v>497</v>
      </c>
      <c r="B9" s="74">
        <v>0</v>
      </c>
      <c r="C9" s="74">
        <v>0</v>
      </c>
      <c r="D9" s="74">
        <v>0</v>
      </c>
      <c r="E9" s="74">
        <v>0</v>
      </c>
      <c r="F9" s="74">
        <v>0</v>
      </c>
      <c r="G9" s="891">
        <f t="shared" si="0"/>
        <v>0</v>
      </c>
      <c r="H9" s="896" t="s">
        <v>496</v>
      </c>
      <c r="X9" s="179"/>
    </row>
    <row r="10" spans="1:24" ht="17.25" customHeight="1" thickBot="1">
      <c r="A10" s="897" t="s">
        <v>495</v>
      </c>
      <c r="B10" s="889">
        <v>2</v>
      </c>
      <c r="C10" s="889">
        <v>1</v>
      </c>
      <c r="D10" s="889">
        <v>0</v>
      </c>
      <c r="E10" s="889">
        <v>0</v>
      </c>
      <c r="F10" s="889">
        <v>0</v>
      </c>
      <c r="G10" s="890">
        <f t="shared" si="0"/>
        <v>3</v>
      </c>
      <c r="H10" s="898" t="s">
        <v>73</v>
      </c>
    </row>
    <row r="11" spans="1:24" s="178" customFormat="1" ht="17.25" customHeight="1" thickBot="1">
      <c r="A11" s="895" t="s">
        <v>494</v>
      </c>
      <c r="B11" s="74">
        <v>0</v>
      </c>
      <c r="C11" s="74">
        <v>0</v>
      </c>
      <c r="D11" s="74">
        <v>0</v>
      </c>
      <c r="E11" s="74">
        <v>0</v>
      </c>
      <c r="F11" s="74">
        <v>0</v>
      </c>
      <c r="G11" s="891">
        <f t="shared" si="0"/>
        <v>0</v>
      </c>
      <c r="H11" s="896" t="s">
        <v>72</v>
      </c>
      <c r="X11" s="179"/>
    </row>
    <row r="12" spans="1:24" ht="17.25" customHeight="1" thickBot="1">
      <c r="A12" s="897" t="s">
        <v>520</v>
      </c>
      <c r="B12" s="889">
        <v>0</v>
      </c>
      <c r="C12" s="889">
        <v>0</v>
      </c>
      <c r="D12" s="889">
        <v>0</v>
      </c>
      <c r="E12" s="889">
        <v>0</v>
      </c>
      <c r="F12" s="889">
        <v>0</v>
      </c>
      <c r="G12" s="890">
        <f t="shared" si="0"/>
        <v>0</v>
      </c>
      <c r="H12" s="898" t="s">
        <v>71</v>
      </c>
    </row>
    <row r="13" spans="1:24" s="178" customFormat="1" ht="17.25" customHeight="1" thickBot="1">
      <c r="A13" s="895" t="s">
        <v>492</v>
      </c>
      <c r="B13" s="74">
        <v>0</v>
      </c>
      <c r="C13" s="74">
        <v>1</v>
      </c>
      <c r="D13" s="74">
        <v>0</v>
      </c>
      <c r="E13" s="74">
        <v>0</v>
      </c>
      <c r="F13" s="74">
        <v>0</v>
      </c>
      <c r="G13" s="891">
        <f t="shared" si="0"/>
        <v>1</v>
      </c>
      <c r="H13" s="896" t="s">
        <v>491</v>
      </c>
      <c r="X13" s="179"/>
    </row>
    <row r="14" spans="1:24" ht="17.25" customHeight="1" thickBot="1">
      <c r="A14" s="897" t="s">
        <v>490</v>
      </c>
      <c r="B14" s="889">
        <v>2</v>
      </c>
      <c r="C14" s="889">
        <v>0</v>
      </c>
      <c r="D14" s="889">
        <v>0</v>
      </c>
      <c r="E14" s="889">
        <v>0</v>
      </c>
      <c r="F14" s="889">
        <v>0</v>
      </c>
      <c r="G14" s="890">
        <f t="shared" si="0"/>
        <v>2</v>
      </c>
      <c r="H14" s="898" t="s">
        <v>489</v>
      </c>
    </row>
    <row r="15" spans="1:24" s="178" customFormat="1" ht="17.25" customHeight="1" thickBot="1">
      <c r="A15" s="895" t="s">
        <v>488</v>
      </c>
      <c r="B15" s="74">
        <v>5</v>
      </c>
      <c r="C15" s="74">
        <v>1</v>
      </c>
      <c r="D15" s="74">
        <v>1</v>
      </c>
      <c r="E15" s="74">
        <v>0</v>
      </c>
      <c r="F15" s="74">
        <v>0</v>
      </c>
      <c r="G15" s="891">
        <f t="shared" si="0"/>
        <v>7</v>
      </c>
      <c r="H15" s="896" t="s">
        <v>70</v>
      </c>
      <c r="X15" s="179"/>
    </row>
    <row r="16" spans="1:24" s="178" customFormat="1" ht="17.25" customHeight="1" thickBot="1">
      <c r="A16" s="897" t="s">
        <v>1083</v>
      </c>
      <c r="B16" s="889">
        <v>0</v>
      </c>
      <c r="C16" s="889">
        <v>0</v>
      </c>
      <c r="D16" s="889">
        <v>0</v>
      </c>
      <c r="E16" s="889">
        <v>0</v>
      </c>
      <c r="F16" s="889">
        <v>0</v>
      </c>
      <c r="G16" s="890">
        <f t="shared" si="0"/>
        <v>0</v>
      </c>
      <c r="H16" s="898" t="s">
        <v>1084</v>
      </c>
      <c r="X16" s="179"/>
    </row>
    <row r="17" spans="1:24" ht="17.25" customHeight="1" thickBot="1">
      <c r="A17" s="895" t="s">
        <v>487</v>
      </c>
      <c r="B17" s="74">
        <v>0</v>
      </c>
      <c r="C17" s="74">
        <v>0</v>
      </c>
      <c r="D17" s="74">
        <v>0</v>
      </c>
      <c r="E17" s="74">
        <v>0</v>
      </c>
      <c r="F17" s="74">
        <v>0</v>
      </c>
      <c r="G17" s="891">
        <f t="shared" si="0"/>
        <v>0</v>
      </c>
      <c r="H17" s="896" t="s">
        <v>486</v>
      </c>
    </row>
    <row r="18" spans="1:24" s="178" customFormat="1" ht="17.25" customHeight="1" thickBot="1">
      <c r="A18" s="897" t="s">
        <v>485</v>
      </c>
      <c r="B18" s="889">
        <v>0</v>
      </c>
      <c r="C18" s="889">
        <v>0</v>
      </c>
      <c r="D18" s="889">
        <v>0</v>
      </c>
      <c r="E18" s="889">
        <v>0</v>
      </c>
      <c r="F18" s="889">
        <v>0</v>
      </c>
      <c r="G18" s="890">
        <f t="shared" si="0"/>
        <v>0</v>
      </c>
      <c r="H18" s="898" t="s">
        <v>484</v>
      </c>
      <c r="X18" s="179"/>
    </row>
    <row r="19" spans="1:24" ht="17.25" customHeight="1" thickBot="1">
      <c r="A19" s="895" t="s">
        <v>688</v>
      </c>
      <c r="B19" s="74">
        <v>0</v>
      </c>
      <c r="C19" s="74">
        <v>0</v>
      </c>
      <c r="D19" s="74">
        <v>0</v>
      </c>
      <c r="E19" s="74">
        <v>0</v>
      </c>
      <c r="F19" s="74">
        <v>0</v>
      </c>
      <c r="G19" s="891">
        <f t="shared" si="0"/>
        <v>0</v>
      </c>
      <c r="H19" s="896" t="s">
        <v>976</v>
      </c>
    </row>
    <row r="20" spans="1:24" s="178" customFormat="1" ht="17.25" customHeight="1" thickBot="1">
      <c r="A20" s="897" t="s">
        <v>483</v>
      </c>
      <c r="B20" s="889">
        <v>1</v>
      </c>
      <c r="C20" s="889">
        <v>1</v>
      </c>
      <c r="D20" s="889">
        <v>0</v>
      </c>
      <c r="E20" s="889">
        <v>0</v>
      </c>
      <c r="F20" s="889">
        <v>0</v>
      </c>
      <c r="G20" s="890">
        <f t="shared" si="0"/>
        <v>2</v>
      </c>
      <c r="H20" s="898" t="s">
        <v>482</v>
      </c>
      <c r="X20" s="179"/>
    </row>
    <row r="21" spans="1:24" ht="17.25" customHeight="1" thickBot="1">
      <c r="A21" s="895" t="s">
        <v>1097</v>
      </c>
      <c r="B21" s="74">
        <v>0</v>
      </c>
      <c r="C21" s="74">
        <v>0</v>
      </c>
      <c r="D21" s="74">
        <v>0</v>
      </c>
      <c r="E21" s="74">
        <v>0</v>
      </c>
      <c r="F21" s="74">
        <v>0</v>
      </c>
      <c r="G21" s="891">
        <f t="shared" si="0"/>
        <v>0</v>
      </c>
      <c r="H21" s="896" t="s">
        <v>480</v>
      </c>
    </row>
    <row r="22" spans="1:24" s="178" customFormat="1" ht="17.25" customHeight="1" thickBot="1">
      <c r="A22" s="897" t="s">
        <v>479</v>
      </c>
      <c r="B22" s="889">
        <v>0</v>
      </c>
      <c r="C22" s="889">
        <v>1</v>
      </c>
      <c r="D22" s="889">
        <v>0</v>
      </c>
      <c r="E22" s="889">
        <v>0</v>
      </c>
      <c r="F22" s="889">
        <v>0</v>
      </c>
      <c r="G22" s="890">
        <f t="shared" si="0"/>
        <v>1</v>
      </c>
      <c r="H22" s="898" t="s">
        <v>478</v>
      </c>
      <c r="X22" s="179"/>
    </row>
    <row r="23" spans="1:24" ht="17.25" customHeight="1" thickBot="1">
      <c r="A23" s="895" t="s">
        <v>529</v>
      </c>
      <c r="B23" s="74">
        <v>3</v>
      </c>
      <c r="C23" s="74">
        <v>1</v>
      </c>
      <c r="D23" s="74">
        <v>0</v>
      </c>
      <c r="E23" s="74">
        <v>0</v>
      </c>
      <c r="F23" s="74">
        <v>0</v>
      </c>
      <c r="G23" s="891">
        <f t="shared" si="0"/>
        <v>4</v>
      </c>
      <c r="H23" s="896" t="s">
        <v>526</v>
      </c>
    </row>
    <row r="24" spans="1:24" s="178" customFormat="1" ht="17.25" customHeight="1" thickBot="1">
      <c r="A24" s="897" t="s">
        <v>476</v>
      </c>
      <c r="B24" s="889">
        <v>1</v>
      </c>
      <c r="C24" s="889">
        <v>1</v>
      </c>
      <c r="D24" s="889">
        <v>0</v>
      </c>
      <c r="E24" s="889">
        <v>0</v>
      </c>
      <c r="F24" s="889">
        <v>0</v>
      </c>
      <c r="G24" s="890">
        <f t="shared" si="0"/>
        <v>2</v>
      </c>
      <c r="H24" s="898" t="s">
        <v>475</v>
      </c>
      <c r="X24" s="179"/>
    </row>
    <row r="25" spans="1:24" ht="17.25" customHeight="1" thickBot="1">
      <c r="A25" s="895" t="s">
        <v>474</v>
      </c>
      <c r="B25" s="74">
        <v>1</v>
      </c>
      <c r="C25" s="74">
        <v>0</v>
      </c>
      <c r="D25" s="74">
        <v>0</v>
      </c>
      <c r="E25" s="74">
        <v>0</v>
      </c>
      <c r="F25" s="74">
        <v>0</v>
      </c>
      <c r="G25" s="891">
        <f t="shared" si="0"/>
        <v>1</v>
      </c>
      <c r="H25" s="896" t="s">
        <v>473</v>
      </c>
    </row>
    <row r="26" spans="1:24" s="178" customFormat="1" ht="17.25" customHeight="1" thickBot="1">
      <c r="A26" s="897" t="s">
        <v>472</v>
      </c>
      <c r="B26" s="889">
        <v>0</v>
      </c>
      <c r="C26" s="889">
        <v>0</v>
      </c>
      <c r="D26" s="889">
        <v>0</v>
      </c>
      <c r="E26" s="889">
        <v>0</v>
      </c>
      <c r="F26" s="889">
        <v>0</v>
      </c>
      <c r="G26" s="890">
        <f t="shared" si="0"/>
        <v>0</v>
      </c>
      <c r="H26" s="898" t="s">
        <v>471</v>
      </c>
      <c r="X26" s="179"/>
    </row>
    <row r="27" spans="1:24" ht="17.25" customHeight="1" thickBot="1">
      <c r="A27" s="895" t="s">
        <v>470</v>
      </c>
      <c r="B27" s="74">
        <v>0</v>
      </c>
      <c r="C27" s="74">
        <v>1</v>
      </c>
      <c r="D27" s="74">
        <v>0</v>
      </c>
      <c r="E27" s="74">
        <v>0</v>
      </c>
      <c r="F27" s="74">
        <v>0</v>
      </c>
      <c r="G27" s="891">
        <f t="shared" si="0"/>
        <v>1</v>
      </c>
      <c r="H27" s="896" t="s">
        <v>469</v>
      </c>
    </row>
    <row r="28" spans="1:24" s="178" customFormat="1" ht="17.25" customHeight="1" thickBot="1">
      <c r="A28" s="897" t="s">
        <v>468</v>
      </c>
      <c r="B28" s="889">
        <v>1</v>
      </c>
      <c r="C28" s="889">
        <v>0</v>
      </c>
      <c r="D28" s="889">
        <v>0</v>
      </c>
      <c r="E28" s="889">
        <v>0</v>
      </c>
      <c r="F28" s="889">
        <v>0</v>
      </c>
      <c r="G28" s="890">
        <f t="shared" si="0"/>
        <v>1</v>
      </c>
      <c r="H28" s="898" t="s">
        <v>510</v>
      </c>
      <c r="X28" s="179"/>
    </row>
    <row r="29" spans="1:24" ht="17.25" customHeight="1" thickBot="1">
      <c r="A29" s="895" t="s">
        <v>466</v>
      </c>
      <c r="B29" s="74">
        <v>2</v>
      </c>
      <c r="C29" s="74">
        <v>1</v>
      </c>
      <c r="D29" s="74">
        <v>1</v>
      </c>
      <c r="E29" s="74">
        <v>0</v>
      </c>
      <c r="F29" s="74">
        <v>0</v>
      </c>
      <c r="G29" s="891">
        <f t="shared" si="0"/>
        <v>4</v>
      </c>
      <c r="H29" s="896" t="s">
        <v>465</v>
      </c>
    </row>
    <row r="30" spans="1:24" s="178" customFormat="1" ht="17.25" customHeight="1" thickBot="1">
      <c r="A30" s="897" t="s">
        <v>464</v>
      </c>
      <c r="B30" s="889">
        <v>2</v>
      </c>
      <c r="C30" s="889">
        <v>0</v>
      </c>
      <c r="D30" s="889">
        <v>0</v>
      </c>
      <c r="E30" s="889">
        <v>0</v>
      </c>
      <c r="F30" s="889">
        <v>0</v>
      </c>
      <c r="G30" s="890">
        <f t="shared" si="0"/>
        <v>2</v>
      </c>
      <c r="H30" s="898" t="s">
        <v>463</v>
      </c>
      <c r="X30" s="179"/>
    </row>
    <row r="31" spans="1:24" ht="17.25" customHeight="1" thickBot="1">
      <c r="A31" s="895" t="s">
        <v>462</v>
      </c>
      <c r="B31" s="74">
        <v>0</v>
      </c>
      <c r="C31" s="74">
        <v>0</v>
      </c>
      <c r="D31" s="74">
        <v>0</v>
      </c>
      <c r="E31" s="74">
        <v>0</v>
      </c>
      <c r="F31" s="74">
        <v>0</v>
      </c>
      <c r="G31" s="891">
        <f t="shared" si="0"/>
        <v>0</v>
      </c>
      <c r="H31" s="896" t="s">
        <v>461</v>
      </c>
    </row>
    <row r="32" spans="1:24" s="178" customFormat="1" ht="17.25" customHeight="1" thickBot="1">
      <c r="A32" s="897" t="s">
        <v>509</v>
      </c>
      <c r="B32" s="889">
        <v>0</v>
      </c>
      <c r="C32" s="889">
        <v>0</v>
      </c>
      <c r="D32" s="889">
        <v>0</v>
      </c>
      <c r="E32" s="889">
        <v>0</v>
      </c>
      <c r="F32" s="889">
        <v>0</v>
      </c>
      <c r="G32" s="890">
        <f t="shared" si="0"/>
        <v>0</v>
      </c>
      <c r="H32" s="898" t="s">
        <v>459</v>
      </c>
      <c r="X32" s="179"/>
    </row>
    <row r="33" spans="1:24" ht="17.25" customHeight="1" thickBot="1">
      <c r="A33" s="895" t="s">
        <v>458</v>
      </c>
      <c r="B33" s="74">
        <v>0</v>
      </c>
      <c r="C33" s="74">
        <v>1</v>
      </c>
      <c r="D33" s="74">
        <v>0</v>
      </c>
      <c r="E33" s="74">
        <v>0</v>
      </c>
      <c r="F33" s="74">
        <v>0</v>
      </c>
      <c r="G33" s="891">
        <f t="shared" si="0"/>
        <v>1</v>
      </c>
      <c r="H33" s="896" t="s">
        <v>457</v>
      </c>
    </row>
    <row r="34" spans="1:24" ht="17.25" customHeight="1" thickBot="1">
      <c r="A34" s="897" t="s">
        <v>456</v>
      </c>
      <c r="B34" s="889">
        <v>3</v>
      </c>
      <c r="C34" s="889">
        <v>1</v>
      </c>
      <c r="D34" s="889">
        <v>0</v>
      </c>
      <c r="E34" s="889">
        <v>0</v>
      </c>
      <c r="F34" s="889">
        <v>1</v>
      </c>
      <c r="G34" s="890">
        <f t="shared" si="0"/>
        <v>5</v>
      </c>
      <c r="H34" s="898" t="s">
        <v>455</v>
      </c>
    </row>
    <row r="35" spans="1:24" ht="17.25" customHeight="1" thickBot="1">
      <c r="A35" s="895" t="s">
        <v>454</v>
      </c>
      <c r="B35" s="74">
        <v>1</v>
      </c>
      <c r="C35" s="74">
        <v>1</v>
      </c>
      <c r="D35" s="74">
        <v>1</v>
      </c>
      <c r="E35" s="74">
        <v>0</v>
      </c>
      <c r="F35" s="74">
        <v>0</v>
      </c>
      <c r="G35" s="891">
        <f t="shared" si="0"/>
        <v>3</v>
      </c>
      <c r="H35" s="896" t="s">
        <v>453</v>
      </c>
    </row>
    <row r="36" spans="1:24" ht="17.25" customHeight="1" thickBot="1">
      <c r="A36" s="897" t="s">
        <v>1086</v>
      </c>
      <c r="B36" s="889">
        <v>0</v>
      </c>
      <c r="C36" s="889">
        <v>0</v>
      </c>
      <c r="D36" s="889">
        <v>0</v>
      </c>
      <c r="E36" s="889">
        <v>0</v>
      </c>
      <c r="F36" s="889">
        <v>0</v>
      </c>
      <c r="G36" s="890">
        <f>SUM(B36:F36)</f>
        <v>0</v>
      </c>
      <c r="H36" s="898" t="s">
        <v>1087</v>
      </c>
      <c r="X36" s="691"/>
    </row>
    <row r="37" spans="1:24" ht="17.25" customHeight="1" thickBot="1">
      <c r="A37" s="895" t="s">
        <v>508</v>
      </c>
      <c r="B37" s="74">
        <v>4</v>
      </c>
      <c r="C37" s="74">
        <v>0</v>
      </c>
      <c r="D37" s="74">
        <v>0</v>
      </c>
      <c r="E37" s="74">
        <v>0</v>
      </c>
      <c r="F37" s="74">
        <v>0</v>
      </c>
      <c r="G37" s="891">
        <f t="shared" si="0"/>
        <v>4</v>
      </c>
      <c r="H37" s="896" t="s">
        <v>451</v>
      </c>
    </row>
    <row r="38" spans="1:24" ht="17.25" customHeight="1" thickBot="1">
      <c r="A38" s="897" t="s">
        <v>450</v>
      </c>
      <c r="B38" s="889">
        <v>0</v>
      </c>
      <c r="C38" s="889">
        <v>0</v>
      </c>
      <c r="D38" s="889">
        <v>0</v>
      </c>
      <c r="E38" s="889">
        <v>0</v>
      </c>
      <c r="F38" s="889">
        <v>0</v>
      </c>
      <c r="G38" s="890">
        <f>SUM(B38:F38)</f>
        <v>0</v>
      </c>
      <c r="H38" s="898" t="s">
        <v>923</v>
      </c>
      <c r="X38" s="455"/>
    </row>
    <row r="39" spans="1:24" ht="17.25" customHeight="1" thickBot="1">
      <c r="A39" s="895" t="s">
        <v>449</v>
      </c>
      <c r="B39" s="74">
        <v>0</v>
      </c>
      <c r="C39" s="74">
        <v>0</v>
      </c>
      <c r="D39" s="74">
        <v>0</v>
      </c>
      <c r="E39" s="74">
        <v>0</v>
      </c>
      <c r="F39" s="74">
        <v>0</v>
      </c>
      <c r="G39" s="891">
        <f>SUM(B39:F39)</f>
        <v>0</v>
      </c>
      <c r="H39" s="896" t="s">
        <v>448</v>
      </c>
    </row>
    <row r="40" spans="1:24" ht="17.25" customHeight="1" thickBot="1">
      <c r="A40" s="897" t="s">
        <v>750</v>
      </c>
      <c r="B40" s="889">
        <v>0</v>
      </c>
      <c r="C40" s="889">
        <v>0</v>
      </c>
      <c r="D40" s="889">
        <v>0</v>
      </c>
      <c r="E40" s="889">
        <v>0</v>
      </c>
      <c r="F40" s="889">
        <v>0</v>
      </c>
      <c r="G40" s="890">
        <f t="shared" si="0"/>
        <v>0</v>
      </c>
      <c r="H40" s="898" t="s">
        <v>763</v>
      </c>
    </row>
    <row r="41" spans="1:24" ht="17.25" customHeight="1">
      <c r="A41" s="908" t="s">
        <v>1019</v>
      </c>
      <c r="B41" s="665">
        <v>0</v>
      </c>
      <c r="C41" s="665">
        <v>1</v>
      </c>
      <c r="D41" s="665">
        <v>0</v>
      </c>
      <c r="E41" s="665">
        <v>0</v>
      </c>
      <c r="F41" s="665">
        <v>0</v>
      </c>
      <c r="G41" s="232">
        <f>B41+C41+D41+E41+F41</f>
        <v>1</v>
      </c>
      <c r="H41" s="909" t="s">
        <v>1020</v>
      </c>
      <c r="X41" s="624"/>
    </row>
    <row r="42" spans="1:24" s="178" customFormat="1" ht="18.75" customHeight="1">
      <c r="A42" s="527" t="s">
        <v>1</v>
      </c>
      <c r="B42" s="228">
        <f>SUM(B8:B41)</f>
        <v>28</v>
      </c>
      <c r="C42" s="228">
        <f t="shared" ref="C42:F42" si="1">SUM(C8:C41)</f>
        <v>13</v>
      </c>
      <c r="D42" s="228">
        <f t="shared" si="1"/>
        <v>3</v>
      </c>
      <c r="E42" s="228">
        <f t="shared" si="1"/>
        <v>0</v>
      </c>
      <c r="F42" s="228">
        <f t="shared" si="1"/>
        <v>1</v>
      </c>
      <c r="G42" s="692">
        <f>SUM(G8:G41)</f>
        <v>45</v>
      </c>
      <c r="H42" s="309" t="s">
        <v>2</v>
      </c>
      <c r="X42" s="179"/>
    </row>
    <row r="43" spans="1:24" ht="18" customHeight="1">
      <c r="A43" s="1277" t="s">
        <v>863</v>
      </c>
      <c r="B43" s="1277"/>
      <c r="C43" s="1277"/>
      <c r="D43" s="1277"/>
      <c r="E43" s="1322" t="s">
        <v>499</v>
      </c>
      <c r="F43" s="1322"/>
      <c r="G43" s="1353"/>
      <c r="H43" s="1322"/>
      <c r="J43" s="194"/>
    </row>
    <row r="46" spans="1:24">
      <c r="A46" s="173"/>
    </row>
  </sheetData>
  <mergeCells count="8">
    <mergeCell ref="A43:D43"/>
    <mergeCell ref="A1:H1"/>
    <mergeCell ref="A2:H2"/>
    <mergeCell ref="A3:H3"/>
    <mergeCell ref="A4:H4"/>
    <mergeCell ref="A6:A7"/>
    <mergeCell ref="H6:H7"/>
    <mergeCell ref="E43:H43"/>
  </mergeCells>
  <printOptions horizontalCentered="1" verticalCentered="1"/>
  <pageMargins left="0" right="0" top="0" bottom="0" header="0" footer="0"/>
  <pageSetup paperSize="9" scale="95" orientation="portrait" r:id="rId1"/>
  <headerFooter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79" sqref="C79"/>
    </sheetView>
  </sheetViews>
  <sheetFormatPr defaultRowHeight="12.75"/>
  <cols>
    <col min="1" max="1" width="18.85546875" style="50" customWidth="1"/>
    <col min="2" max="7" width="10" style="50" customWidth="1"/>
    <col min="8" max="8" width="21" style="2" customWidth="1"/>
    <col min="9" max="11" width="9.140625" style="50"/>
    <col min="12" max="12" width="37.42578125" style="50" customWidth="1"/>
    <col min="13" max="13" width="20" style="772" customWidth="1"/>
    <col min="14" max="16384" width="9.140625" style="50"/>
  </cols>
  <sheetData>
    <row r="1" spans="1:13" ht="19.5" customHeight="1">
      <c r="A1" s="1068" t="s">
        <v>1532</v>
      </c>
      <c r="B1" s="1068"/>
      <c r="C1" s="1068"/>
      <c r="D1" s="1068"/>
      <c r="E1" s="1068"/>
      <c r="F1" s="1068"/>
      <c r="G1" s="1068"/>
      <c r="H1" s="1068"/>
      <c r="I1" s="1"/>
    </row>
    <row r="2" spans="1:13" s="7" customFormat="1" ht="18">
      <c r="A2" s="1267" t="s">
        <v>1255</v>
      </c>
      <c r="B2" s="1267"/>
      <c r="C2" s="1267"/>
      <c r="D2" s="1267"/>
      <c r="E2" s="1267"/>
      <c r="F2" s="1267"/>
      <c r="G2" s="1267"/>
      <c r="H2" s="1267"/>
      <c r="I2" s="770"/>
      <c r="M2" s="35"/>
    </row>
    <row r="3" spans="1:13" s="7" customFormat="1" ht="15.75">
      <c r="A3" s="1244" t="s">
        <v>722</v>
      </c>
      <c r="B3" s="1325"/>
      <c r="C3" s="1325"/>
      <c r="D3" s="1325"/>
      <c r="E3" s="1325"/>
      <c r="F3" s="1325"/>
      <c r="G3" s="1325"/>
      <c r="H3" s="1325"/>
      <c r="I3" s="770"/>
      <c r="M3" s="35"/>
    </row>
    <row r="4" spans="1:13" s="7" customFormat="1" ht="15.75">
      <c r="A4" s="1325" t="s">
        <v>1256</v>
      </c>
      <c r="B4" s="1325"/>
      <c r="C4" s="1325"/>
      <c r="D4" s="1325"/>
      <c r="E4" s="1325"/>
      <c r="F4" s="1325"/>
      <c r="G4" s="1325"/>
      <c r="H4" s="1325"/>
      <c r="I4" s="770"/>
      <c r="M4" s="35"/>
    </row>
    <row r="5" spans="1:13" ht="15.75" customHeight="1">
      <c r="A5" s="99" t="s">
        <v>660</v>
      </c>
      <c r="B5" s="100"/>
      <c r="C5" s="100"/>
      <c r="D5" s="100"/>
      <c r="E5" s="100"/>
      <c r="F5" s="100"/>
      <c r="G5" s="100"/>
      <c r="H5" s="101" t="s">
        <v>661</v>
      </c>
      <c r="I5" s="1"/>
    </row>
    <row r="6" spans="1:13" ht="26.25" customHeight="1">
      <c r="A6" s="1220" t="s">
        <v>1268</v>
      </c>
      <c r="B6" s="36" t="s">
        <v>45</v>
      </c>
      <c r="C6" s="36" t="s">
        <v>41</v>
      </c>
      <c r="D6" s="36" t="s">
        <v>42</v>
      </c>
      <c r="E6" s="36" t="s">
        <v>43</v>
      </c>
      <c r="F6" s="36" t="s">
        <v>44</v>
      </c>
      <c r="G6" s="36" t="s">
        <v>1</v>
      </c>
      <c r="H6" s="1217" t="s">
        <v>1267</v>
      </c>
    </row>
    <row r="7" spans="1:13" ht="26.25" customHeight="1">
      <c r="A7" s="1323"/>
      <c r="B7" s="467" t="s">
        <v>75</v>
      </c>
      <c r="C7" s="467" t="s">
        <v>46</v>
      </c>
      <c r="D7" s="467" t="s">
        <v>47</v>
      </c>
      <c r="E7" s="467" t="s">
        <v>48</v>
      </c>
      <c r="F7" s="467" t="s">
        <v>49</v>
      </c>
      <c r="G7" s="467" t="s">
        <v>2</v>
      </c>
      <c r="H7" s="1324"/>
    </row>
    <row r="8" spans="1:13" s="15" customFormat="1" ht="24.75" customHeight="1" thickBot="1">
      <c r="A8" s="444" t="s">
        <v>251</v>
      </c>
      <c r="B8" s="810">
        <v>30</v>
      </c>
      <c r="C8" s="810">
        <v>28</v>
      </c>
      <c r="D8" s="810">
        <v>11</v>
      </c>
      <c r="E8" s="810">
        <v>5</v>
      </c>
      <c r="F8" s="810">
        <v>2</v>
      </c>
      <c r="G8" s="811">
        <f>SUM(B8:F8)</f>
        <v>76</v>
      </c>
      <c r="H8" s="128" t="s">
        <v>251</v>
      </c>
      <c r="M8" s="16"/>
    </row>
    <row r="9" spans="1:13" ht="24.75" customHeight="1" thickBot="1">
      <c r="A9" s="439" t="s">
        <v>293</v>
      </c>
      <c r="B9" s="816">
        <v>15</v>
      </c>
      <c r="C9" s="816">
        <v>18</v>
      </c>
      <c r="D9" s="816">
        <v>4</v>
      </c>
      <c r="E9" s="816">
        <v>3</v>
      </c>
      <c r="F9" s="816">
        <v>2</v>
      </c>
      <c r="G9" s="817">
        <f>SUM(B9:F9)</f>
        <v>42</v>
      </c>
      <c r="H9" s="127" t="s">
        <v>293</v>
      </c>
    </row>
    <row r="10" spans="1:13" s="15" customFormat="1" ht="24.75" customHeight="1" thickBot="1">
      <c r="A10" s="440" t="s">
        <v>793</v>
      </c>
      <c r="B10" s="812">
        <v>75</v>
      </c>
      <c r="C10" s="812">
        <v>15</v>
      </c>
      <c r="D10" s="812">
        <v>18</v>
      </c>
      <c r="E10" s="812">
        <v>0</v>
      </c>
      <c r="F10" s="812">
        <v>2</v>
      </c>
      <c r="G10" s="813">
        <f>SUM(B10:F10)</f>
        <v>110</v>
      </c>
      <c r="H10" s="129" t="s">
        <v>793</v>
      </c>
      <c r="M10" s="16"/>
    </row>
    <row r="11" spans="1:13" ht="24.75" customHeight="1" thickBot="1">
      <c r="A11" s="673" t="s">
        <v>1073</v>
      </c>
      <c r="B11" s="473">
        <v>43</v>
      </c>
      <c r="C11" s="473">
        <v>14</v>
      </c>
      <c r="D11" s="473">
        <v>8</v>
      </c>
      <c r="E11" s="473">
        <v>1</v>
      </c>
      <c r="F11" s="473">
        <v>0</v>
      </c>
      <c r="G11" s="478">
        <f>SUM(B11:F11)</f>
        <v>66</v>
      </c>
      <c r="H11" s="672" t="s">
        <v>1073</v>
      </c>
    </row>
    <row r="12" spans="1:13" s="15" customFormat="1" ht="24.75" customHeight="1">
      <c r="A12" s="441" t="s">
        <v>1254</v>
      </c>
      <c r="B12" s="814">
        <v>28</v>
      </c>
      <c r="C12" s="814">
        <v>13</v>
      </c>
      <c r="D12" s="814">
        <v>3</v>
      </c>
      <c r="E12" s="814">
        <v>0</v>
      </c>
      <c r="F12" s="814">
        <v>1</v>
      </c>
      <c r="G12" s="815">
        <f>SUM(B12:F12)</f>
        <v>45</v>
      </c>
      <c r="H12" s="130" t="s">
        <v>1254</v>
      </c>
    </row>
    <row r="13" spans="1:13" ht="19.5" customHeight="1">
      <c r="E13" s="772"/>
      <c r="H13" s="50"/>
      <c r="M13" s="50"/>
    </row>
    <row r="14" spans="1:13" s="15" customFormat="1" ht="19.5" customHeight="1">
      <c r="E14" s="16"/>
    </row>
    <row r="15" spans="1:13" ht="19.5" customHeight="1">
      <c r="E15" s="772"/>
      <c r="H15" s="50"/>
      <c r="M15" s="50"/>
    </row>
    <row r="16" spans="1:13" s="15" customFormat="1" ht="19.5" customHeight="1">
      <c r="E16" s="16"/>
    </row>
    <row r="17" spans="5:13" ht="19.5" customHeight="1">
      <c r="E17" s="772"/>
      <c r="H17" s="50"/>
      <c r="M17" s="50"/>
    </row>
    <row r="18" spans="5:13" s="15" customFormat="1" ht="19.5" customHeight="1">
      <c r="E18" s="16"/>
    </row>
    <row r="19" spans="5:13" ht="19.5" customHeight="1">
      <c r="E19" s="772"/>
      <c r="H19" s="50"/>
      <c r="M19" s="50"/>
    </row>
    <row r="20" spans="5:13" s="15" customFormat="1" ht="19.5" customHeight="1">
      <c r="E20" s="16"/>
    </row>
    <row r="21" spans="5:13" ht="19.5" customHeight="1">
      <c r="E21" s="772"/>
      <c r="H21" s="50"/>
      <c r="M21" s="50"/>
    </row>
    <row r="22" spans="5:13" s="15" customFormat="1" ht="19.5" customHeight="1">
      <c r="E22" s="16"/>
    </row>
    <row r="23" spans="5:13" ht="19.5" customHeight="1">
      <c r="E23" s="772"/>
      <c r="H23" s="50"/>
      <c r="M23" s="50"/>
    </row>
    <row r="24" spans="5:13" s="15" customFormat="1" ht="19.5" customHeight="1">
      <c r="E24" s="16"/>
    </row>
    <row r="25" spans="5:13" ht="19.5" customHeight="1">
      <c r="E25" s="772"/>
      <c r="H25" s="50"/>
      <c r="M25" s="50"/>
    </row>
    <row r="26" spans="5:13" s="15" customFormat="1" ht="19.5" customHeight="1">
      <c r="E26" s="16"/>
    </row>
    <row r="27" spans="5:13" ht="19.5" customHeight="1">
      <c r="E27" s="772"/>
      <c r="H27" s="50"/>
      <c r="M27" s="50"/>
    </row>
    <row r="28" spans="5:13" s="15" customFormat="1" ht="19.5" customHeight="1">
      <c r="E28" s="16"/>
    </row>
    <row r="29" spans="5:13" ht="19.5" customHeight="1">
      <c r="E29" s="772"/>
      <c r="H29" s="50"/>
      <c r="M29" s="50"/>
    </row>
    <row r="30" spans="5:13" s="15" customFormat="1" ht="19.5" customHeight="1">
      <c r="E30" s="16"/>
    </row>
    <row r="31" spans="5:13" ht="19.5" customHeight="1">
      <c r="E31" s="772"/>
      <c r="H31" s="50"/>
      <c r="M31" s="50"/>
    </row>
    <row r="32" spans="5:13" s="15" customFormat="1" ht="19.5" customHeight="1">
      <c r="E32" s="16"/>
    </row>
    <row r="33" spans="1:13" ht="19.5" customHeight="1">
      <c r="E33" s="772"/>
      <c r="H33" s="50"/>
      <c r="M33" s="50"/>
    </row>
    <row r="34" spans="1:13" s="15" customFormat="1" ht="19.5" customHeight="1">
      <c r="E34" s="16"/>
    </row>
    <row r="35" spans="1:13" ht="19.5" customHeight="1">
      <c r="E35" s="772"/>
      <c r="H35" s="50"/>
      <c r="M35" s="50"/>
    </row>
    <row r="36" spans="1:13" ht="19.5" customHeight="1">
      <c r="E36" s="772"/>
      <c r="H36" s="50"/>
      <c r="M36" s="50"/>
    </row>
    <row r="37" spans="1:13" s="15" customFormat="1" ht="26.25" customHeight="1">
      <c r="E37" s="16"/>
    </row>
    <row r="38" spans="1:13" ht="27.75" customHeight="1">
      <c r="E38" s="772"/>
      <c r="H38" s="50"/>
      <c r="M38" s="50"/>
    </row>
    <row r="39" spans="1:13" s="15" customFormat="1" ht="19.5" customHeight="1">
      <c r="E39" s="16"/>
    </row>
    <row r="40" spans="1:13" s="15" customFormat="1" ht="18.75" customHeight="1">
      <c r="E40" s="16"/>
    </row>
    <row r="41" spans="1:13" s="15" customFormat="1" ht="36.75" customHeight="1">
      <c r="E41" s="16"/>
    </row>
    <row r="42" spans="1:13" ht="22.5" customHeight="1"/>
    <row r="44" spans="1:13">
      <c r="A44" s="2"/>
    </row>
    <row r="45" spans="1:13" ht="12.75" customHeight="1"/>
    <row r="49" spans="8:13">
      <c r="H49" s="50"/>
      <c r="M49" s="50"/>
    </row>
    <row r="50" spans="8:13">
      <c r="H50" s="50"/>
      <c r="M50" s="50"/>
    </row>
    <row r="51" spans="8:13">
      <c r="H51" s="50"/>
      <c r="M51" s="50"/>
    </row>
    <row r="52" spans="8:13">
      <c r="H52" s="50"/>
      <c r="M52" s="50"/>
    </row>
    <row r="53" spans="8:13">
      <c r="H53" s="50"/>
      <c r="M53" s="50"/>
    </row>
    <row r="54" spans="8:13">
      <c r="H54" s="50"/>
      <c r="M54" s="50"/>
    </row>
    <row r="55" spans="8:13">
      <c r="H55" s="50"/>
      <c r="M55" s="50"/>
    </row>
    <row r="56" spans="8:13">
      <c r="H56" s="50"/>
      <c r="M56" s="50"/>
    </row>
    <row r="57" spans="8:13">
      <c r="H57" s="50"/>
      <c r="M57" s="50"/>
    </row>
    <row r="58" spans="8:13">
      <c r="H58" s="50"/>
      <c r="M58" s="50"/>
    </row>
    <row r="59" spans="8:13">
      <c r="H59" s="50"/>
      <c r="M59" s="50"/>
    </row>
    <row r="60" spans="8:13">
      <c r="H60" s="50"/>
      <c r="M60" s="50"/>
    </row>
    <row r="61" spans="8:13">
      <c r="H61" s="50"/>
      <c r="M61" s="50"/>
    </row>
    <row r="62" spans="8:13">
      <c r="H62" s="50"/>
      <c r="M62" s="50"/>
    </row>
    <row r="63" spans="8:13">
      <c r="H63" s="50"/>
      <c r="M63" s="50"/>
    </row>
    <row r="64" spans="8:13">
      <c r="H64" s="50"/>
      <c r="M64" s="50"/>
    </row>
    <row r="65" spans="8:13">
      <c r="H65" s="50"/>
      <c r="M65" s="50"/>
    </row>
    <row r="66" spans="8:13">
      <c r="H66" s="50"/>
      <c r="M66" s="50"/>
    </row>
    <row r="67" spans="8:13">
      <c r="H67" s="50"/>
      <c r="M67" s="50"/>
    </row>
    <row r="68" spans="8:13">
      <c r="H68" s="50"/>
      <c r="M68" s="50"/>
    </row>
    <row r="69" spans="8:13">
      <c r="H69" s="50"/>
      <c r="M69" s="50"/>
    </row>
    <row r="70" spans="8:13">
      <c r="H70" s="50"/>
      <c r="M70" s="50"/>
    </row>
    <row r="71" spans="8:13">
      <c r="H71" s="50"/>
      <c r="M71" s="50"/>
    </row>
    <row r="72" spans="8:13">
      <c r="H72" s="50"/>
      <c r="M72" s="50"/>
    </row>
    <row r="73" spans="8:13">
      <c r="H73" s="50"/>
      <c r="M73" s="50"/>
    </row>
    <row r="74" spans="8:13">
      <c r="H74" s="50"/>
      <c r="M74" s="50"/>
    </row>
    <row r="75" spans="8:13">
      <c r="H75" s="50"/>
      <c r="M75" s="50"/>
    </row>
    <row r="76" spans="8:13">
      <c r="H76" s="50"/>
      <c r="M76" s="50"/>
    </row>
    <row r="77" spans="8:13">
      <c r="H77" s="50"/>
      <c r="M77" s="50"/>
    </row>
    <row r="78" spans="8:13">
      <c r="H78" s="50"/>
      <c r="M78" s="50"/>
    </row>
    <row r="79" spans="8:13">
      <c r="H79" s="50"/>
      <c r="M79" s="50"/>
    </row>
    <row r="80" spans="8:13">
      <c r="H80" s="50"/>
      <c r="M80" s="50"/>
    </row>
    <row r="81" spans="8:13">
      <c r="H81" s="50"/>
      <c r="M81" s="50"/>
    </row>
    <row r="82" spans="8:13">
      <c r="H82" s="50"/>
      <c r="M82" s="50"/>
    </row>
    <row r="85" spans="8:13">
      <c r="H85" s="50"/>
      <c r="M85" s="50"/>
    </row>
    <row r="86" spans="8:13">
      <c r="H86" s="50"/>
      <c r="M86" s="50"/>
    </row>
    <row r="87" spans="8:13">
      <c r="H87" s="50"/>
      <c r="M87" s="50"/>
    </row>
    <row r="88" spans="8:13">
      <c r="H88" s="50"/>
      <c r="M88" s="50"/>
    </row>
    <row r="89" spans="8:13">
      <c r="H89" s="50"/>
      <c r="M89" s="50"/>
    </row>
    <row r="90" spans="8:13">
      <c r="H90" s="50"/>
      <c r="M90" s="50"/>
    </row>
    <row r="91" spans="8:13">
      <c r="H91" s="50"/>
      <c r="M91" s="50"/>
    </row>
    <row r="92" spans="8:13">
      <c r="H92" s="50"/>
      <c r="M92" s="50"/>
    </row>
    <row r="93" spans="8:13">
      <c r="H93" s="50"/>
      <c r="M93" s="50"/>
    </row>
    <row r="94" spans="8:13">
      <c r="H94" s="50"/>
      <c r="M94" s="50"/>
    </row>
    <row r="95" spans="8:13">
      <c r="H95" s="50"/>
      <c r="M95" s="50"/>
    </row>
    <row r="96" spans="8:13">
      <c r="H96" s="50"/>
      <c r="M96" s="50"/>
    </row>
    <row r="97" spans="8:13">
      <c r="H97" s="50"/>
      <c r="M97" s="50"/>
    </row>
    <row r="98" spans="8:13">
      <c r="H98" s="50"/>
      <c r="M98" s="50"/>
    </row>
    <row r="99" spans="8:13">
      <c r="H99" s="50"/>
      <c r="M99" s="50"/>
    </row>
    <row r="100" spans="8:13">
      <c r="H100" s="50"/>
      <c r="M100" s="50"/>
    </row>
    <row r="101" spans="8:13">
      <c r="H101" s="50"/>
      <c r="M101" s="50"/>
    </row>
    <row r="102" spans="8:13">
      <c r="H102" s="50"/>
      <c r="M102" s="50"/>
    </row>
    <row r="103" spans="8:13">
      <c r="H103" s="50"/>
      <c r="M103" s="50"/>
    </row>
    <row r="104" spans="8:13">
      <c r="H104" s="50"/>
      <c r="M104" s="50"/>
    </row>
    <row r="105" spans="8:13">
      <c r="H105" s="50"/>
      <c r="M105" s="50"/>
    </row>
    <row r="106" spans="8:13">
      <c r="H106" s="50"/>
      <c r="M106" s="50"/>
    </row>
    <row r="107" spans="8:13">
      <c r="H107" s="50"/>
      <c r="M107" s="50"/>
    </row>
    <row r="108" spans="8:13">
      <c r="H108" s="50"/>
      <c r="M108" s="50"/>
    </row>
    <row r="109" spans="8:13">
      <c r="H109" s="50"/>
      <c r="M109" s="50"/>
    </row>
    <row r="110" spans="8:13">
      <c r="H110" s="50"/>
      <c r="M110" s="50"/>
    </row>
    <row r="111" spans="8:13">
      <c r="H111" s="50"/>
      <c r="M111" s="50"/>
    </row>
    <row r="112" spans="8:13">
      <c r="H112" s="50"/>
      <c r="M112" s="50"/>
    </row>
    <row r="113" spans="8:13">
      <c r="H113" s="50"/>
      <c r="M113" s="50"/>
    </row>
    <row r="114" spans="8:13">
      <c r="H114" s="50"/>
      <c r="M114" s="50"/>
    </row>
    <row r="115" spans="8:13">
      <c r="H115" s="50"/>
      <c r="M115" s="50"/>
    </row>
    <row r="116" spans="8:13">
      <c r="H116" s="50"/>
      <c r="M116" s="50"/>
    </row>
    <row r="117" spans="8:13">
      <c r="H117" s="50"/>
      <c r="M117" s="50"/>
    </row>
    <row r="118" spans="8:13">
      <c r="H118" s="50"/>
      <c r="M118" s="50"/>
    </row>
    <row r="119" spans="8:13">
      <c r="H119" s="50"/>
      <c r="M119" s="50"/>
    </row>
    <row r="120" spans="8:13">
      <c r="H120" s="50"/>
      <c r="M120" s="50"/>
    </row>
    <row r="121" spans="8:13">
      <c r="H121" s="50"/>
      <c r="M121" s="50"/>
    </row>
    <row r="122" spans="8:13">
      <c r="H122" s="50"/>
      <c r="M122" s="50"/>
    </row>
    <row r="123" spans="8:13">
      <c r="H123" s="50"/>
      <c r="M123" s="50"/>
    </row>
    <row r="124" spans="8:13">
      <c r="H124" s="50"/>
      <c r="M124" s="50"/>
    </row>
    <row r="125" spans="8:13">
      <c r="H125" s="50"/>
      <c r="M125" s="50"/>
    </row>
    <row r="126" spans="8:13">
      <c r="H126" s="50"/>
      <c r="M126" s="50"/>
    </row>
    <row r="127" spans="8:13">
      <c r="H127" s="50"/>
      <c r="M127" s="50"/>
    </row>
    <row r="129" spans="8:13">
      <c r="H129" s="50"/>
      <c r="M129" s="50"/>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rightToLeft="1" view="pageBreakPreview" topLeftCell="A22" zoomScaleNormal="100" zoomScaleSheetLayoutView="100" workbookViewId="0">
      <selection activeCell="C79" sqref="C79"/>
    </sheetView>
  </sheetViews>
  <sheetFormatPr defaultRowHeight="12.75"/>
  <cols>
    <col min="1" max="1" width="24.7109375" style="214" customWidth="1"/>
    <col min="2" max="2" width="8.5703125" style="214" customWidth="1"/>
    <col min="3" max="3" width="9.140625" style="214" customWidth="1"/>
    <col min="4" max="4" width="8.5703125" style="214" customWidth="1"/>
    <col min="5" max="5" width="9.140625" style="214" customWidth="1"/>
    <col min="6" max="6" width="8.5703125" style="214" customWidth="1"/>
    <col min="7" max="7" width="9.140625" style="214" customWidth="1"/>
    <col min="8" max="8" width="8.5703125" style="214" customWidth="1"/>
    <col min="9" max="9" width="9.140625" style="214" customWidth="1"/>
    <col min="10" max="10" width="8.5703125" style="214" customWidth="1"/>
    <col min="11" max="11" width="9.140625" style="214" customWidth="1"/>
    <col min="12" max="12" width="8.5703125" style="214" customWidth="1"/>
    <col min="13" max="13" width="24.7109375" style="215" customWidth="1"/>
    <col min="14" max="16384" width="9.140625" style="214"/>
  </cols>
  <sheetData>
    <row r="1" spans="1:13" s="226" customFormat="1" ht="16.5" customHeight="1">
      <c r="A1" s="1287" t="s">
        <v>739</v>
      </c>
      <c r="B1" s="1287"/>
      <c r="C1" s="1287"/>
      <c r="D1" s="1287"/>
      <c r="E1" s="1287"/>
      <c r="F1" s="1287"/>
      <c r="G1" s="1287"/>
      <c r="H1" s="1287"/>
      <c r="I1" s="1287"/>
      <c r="J1" s="1287"/>
      <c r="K1" s="1287"/>
      <c r="L1" s="1287"/>
      <c r="M1" s="1287"/>
    </row>
    <row r="2" spans="1:13" s="226" customFormat="1" ht="15" customHeight="1">
      <c r="A2" s="1287" t="s">
        <v>1259</v>
      </c>
      <c r="B2" s="1287"/>
      <c r="C2" s="1287"/>
      <c r="D2" s="1287"/>
      <c r="E2" s="1287"/>
      <c r="F2" s="1287"/>
      <c r="G2" s="1287"/>
      <c r="H2" s="1287"/>
      <c r="I2" s="1287"/>
      <c r="J2" s="1287"/>
      <c r="K2" s="1287"/>
      <c r="L2" s="1287"/>
      <c r="M2" s="1287"/>
    </row>
    <row r="3" spans="1:13" s="226" customFormat="1" ht="30" customHeight="1">
      <c r="A3" s="1363" t="s">
        <v>1060</v>
      </c>
      <c r="B3" s="1364"/>
      <c r="C3" s="1364"/>
      <c r="D3" s="1364"/>
      <c r="E3" s="1364"/>
      <c r="F3" s="1364"/>
      <c r="G3" s="1364"/>
      <c r="H3" s="1364"/>
      <c r="I3" s="1364"/>
      <c r="J3" s="1364"/>
      <c r="K3" s="1364"/>
      <c r="L3" s="1364"/>
      <c r="M3" s="1364"/>
    </row>
    <row r="4" spans="1:13" s="226" customFormat="1" ht="13.5" customHeight="1">
      <c r="A4" s="1298" t="s">
        <v>1249</v>
      </c>
      <c r="B4" s="1298"/>
      <c r="C4" s="1298"/>
      <c r="D4" s="1298"/>
      <c r="E4" s="1298"/>
      <c r="F4" s="1298"/>
      <c r="G4" s="1298"/>
      <c r="H4" s="1298"/>
      <c r="I4" s="1298"/>
      <c r="J4" s="1298"/>
      <c r="K4" s="1298"/>
      <c r="L4" s="1298"/>
      <c r="M4" s="1298"/>
    </row>
    <row r="5" spans="1:13" ht="15.75" customHeight="1">
      <c r="A5" s="109" t="s">
        <v>662</v>
      </c>
      <c r="B5" s="225"/>
      <c r="C5" s="225"/>
      <c r="D5" s="225"/>
      <c r="E5" s="225"/>
      <c r="F5" s="225"/>
      <c r="G5" s="225"/>
      <c r="H5" s="225"/>
      <c r="I5" s="225"/>
      <c r="J5" s="225"/>
      <c r="K5" s="225"/>
      <c r="L5" s="225"/>
      <c r="M5" s="110" t="s">
        <v>663</v>
      </c>
    </row>
    <row r="6" spans="1:13" s="223" customFormat="1" ht="15" customHeight="1">
      <c r="A6" s="1365" t="s">
        <v>1575</v>
      </c>
      <c r="B6" s="1359" t="s">
        <v>864</v>
      </c>
      <c r="C6" s="1361"/>
      <c r="D6" s="1359" t="s">
        <v>870</v>
      </c>
      <c r="E6" s="1361"/>
      <c r="F6" s="1359" t="s">
        <v>867</v>
      </c>
      <c r="G6" s="1361"/>
      <c r="H6" s="1359" t="s">
        <v>865</v>
      </c>
      <c r="I6" s="1361"/>
      <c r="J6" s="1359" t="s">
        <v>561</v>
      </c>
      <c r="K6" s="1360"/>
      <c r="L6" s="1361"/>
      <c r="M6" s="1354" t="s">
        <v>1576</v>
      </c>
    </row>
    <row r="7" spans="1:13" s="223" customFormat="1" ht="12.75" customHeight="1">
      <c r="A7" s="1366"/>
      <c r="B7" s="1357" t="s">
        <v>691</v>
      </c>
      <c r="C7" s="1358"/>
      <c r="D7" s="1357" t="s">
        <v>869</v>
      </c>
      <c r="E7" s="1358"/>
      <c r="F7" s="1357" t="s">
        <v>868</v>
      </c>
      <c r="G7" s="1358"/>
      <c r="H7" s="1357" t="s">
        <v>866</v>
      </c>
      <c r="I7" s="1358"/>
      <c r="J7" s="1357" t="s">
        <v>2</v>
      </c>
      <c r="K7" s="1362"/>
      <c r="L7" s="1358"/>
      <c r="M7" s="1355"/>
    </row>
    <row r="8" spans="1:13" s="223" customFormat="1" ht="36" customHeight="1">
      <c r="A8" s="1367"/>
      <c r="B8" s="919" t="s">
        <v>1499</v>
      </c>
      <c r="C8" s="919" t="s">
        <v>1500</v>
      </c>
      <c r="D8" s="919" t="s">
        <v>1499</v>
      </c>
      <c r="E8" s="919" t="s">
        <v>1500</v>
      </c>
      <c r="F8" s="919" t="s">
        <v>1499</v>
      </c>
      <c r="G8" s="919" t="s">
        <v>1500</v>
      </c>
      <c r="H8" s="919" t="s">
        <v>1499</v>
      </c>
      <c r="I8" s="919" t="s">
        <v>1500</v>
      </c>
      <c r="J8" s="919" t="s">
        <v>1499</v>
      </c>
      <c r="K8" s="919" t="s">
        <v>1500</v>
      </c>
      <c r="L8" s="918" t="s">
        <v>1007</v>
      </c>
      <c r="M8" s="1356"/>
    </row>
    <row r="9" spans="1:13" ht="17.25" customHeight="1" thickBot="1">
      <c r="A9" s="920" t="s">
        <v>498</v>
      </c>
      <c r="B9" s="222">
        <v>17</v>
      </c>
      <c r="C9" s="222">
        <v>0</v>
      </c>
      <c r="D9" s="222">
        <v>18</v>
      </c>
      <c r="E9" s="222">
        <v>13</v>
      </c>
      <c r="F9" s="222">
        <v>40</v>
      </c>
      <c r="G9" s="222">
        <v>15</v>
      </c>
      <c r="H9" s="222">
        <v>115</v>
      </c>
      <c r="I9" s="222">
        <v>30</v>
      </c>
      <c r="J9" s="221">
        <f>B9+D9+F9+H9</f>
        <v>190</v>
      </c>
      <c r="K9" s="221">
        <f>C9+E9+G9+I9</f>
        <v>58</v>
      </c>
      <c r="L9" s="221">
        <f t="shared" ref="L9" si="0">J9+K9</f>
        <v>248</v>
      </c>
      <c r="M9" s="907" t="s">
        <v>74</v>
      </c>
    </row>
    <row r="10" spans="1:13" s="220" customFormat="1" ht="17.25" customHeight="1" thickBot="1">
      <c r="A10" s="921" t="s">
        <v>497</v>
      </c>
      <c r="B10" s="74">
        <v>25</v>
      </c>
      <c r="C10" s="74">
        <v>77</v>
      </c>
      <c r="D10" s="74">
        <v>1</v>
      </c>
      <c r="E10" s="74">
        <v>8</v>
      </c>
      <c r="F10" s="74">
        <v>0</v>
      </c>
      <c r="G10" s="74">
        <v>18</v>
      </c>
      <c r="H10" s="74">
        <v>10</v>
      </c>
      <c r="I10" s="74">
        <v>210</v>
      </c>
      <c r="J10" s="891">
        <f t="shared" ref="J10:J41" si="1">B10+D10+F10+H10</f>
        <v>36</v>
      </c>
      <c r="K10" s="891">
        <f t="shared" ref="K10:K41" si="2">C10+E10+G10+I10</f>
        <v>313</v>
      </c>
      <c r="L10" s="891">
        <f t="shared" ref="L10:L41" si="3">J10+K10</f>
        <v>349</v>
      </c>
      <c r="M10" s="896" t="s">
        <v>506</v>
      </c>
    </row>
    <row r="11" spans="1:13" ht="17.25" customHeight="1" thickBot="1">
      <c r="A11" s="922" t="s">
        <v>495</v>
      </c>
      <c r="B11" s="889">
        <v>9</v>
      </c>
      <c r="C11" s="889">
        <v>4</v>
      </c>
      <c r="D11" s="889">
        <v>16</v>
      </c>
      <c r="E11" s="889">
        <v>16</v>
      </c>
      <c r="F11" s="889">
        <v>10</v>
      </c>
      <c r="G11" s="889">
        <v>3</v>
      </c>
      <c r="H11" s="889">
        <v>0</v>
      </c>
      <c r="I11" s="889">
        <v>3</v>
      </c>
      <c r="J11" s="890">
        <f t="shared" si="1"/>
        <v>35</v>
      </c>
      <c r="K11" s="890">
        <f t="shared" si="2"/>
        <v>26</v>
      </c>
      <c r="L11" s="890">
        <f t="shared" si="3"/>
        <v>61</v>
      </c>
      <c r="M11" s="898" t="s">
        <v>73</v>
      </c>
    </row>
    <row r="12" spans="1:13" s="220" customFormat="1" ht="17.25" customHeight="1" thickBot="1">
      <c r="A12" s="921" t="s">
        <v>494</v>
      </c>
      <c r="B12" s="74">
        <v>6</v>
      </c>
      <c r="C12" s="74">
        <v>2</v>
      </c>
      <c r="D12" s="74">
        <v>3</v>
      </c>
      <c r="E12" s="74">
        <v>8</v>
      </c>
      <c r="F12" s="74">
        <v>0</v>
      </c>
      <c r="G12" s="74">
        <v>8</v>
      </c>
      <c r="H12" s="74">
        <v>25</v>
      </c>
      <c r="I12" s="74">
        <v>12</v>
      </c>
      <c r="J12" s="891">
        <f t="shared" si="1"/>
        <v>34</v>
      </c>
      <c r="K12" s="891">
        <f t="shared" si="2"/>
        <v>30</v>
      </c>
      <c r="L12" s="891">
        <f t="shared" si="3"/>
        <v>64</v>
      </c>
      <c r="M12" s="896" t="s">
        <v>72</v>
      </c>
    </row>
    <row r="13" spans="1:13" ht="17.25" customHeight="1" thickBot="1">
      <c r="A13" s="922" t="s">
        <v>520</v>
      </c>
      <c r="B13" s="889">
        <v>12</v>
      </c>
      <c r="C13" s="889">
        <v>1</v>
      </c>
      <c r="D13" s="889">
        <v>4</v>
      </c>
      <c r="E13" s="889">
        <v>8</v>
      </c>
      <c r="F13" s="889">
        <v>0</v>
      </c>
      <c r="G13" s="889">
        <v>9</v>
      </c>
      <c r="H13" s="889">
        <v>3</v>
      </c>
      <c r="I13" s="889">
        <v>15</v>
      </c>
      <c r="J13" s="890">
        <f t="shared" si="1"/>
        <v>19</v>
      </c>
      <c r="K13" s="890">
        <f t="shared" si="2"/>
        <v>33</v>
      </c>
      <c r="L13" s="890">
        <f t="shared" si="3"/>
        <v>52</v>
      </c>
      <c r="M13" s="898" t="s">
        <v>71</v>
      </c>
    </row>
    <row r="14" spans="1:13" s="220" customFormat="1" ht="17.25" customHeight="1" thickBot="1">
      <c r="A14" s="921" t="s">
        <v>492</v>
      </c>
      <c r="B14" s="74">
        <v>8</v>
      </c>
      <c r="C14" s="74">
        <v>14</v>
      </c>
      <c r="D14" s="74">
        <v>0</v>
      </c>
      <c r="E14" s="74">
        <v>1</v>
      </c>
      <c r="F14" s="74">
        <v>1</v>
      </c>
      <c r="G14" s="74">
        <v>3</v>
      </c>
      <c r="H14" s="74">
        <v>4</v>
      </c>
      <c r="I14" s="74">
        <v>66</v>
      </c>
      <c r="J14" s="891">
        <f t="shared" si="1"/>
        <v>13</v>
      </c>
      <c r="K14" s="891">
        <f t="shared" si="2"/>
        <v>84</v>
      </c>
      <c r="L14" s="891">
        <f t="shared" si="3"/>
        <v>97</v>
      </c>
      <c r="M14" s="896" t="s">
        <v>491</v>
      </c>
    </row>
    <row r="15" spans="1:13" ht="17.25" customHeight="1" thickBot="1">
      <c r="A15" s="922" t="s">
        <v>519</v>
      </c>
      <c r="B15" s="889">
        <v>0</v>
      </c>
      <c r="C15" s="889">
        <v>0</v>
      </c>
      <c r="D15" s="889">
        <v>0</v>
      </c>
      <c r="E15" s="889">
        <v>0</v>
      </c>
      <c r="F15" s="889">
        <v>0</v>
      </c>
      <c r="G15" s="889">
        <v>0</v>
      </c>
      <c r="H15" s="889">
        <v>0</v>
      </c>
      <c r="I15" s="889">
        <v>0</v>
      </c>
      <c r="J15" s="890">
        <f t="shared" si="1"/>
        <v>0</v>
      </c>
      <c r="K15" s="890">
        <f t="shared" si="2"/>
        <v>0</v>
      </c>
      <c r="L15" s="890">
        <f t="shared" si="3"/>
        <v>0</v>
      </c>
      <c r="M15" s="898" t="s">
        <v>489</v>
      </c>
    </row>
    <row r="16" spans="1:13" s="220" customFormat="1" ht="17.25" customHeight="1" thickBot="1">
      <c r="A16" s="921" t="s">
        <v>488</v>
      </c>
      <c r="B16" s="74">
        <v>1</v>
      </c>
      <c r="C16" s="74">
        <v>9</v>
      </c>
      <c r="D16" s="74">
        <v>1</v>
      </c>
      <c r="E16" s="74">
        <v>1</v>
      </c>
      <c r="F16" s="74">
        <v>0</v>
      </c>
      <c r="G16" s="74">
        <v>4</v>
      </c>
      <c r="H16" s="74">
        <v>0</v>
      </c>
      <c r="I16" s="74">
        <v>50</v>
      </c>
      <c r="J16" s="891">
        <f t="shared" si="1"/>
        <v>2</v>
      </c>
      <c r="K16" s="891">
        <f t="shared" si="2"/>
        <v>64</v>
      </c>
      <c r="L16" s="891">
        <f t="shared" si="3"/>
        <v>66</v>
      </c>
      <c r="M16" s="896" t="s">
        <v>70</v>
      </c>
    </row>
    <row r="17" spans="1:13" s="220" customFormat="1" ht="17.25" customHeight="1" thickBot="1">
      <c r="A17" s="922" t="s">
        <v>1083</v>
      </c>
      <c r="B17" s="889">
        <v>0</v>
      </c>
      <c r="C17" s="889">
        <v>0</v>
      </c>
      <c r="D17" s="889">
        <v>0</v>
      </c>
      <c r="E17" s="889">
        <v>0</v>
      </c>
      <c r="F17" s="889">
        <v>0</v>
      </c>
      <c r="G17" s="889">
        <v>0</v>
      </c>
      <c r="H17" s="889">
        <v>0</v>
      </c>
      <c r="I17" s="889">
        <v>0</v>
      </c>
      <c r="J17" s="890">
        <f t="shared" si="1"/>
        <v>0</v>
      </c>
      <c r="K17" s="890">
        <f t="shared" si="2"/>
        <v>0</v>
      </c>
      <c r="L17" s="890">
        <f t="shared" si="3"/>
        <v>0</v>
      </c>
      <c r="M17" s="898" t="s">
        <v>1084</v>
      </c>
    </row>
    <row r="18" spans="1:13" ht="17.25" customHeight="1" thickBot="1">
      <c r="A18" s="921" t="s">
        <v>487</v>
      </c>
      <c r="B18" s="74">
        <v>1</v>
      </c>
      <c r="C18" s="74">
        <v>7</v>
      </c>
      <c r="D18" s="74">
        <v>0</v>
      </c>
      <c r="E18" s="74">
        <v>0</v>
      </c>
      <c r="F18" s="74">
        <v>0</v>
      </c>
      <c r="G18" s="74">
        <v>0</v>
      </c>
      <c r="H18" s="74">
        <v>0</v>
      </c>
      <c r="I18" s="74">
        <v>0</v>
      </c>
      <c r="J18" s="891">
        <f t="shared" si="1"/>
        <v>1</v>
      </c>
      <c r="K18" s="891">
        <f t="shared" si="2"/>
        <v>7</v>
      </c>
      <c r="L18" s="891">
        <f t="shared" si="3"/>
        <v>8</v>
      </c>
      <c r="M18" s="896" t="s">
        <v>486</v>
      </c>
    </row>
    <row r="19" spans="1:13" s="220" customFormat="1" ht="17.25" customHeight="1" thickBot="1">
      <c r="A19" s="922" t="s">
        <v>485</v>
      </c>
      <c r="B19" s="889">
        <v>0</v>
      </c>
      <c r="C19" s="889">
        <v>0</v>
      </c>
      <c r="D19" s="889">
        <v>0</v>
      </c>
      <c r="E19" s="889">
        <v>0</v>
      </c>
      <c r="F19" s="889">
        <v>0</v>
      </c>
      <c r="G19" s="889">
        <v>0</v>
      </c>
      <c r="H19" s="889">
        <v>0</v>
      </c>
      <c r="I19" s="889">
        <v>0</v>
      </c>
      <c r="J19" s="890">
        <f t="shared" si="1"/>
        <v>0</v>
      </c>
      <c r="K19" s="890">
        <f t="shared" si="2"/>
        <v>0</v>
      </c>
      <c r="L19" s="890">
        <f t="shared" si="3"/>
        <v>0</v>
      </c>
      <c r="M19" s="898" t="s">
        <v>484</v>
      </c>
    </row>
    <row r="20" spans="1:13" ht="17.25" customHeight="1" thickBot="1">
      <c r="A20" s="921" t="s">
        <v>518</v>
      </c>
      <c r="B20" s="74">
        <v>0</v>
      </c>
      <c r="C20" s="74">
        <v>0</v>
      </c>
      <c r="D20" s="74">
        <v>14</v>
      </c>
      <c r="E20" s="74">
        <v>16</v>
      </c>
      <c r="F20" s="74">
        <v>0</v>
      </c>
      <c r="G20" s="74">
        <v>0</v>
      </c>
      <c r="H20" s="74">
        <v>0</v>
      </c>
      <c r="I20" s="74">
        <v>0</v>
      </c>
      <c r="J20" s="891">
        <f t="shared" si="1"/>
        <v>14</v>
      </c>
      <c r="K20" s="891">
        <f t="shared" si="2"/>
        <v>16</v>
      </c>
      <c r="L20" s="891">
        <f t="shared" si="3"/>
        <v>30</v>
      </c>
      <c r="M20" s="896" t="s">
        <v>976</v>
      </c>
    </row>
    <row r="21" spans="1:13" s="220" customFormat="1" ht="17.25" customHeight="1" thickBot="1">
      <c r="A21" s="922" t="s">
        <v>483</v>
      </c>
      <c r="B21" s="889">
        <v>12</v>
      </c>
      <c r="C21" s="889">
        <v>16</v>
      </c>
      <c r="D21" s="889">
        <v>0</v>
      </c>
      <c r="E21" s="889">
        <v>0</v>
      </c>
      <c r="F21" s="889">
        <v>0</v>
      </c>
      <c r="G21" s="889">
        <v>0</v>
      </c>
      <c r="H21" s="889">
        <v>0</v>
      </c>
      <c r="I21" s="889">
        <v>0</v>
      </c>
      <c r="J21" s="890">
        <f t="shared" si="1"/>
        <v>12</v>
      </c>
      <c r="K21" s="890">
        <f t="shared" si="2"/>
        <v>16</v>
      </c>
      <c r="L21" s="890">
        <f t="shared" si="3"/>
        <v>28</v>
      </c>
      <c r="M21" s="898" t="s">
        <v>482</v>
      </c>
    </row>
    <row r="22" spans="1:13" s="220" customFormat="1" ht="17.25" customHeight="1" thickBot="1">
      <c r="A22" s="921" t="s">
        <v>539</v>
      </c>
      <c r="B22" s="74">
        <v>3</v>
      </c>
      <c r="C22" s="74">
        <v>8</v>
      </c>
      <c r="D22" s="74">
        <v>2</v>
      </c>
      <c r="E22" s="74">
        <v>24</v>
      </c>
      <c r="F22" s="74">
        <v>0</v>
      </c>
      <c r="G22" s="74">
        <v>0</v>
      </c>
      <c r="H22" s="74">
        <v>0</v>
      </c>
      <c r="I22" s="74">
        <v>0</v>
      </c>
      <c r="J22" s="891">
        <f t="shared" si="1"/>
        <v>5</v>
      </c>
      <c r="K22" s="891">
        <f t="shared" si="2"/>
        <v>32</v>
      </c>
      <c r="L22" s="891">
        <f t="shared" si="3"/>
        <v>37</v>
      </c>
      <c r="M22" s="896" t="s">
        <v>480</v>
      </c>
    </row>
    <row r="23" spans="1:13" ht="17.25" customHeight="1" thickBot="1">
      <c r="A23" s="922" t="s">
        <v>479</v>
      </c>
      <c r="B23" s="889">
        <v>5</v>
      </c>
      <c r="C23" s="889">
        <v>0</v>
      </c>
      <c r="D23" s="889">
        <v>4</v>
      </c>
      <c r="E23" s="889">
        <v>17</v>
      </c>
      <c r="F23" s="889">
        <v>2</v>
      </c>
      <c r="G23" s="889">
        <v>20</v>
      </c>
      <c r="H23" s="889">
        <v>0</v>
      </c>
      <c r="I23" s="889">
        <v>105</v>
      </c>
      <c r="J23" s="890">
        <f t="shared" si="1"/>
        <v>11</v>
      </c>
      <c r="K23" s="890">
        <f t="shared" si="2"/>
        <v>142</v>
      </c>
      <c r="L23" s="890">
        <f t="shared" si="3"/>
        <v>153</v>
      </c>
      <c r="M23" s="898" t="s">
        <v>478</v>
      </c>
    </row>
    <row r="24" spans="1:13" s="220" customFormat="1" ht="17.25" customHeight="1" thickBot="1">
      <c r="A24" s="921" t="s">
        <v>538</v>
      </c>
      <c r="B24" s="74">
        <v>0</v>
      </c>
      <c r="C24" s="74">
        <v>5</v>
      </c>
      <c r="D24" s="74">
        <v>0</v>
      </c>
      <c r="E24" s="74">
        <v>0</v>
      </c>
      <c r="F24" s="74">
        <v>0</v>
      </c>
      <c r="G24" s="74">
        <v>0</v>
      </c>
      <c r="H24" s="74">
        <v>0</v>
      </c>
      <c r="I24" s="74">
        <v>0</v>
      </c>
      <c r="J24" s="891">
        <f t="shared" si="1"/>
        <v>0</v>
      </c>
      <c r="K24" s="891">
        <f t="shared" si="2"/>
        <v>5</v>
      </c>
      <c r="L24" s="891">
        <f t="shared" si="3"/>
        <v>5</v>
      </c>
      <c r="M24" s="896" t="s">
        <v>537</v>
      </c>
    </row>
    <row r="25" spans="1:13" ht="17.25" customHeight="1" thickBot="1">
      <c r="A25" s="922" t="s">
        <v>476</v>
      </c>
      <c r="B25" s="889">
        <v>0</v>
      </c>
      <c r="C25" s="889">
        <v>3</v>
      </c>
      <c r="D25" s="889">
        <v>0</v>
      </c>
      <c r="E25" s="889">
        <v>0</v>
      </c>
      <c r="F25" s="889">
        <v>0</v>
      </c>
      <c r="G25" s="889">
        <v>0</v>
      </c>
      <c r="H25" s="889">
        <v>0</v>
      </c>
      <c r="I25" s="889">
        <v>0</v>
      </c>
      <c r="J25" s="890">
        <f t="shared" si="1"/>
        <v>0</v>
      </c>
      <c r="K25" s="890">
        <f t="shared" si="2"/>
        <v>3</v>
      </c>
      <c r="L25" s="890">
        <f t="shared" si="3"/>
        <v>3</v>
      </c>
      <c r="M25" s="898" t="s">
        <v>475</v>
      </c>
    </row>
    <row r="26" spans="1:13" s="220" customFormat="1" ht="17.25" customHeight="1" thickBot="1">
      <c r="A26" s="921" t="s">
        <v>517</v>
      </c>
      <c r="B26" s="74">
        <v>0</v>
      </c>
      <c r="C26" s="74">
        <v>0</v>
      </c>
      <c r="D26" s="74">
        <v>0</v>
      </c>
      <c r="E26" s="74">
        <v>0</v>
      </c>
      <c r="F26" s="74">
        <v>0</v>
      </c>
      <c r="G26" s="74">
        <v>0</v>
      </c>
      <c r="H26" s="74">
        <v>0</v>
      </c>
      <c r="I26" s="74">
        <v>0</v>
      </c>
      <c r="J26" s="891">
        <f t="shared" si="1"/>
        <v>0</v>
      </c>
      <c r="K26" s="891">
        <f t="shared" si="2"/>
        <v>0</v>
      </c>
      <c r="L26" s="891">
        <f t="shared" si="3"/>
        <v>0</v>
      </c>
      <c r="M26" s="896" t="s">
        <v>473</v>
      </c>
    </row>
    <row r="27" spans="1:13" ht="17.25" customHeight="1" thickBot="1">
      <c r="A27" s="922" t="s">
        <v>472</v>
      </c>
      <c r="B27" s="889">
        <v>2</v>
      </c>
      <c r="C27" s="889">
        <v>1</v>
      </c>
      <c r="D27" s="889">
        <v>8</v>
      </c>
      <c r="E27" s="889">
        <v>8</v>
      </c>
      <c r="F27" s="889">
        <v>0</v>
      </c>
      <c r="G27" s="889">
        <v>0</v>
      </c>
      <c r="H27" s="889">
        <v>0</v>
      </c>
      <c r="I27" s="889">
        <v>0</v>
      </c>
      <c r="J27" s="890">
        <f t="shared" si="1"/>
        <v>10</v>
      </c>
      <c r="K27" s="890">
        <f t="shared" si="2"/>
        <v>9</v>
      </c>
      <c r="L27" s="890">
        <f t="shared" si="3"/>
        <v>19</v>
      </c>
      <c r="M27" s="898" t="s">
        <v>471</v>
      </c>
    </row>
    <row r="28" spans="1:13" s="220" customFormat="1" ht="17.25" customHeight="1" thickBot="1">
      <c r="A28" s="921" t="s">
        <v>470</v>
      </c>
      <c r="B28" s="74">
        <v>2</v>
      </c>
      <c r="C28" s="74">
        <v>4</v>
      </c>
      <c r="D28" s="74">
        <v>0</v>
      </c>
      <c r="E28" s="74">
        <v>1</v>
      </c>
      <c r="F28" s="74">
        <v>0</v>
      </c>
      <c r="G28" s="74">
        <v>1</v>
      </c>
      <c r="H28" s="74">
        <v>6</v>
      </c>
      <c r="I28" s="74">
        <v>5</v>
      </c>
      <c r="J28" s="891">
        <f t="shared" si="1"/>
        <v>8</v>
      </c>
      <c r="K28" s="891">
        <f t="shared" si="2"/>
        <v>11</v>
      </c>
      <c r="L28" s="891">
        <f t="shared" si="3"/>
        <v>19</v>
      </c>
      <c r="M28" s="896" t="s">
        <v>505</v>
      </c>
    </row>
    <row r="29" spans="1:13" ht="17.25" customHeight="1" thickBot="1">
      <c r="A29" s="922" t="s">
        <v>516</v>
      </c>
      <c r="B29" s="889">
        <v>4</v>
      </c>
      <c r="C29" s="889">
        <v>0</v>
      </c>
      <c r="D29" s="889">
        <v>4</v>
      </c>
      <c r="E29" s="889">
        <v>6</v>
      </c>
      <c r="F29" s="889">
        <v>3</v>
      </c>
      <c r="G29" s="889">
        <v>9</v>
      </c>
      <c r="H29" s="889">
        <v>4</v>
      </c>
      <c r="I29" s="889">
        <v>8</v>
      </c>
      <c r="J29" s="890">
        <f t="shared" si="1"/>
        <v>15</v>
      </c>
      <c r="K29" s="890">
        <f t="shared" si="2"/>
        <v>23</v>
      </c>
      <c r="L29" s="890">
        <f t="shared" si="3"/>
        <v>38</v>
      </c>
      <c r="M29" s="898" t="s">
        <v>467</v>
      </c>
    </row>
    <row r="30" spans="1:13" s="220" customFormat="1" ht="17.25" customHeight="1">
      <c r="A30" s="1010" t="s">
        <v>536</v>
      </c>
      <c r="B30" s="665">
        <v>7</v>
      </c>
      <c r="C30" s="665">
        <v>5</v>
      </c>
      <c r="D30" s="665">
        <v>0</v>
      </c>
      <c r="E30" s="665">
        <v>0</v>
      </c>
      <c r="F30" s="665">
        <v>0</v>
      </c>
      <c r="G30" s="665">
        <v>0</v>
      </c>
      <c r="H30" s="665">
        <v>0</v>
      </c>
      <c r="I30" s="665">
        <v>0</v>
      </c>
      <c r="J30" s="232">
        <f t="shared" si="1"/>
        <v>7</v>
      </c>
      <c r="K30" s="232">
        <f t="shared" si="2"/>
        <v>5</v>
      </c>
      <c r="L30" s="232">
        <f t="shared" si="3"/>
        <v>12</v>
      </c>
      <c r="M30" s="909" t="s">
        <v>465</v>
      </c>
    </row>
    <row r="31" spans="1:13" ht="17.25" customHeight="1" thickBot="1">
      <c r="A31" s="920" t="s">
        <v>464</v>
      </c>
      <c r="B31" s="222">
        <v>0</v>
      </c>
      <c r="C31" s="222">
        <v>0</v>
      </c>
      <c r="D31" s="222">
        <v>47</v>
      </c>
      <c r="E31" s="222">
        <v>101</v>
      </c>
      <c r="F31" s="222">
        <v>1</v>
      </c>
      <c r="G31" s="222">
        <v>0</v>
      </c>
      <c r="H31" s="222">
        <v>1</v>
      </c>
      <c r="I31" s="222">
        <v>2</v>
      </c>
      <c r="J31" s="221">
        <f t="shared" si="1"/>
        <v>49</v>
      </c>
      <c r="K31" s="221">
        <f t="shared" si="2"/>
        <v>103</v>
      </c>
      <c r="L31" s="221">
        <f t="shared" si="3"/>
        <v>152</v>
      </c>
      <c r="M31" s="907" t="s">
        <v>463</v>
      </c>
    </row>
    <row r="32" spans="1:13" s="220" customFormat="1" ht="17.25" customHeight="1" thickBot="1">
      <c r="A32" s="921" t="s">
        <v>462</v>
      </c>
      <c r="B32" s="74">
        <v>0</v>
      </c>
      <c r="C32" s="74">
        <v>0</v>
      </c>
      <c r="D32" s="74">
        <v>0</v>
      </c>
      <c r="E32" s="74">
        <v>3</v>
      </c>
      <c r="F32" s="74">
        <v>0</v>
      </c>
      <c r="G32" s="74">
        <v>1</v>
      </c>
      <c r="H32" s="74">
        <v>3</v>
      </c>
      <c r="I32" s="74">
        <v>15</v>
      </c>
      <c r="J32" s="891">
        <f t="shared" si="1"/>
        <v>3</v>
      </c>
      <c r="K32" s="891">
        <f t="shared" si="2"/>
        <v>19</v>
      </c>
      <c r="L32" s="891">
        <f t="shared" si="3"/>
        <v>22</v>
      </c>
      <c r="M32" s="896" t="s">
        <v>504</v>
      </c>
    </row>
    <row r="33" spans="1:14" ht="17.25" customHeight="1" thickBot="1">
      <c r="A33" s="922" t="s">
        <v>535</v>
      </c>
      <c r="B33" s="889">
        <v>0</v>
      </c>
      <c r="C33" s="889">
        <v>0</v>
      </c>
      <c r="D33" s="889">
        <v>0</v>
      </c>
      <c r="E33" s="889">
        <v>0</v>
      </c>
      <c r="F33" s="889">
        <v>0</v>
      </c>
      <c r="G33" s="889">
        <v>0</v>
      </c>
      <c r="H33" s="889">
        <v>0</v>
      </c>
      <c r="I33" s="889">
        <v>0</v>
      </c>
      <c r="J33" s="890">
        <f t="shared" si="1"/>
        <v>0</v>
      </c>
      <c r="K33" s="890">
        <f t="shared" si="2"/>
        <v>0</v>
      </c>
      <c r="L33" s="890">
        <f t="shared" si="3"/>
        <v>0</v>
      </c>
      <c r="M33" s="898" t="s">
        <v>503</v>
      </c>
    </row>
    <row r="34" spans="1:14" s="220" customFormat="1" ht="17.25" customHeight="1" thickBot="1">
      <c r="A34" s="921" t="s">
        <v>458</v>
      </c>
      <c r="B34" s="74">
        <v>0</v>
      </c>
      <c r="C34" s="74">
        <v>0</v>
      </c>
      <c r="D34" s="74">
        <v>0</v>
      </c>
      <c r="E34" s="74">
        <v>0</v>
      </c>
      <c r="F34" s="74">
        <v>0</v>
      </c>
      <c r="G34" s="74">
        <v>0</v>
      </c>
      <c r="H34" s="74">
        <v>0</v>
      </c>
      <c r="I34" s="74">
        <v>0</v>
      </c>
      <c r="J34" s="891">
        <f t="shared" si="1"/>
        <v>0</v>
      </c>
      <c r="K34" s="891">
        <f t="shared" si="2"/>
        <v>0</v>
      </c>
      <c r="L34" s="891">
        <f t="shared" si="3"/>
        <v>0</v>
      </c>
      <c r="M34" s="896" t="s">
        <v>502</v>
      </c>
    </row>
    <row r="35" spans="1:14" s="220" customFormat="1" ht="17.25" customHeight="1" thickBot="1">
      <c r="A35" s="922" t="s">
        <v>534</v>
      </c>
      <c r="B35" s="889">
        <v>0</v>
      </c>
      <c r="C35" s="889">
        <v>4</v>
      </c>
      <c r="D35" s="889">
        <v>0</v>
      </c>
      <c r="E35" s="889">
        <v>20</v>
      </c>
      <c r="F35" s="889">
        <v>0</v>
      </c>
      <c r="G35" s="889">
        <v>30</v>
      </c>
      <c r="H35" s="889">
        <v>0</v>
      </c>
      <c r="I35" s="889">
        <v>25</v>
      </c>
      <c r="J35" s="890">
        <f t="shared" si="1"/>
        <v>0</v>
      </c>
      <c r="K35" s="890">
        <f t="shared" si="2"/>
        <v>79</v>
      </c>
      <c r="L35" s="890">
        <f t="shared" si="3"/>
        <v>79</v>
      </c>
      <c r="M35" s="898" t="s">
        <v>455</v>
      </c>
    </row>
    <row r="36" spans="1:14" s="220" customFormat="1" ht="17.25" customHeight="1" thickBot="1">
      <c r="A36" s="921" t="s">
        <v>454</v>
      </c>
      <c r="B36" s="74">
        <v>0</v>
      </c>
      <c r="C36" s="74">
        <v>2</v>
      </c>
      <c r="D36" s="74">
        <v>2</v>
      </c>
      <c r="E36" s="74">
        <v>8</v>
      </c>
      <c r="F36" s="74">
        <v>4</v>
      </c>
      <c r="G36" s="74">
        <v>10</v>
      </c>
      <c r="H36" s="74">
        <v>5</v>
      </c>
      <c r="I36" s="74">
        <v>8</v>
      </c>
      <c r="J36" s="891">
        <f t="shared" si="1"/>
        <v>11</v>
      </c>
      <c r="K36" s="891">
        <f t="shared" si="2"/>
        <v>28</v>
      </c>
      <c r="L36" s="891">
        <f t="shared" si="3"/>
        <v>39</v>
      </c>
      <c r="M36" s="896" t="s">
        <v>453</v>
      </c>
    </row>
    <row r="37" spans="1:14" s="220" customFormat="1" ht="17.25" customHeight="1" thickBot="1">
      <c r="A37" s="922" t="s">
        <v>1086</v>
      </c>
      <c r="B37" s="889">
        <v>0</v>
      </c>
      <c r="C37" s="889">
        <v>0</v>
      </c>
      <c r="D37" s="889">
        <v>0</v>
      </c>
      <c r="E37" s="889">
        <v>0</v>
      </c>
      <c r="F37" s="889">
        <v>0</v>
      </c>
      <c r="G37" s="889">
        <v>0</v>
      </c>
      <c r="H37" s="889">
        <v>0</v>
      </c>
      <c r="I37" s="889">
        <v>0</v>
      </c>
      <c r="J37" s="890">
        <f t="shared" si="1"/>
        <v>0</v>
      </c>
      <c r="K37" s="890">
        <f t="shared" si="2"/>
        <v>0</v>
      </c>
      <c r="L37" s="890">
        <f t="shared" si="3"/>
        <v>0</v>
      </c>
      <c r="M37" s="898" t="s">
        <v>1087</v>
      </c>
    </row>
    <row r="38" spans="1:14" s="220" customFormat="1" ht="17.25" customHeight="1" thickBot="1">
      <c r="A38" s="921" t="s">
        <v>508</v>
      </c>
      <c r="B38" s="74">
        <v>18</v>
      </c>
      <c r="C38" s="74">
        <v>4</v>
      </c>
      <c r="D38" s="74">
        <v>0</v>
      </c>
      <c r="E38" s="74">
        <v>0</v>
      </c>
      <c r="F38" s="74">
        <v>0</v>
      </c>
      <c r="G38" s="74">
        <v>0</v>
      </c>
      <c r="H38" s="74">
        <v>0</v>
      </c>
      <c r="I38" s="74">
        <v>0</v>
      </c>
      <c r="J38" s="891">
        <f t="shared" si="1"/>
        <v>18</v>
      </c>
      <c r="K38" s="891">
        <f t="shared" si="2"/>
        <v>4</v>
      </c>
      <c r="L38" s="891">
        <f t="shared" si="3"/>
        <v>22</v>
      </c>
      <c r="M38" s="896" t="s">
        <v>451</v>
      </c>
    </row>
    <row r="39" spans="1:14" s="220" customFormat="1" ht="17.25" customHeight="1" thickBot="1">
      <c r="A39" s="922" t="s">
        <v>450</v>
      </c>
      <c r="B39" s="889">
        <v>0</v>
      </c>
      <c r="C39" s="889">
        <v>0</v>
      </c>
      <c r="D39" s="889">
        <v>0</v>
      </c>
      <c r="E39" s="889">
        <v>0</v>
      </c>
      <c r="F39" s="889">
        <v>0</v>
      </c>
      <c r="G39" s="889">
        <v>0</v>
      </c>
      <c r="H39" s="889">
        <v>0</v>
      </c>
      <c r="I39" s="889">
        <v>0</v>
      </c>
      <c r="J39" s="890">
        <f t="shared" si="1"/>
        <v>0</v>
      </c>
      <c r="K39" s="890">
        <f t="shared" si="2"/>
        <v>0</v>
      </c>
      <c r="L39" s="890">
        <f t="shared" si="3"/>
        <v>0</v>
      </c>
      <c r="M39" s="898" t="s">
        <v>923</v>
      </c>
    </row>
    <row r="40" spans="1:14" s="220" customFormat="1" ht="17.25" customHeight="1" thickBot="1">
      <c r="A40" s="921" t="s">
        <v>750</v>
      </c>
      <c r="B40" s="74">
        <v>0</v>
      </c>
      <c r="C40" s="74">
        <v>0</v>
      </c>
      <c r="D40" s="74">
        <v>0</v>
      </c>
      <c r="E40" s="74">
        <v>0</v>
      </c>
      <c r="F40" s="74">
        <v>0</v>
      </c>
      <c r="G40" s="74">
        <v>0</v>
      </c>
      <c r="H40" s="74">
        <v>0</v>
      </c>
      <c r="I40" s="74">
        <v>0</v>
      </c>
      <c r="J40" s="891">
        <f t="shared" si="1"/>
        <v>0</v>
      </c>
      <c r="K40" s="891">
        <f t="shared" si="2"/>
        <v>0</v>
      </c>
      <c r="L40" s="891">
        <f t="shared" si="3"/>
        <v>0</v>
      </c>
      <c r="M40" s="896" t="s">
        <v>763</v>
      </c>
    </row>
    <row r="41" spans="1:14" s="220" customFormat="1" ht="17.25" customHeight="1">
      <c r="A41" s="923" t="s">
        <v>1019</v>
      </c>
      <c r="B41" s="914">
        <v>0</v>
      </c>
      <c r="C41" s="914">
        <v>0</v>
      </c>
      <c r="D41" s="914">
        <v>0</v>
      </c>
      <c r="E41" s="914">
        <v>0</v>
      </c>
      <c r="F41" s="914">
        <v>0</v>
      </c>
      <c r="G41" s="914">
        <v>0</v>
      </c>
      <c r="H41" s="914">
        <v>0</v>
      </c>
      <c r="I41" s="914">
        <v>0</v>
      </c>
      <c r="J41" s="915">
        <f t="shared" si="1"/>
        <v>0</v>
      </c>
      <c r="K41" s="915">
        <f t="shared" si="2"/>
        <v>0</v>
      </c>
      <c r="L41" s="915">
        <f t="shared" si="3"/>
        <v>0</v>
      </c>
      <c r="M41" s="916" t="s">
        <v>1020</v>
      </c>
    </row>
    <row r="42" spans="1:14" ht="18.75" customHeight="1">
      <c r="A42" s="542" t="s">
        <v>1</v>
      </c>
      <c r="B42" s="462">
        <f t="shared" ref="B42:I42" si="4">SUM(B9:B41)</f>
        <v>132</v>
      </c>
      <c r="C42" s="462">
        <f t="shared" si="4"/>
        <v>166</v>
      </c>
      <c r="D42" s="462">
        <f t="shared" si="4"/>
        <v>124</v>
      </c>
      <c r="E42" s="462">
        <f t="shared" si="4"/>
        <v>259</v>
      </c>
      <c r="F42" s="462">
        <f t="shared" si="4"/>
        <v>61</v>
      </c>
      <c r="G42" s="462">
        <f t="shared" si="4"/>
        <v>131</v>
      </c>
      <c r="H42" s="462">
        <f t="shared" si="4"/>
        <v>176</v>
      </c>
      <c r="I42" s="462">
        <f t="shared" si="4"/>
        <v>554</v>
      </c>
      <c r="J42" s="463">
        <f t="shared" ref="J42" si="5">B42+D42+F42+H42</f>
        <v>493</v>
      </c>
      <c r="K42" s="463">
        <f t="shared" ref="K42" si="6">C42+E42+G42+I42</f>
        <v>1110</v>
      </c>
      <c r="L42" s="463">
        <f>J42+K42</f>
        <v>1603</v>
      </c>
      <c r="M42" s="464" t="s">
        <v>2</v>
      </c>
    </row>
    <row r="43" spans="1:14" ht="15.75" customHeight="1">
      <c r="A43" s="1277" t="s">
        <v>859</v>
      </c>
      <c r="B43" s="1277"/>
      <c r="C43" s="1277"/>
      <c r="D43" s="1277"/>
      <c r="E43" s="1322" t="s">
        <v>499</v>
      </c>
      <c r="F43" s="1322"/>
      <c r="G43" s="1322"/>
      <c r="H43" s="1322"/>
      <c r="I43" s="1353"/>
      <c r="J43" s="1353"/>
      <c r="K43" s="1353"/>
      <c r="L43" s="1353"/>
      <c r="M43" s="1322"/>
      <c r="N43" s="240"/>
    </row>
    <row r="45" spans="1:14" ht="15.75">
      <c r="F45" s="243"/>
    </row>
    <row r="50" spans="5:13">
      <c r="E50" s="215"/>
      <c r="M50" s="214"/>
    </row>
    <row r="51" spans="5:13">
      <c r="E51" s="215"/>
      <c r="M51" s="214"/>
    </row>
    <row r="52" spans="5:13">
      <c r="E52" s="215"/>
      <c r="M52" s="214"/>
    </row>
    <row r="53" spans="5:13">
      <c r="E53" s="215"/>
      <c r="M53" s="214"/>
    </row>
    <row r="54" spans="5:13">
      <c r="E54" s="215"/>
      <c r="M54" s="214"/>
    </row>
    <row r="55" spans="5:13">
      <c r="E55" s="215"/>
      <c r="M55" s="214"/>
    </row>
    <row r="56" spans="5:13">
      <c r="E56" s="215"/>
      <c r="M56" s="214"/>
    </row>
    <row r="57" spans="5:13">
      <c r="E57" s="215"/>
      <c r="M57" s="214"/>
    </row>
    <row r="58" spans="5:13">
      <c r="E58" s="215"/>
      <c r="M58" s="214"/>
    </row>
    <row r="59" spans="5:13">
      <c r="E59" s="215"/>
      <c r="M59" s="214"/>
    </row>
    <row r="60" spans="5:13">
      <c r="E60" s="215"/>
      <c r="M60" s="214"/>
    </row>
    <row r="61" spans="5:13">
      <c r="E61" s="215"/>
      <c r="M61" s="214"/>
    </row>
    <row r="62" spans="5:13">
      <c r="E62" s="215"/>
      <c r="M62" s="214"/>
    </row>
    <row r="63" spans="5:13">
      <c r="E63" s="215"/>
      <c r="M63" s="214"/>
    </row>
    <row r="64" spans="5:13">
      <c r="E64" s="215"/>
      <c r="M64" s="214"/>
    </row>
    <row r="65" spans="5:13">
      <c r="E65" s="215"/>
      <c r="M65" s="214"/>
    </row>
    <row r="66" spans="5:13">
      <c r="E66" s="215"/>
      <c r="M66" s="214"/>
    </row>
    <row r="67" spans="5:13">
      <c r="E67" s="215"/>
      <c r="M67" s="214"/>
    </row>
    <row r="68" spans="5:13">
      <c r="E68" s="215"/>
      <c r="M68" s="214"/>
    </row>
    <row r="69" spans="5:13">
      <c r="E69" s="215"/>
      <c r="M69" s="214"/>
    </row>
    <row r="70" spans="5:13">
      <c r="E70" s="215"/>
      <c r="M70" s="214"/>
    </row>
    <row r="71" spans="5:13">
      <c r="E71" s="215"/>
      <c r="M71" s="214"/>
    </row>
    <row r="72" spans="5:13">
      <c r="E72" s="215"/>
      <c r="M72" s="214"/>
    </row>
    <row r="73" spans="5:13">
      <c r="E73" s="215"/>
      <c r="M73" s="214"/>
    </row>
    <row r="74" spans="5:13">
      <c r="E74" s="215"/>
      <c r="M74" s="214"/>
    </row>
    <row r="75" spans="5:13">
      <c r="E75" s="215"/>
      <c r="M75" s="214"/>
    </row>
    <row r="76" spans="5:13">
      <c r="E76" s="215"/>
      <c r="M76" s="214"/>
    </row>
    <row r="77" spans="5:13">
      <c r="E77" s="215"/>
      <c r="M77" s="214"/>
    </row>
    <row r="78" spans="5:13">
      <c r="E78" s="215"/>
      <c r="M78" s="214"/>
    </row>
    <row r="79" spans="5:13">
      <c r="E79" s="215"/>
      <c r="M79" s="214"/>
    </row>
    <row r="80" spans="5:13">
      <c r="E80" s="215"/>
      <c r="M80" s="214"/>
    </row>
    <row r="81" spans="5:13">
      <c r="E81" s="215"/>
      <c r="M81" s="214"/>
    </row>
    <row r="82" spans="5:13">
      <c r="E82" s="215"/>
      <c r="M82" s="214"/>
    </row>
    <row r="83" spans="5:13">
      <c r="E83" s="215"/>
      <c r="M83" s="214"/>
    </row>
    <row r="84" spans="5:13">
      <c r="E84" s="215"/>
      <c r="M84" s="214"/>
    </row>
    <row r="85" spans="5:13">
      <c r="E85" s="215"/>
      <c r="M85" s="214"/>
    </row>
    <row r="86" spans="5:13">
      <c r="E86" s="215"/>
      <c r="M86" s="214"/>
    </row>
    <row r="87" spans="5:13">
      <c r="E87" s="215"/>
      <c r="M87" s="214"/>
    </row>
    <row r="88" spans="5:13">
      <c r="E88" s="215"/>
      <c r="M88" s="214"/>
    </row>
    <row r="89" spans="5:13">
      <c r="E89" s="215"/>
      <c r="M89" s="214"/>
    </row>
    <row r="90" spans="5:13">
      <c r="E90" s="215"/>
      <c r="M90" s="214"/>
    </row>
    <row r="91" spans="5:13">
      <c r="E91" s="215"/>
      <c r="M91" s="214"/>
    </row>
    <row r="92" spans="5:13">
      <c r="E92" s="215"/>
      <c r="M92" s="214"/>
    </row>
    <row r="93" spans="5:13">
      <c r="E93" s="215"/>
      <c r="M93" s="214"/>
    </row>
    <row r="94" spans="5:13">
      <c r="E94" s="215"/>
      <c r="M94" s="214"/>
    </row>
  </sheetData>
  <mergeCells count="18">
    <mergeCell ref="A1:M1"/>
    <mergeCell ref="A2:M2"/>
    <mergeCell ref="A3:M3"/>
    <mergeCell ref="A4:M4"/>
    <mergeCell ref="A6:A8"/>
    <mergeCell ref="B6:C6"/>
    <mergeCell ref="B7:C7"/>
    <mergeCell ref="D6:E6"/>
    <mergeCell ref="F6:G6"/>
    <mergeCell ref="H6:I6"/>
    <mergeCell ref="D7:E7"/>
    <mergeCell ref="A43:D43"/>
    <mergeCell ref="E43:M43"/>
    <mergeCell ref="M6:M8"/>
    <mergeCell ref="F7:G7"/>
    <mergeCell ref="H7:I7"/>
    <mergeCell ref="J6:L6"/>
    <mergeCell ref="J7:L7"/>
  </mergeCells>
  <printOptions horizontalCentered="1" verticalCentered="1"/>
  <pageMargins left="0" right="0" top="0" bottom="0" header="0" footer="0"/>
  <pageSetup paperSize="9" orientation="landscape" r:id="rId1"/>
  <headerFooter alignWithMargins="0"/>
  <rowBreaks count="1" manualBreakCount="1">
    <brk id="30" max="12" man="1"/>
  </rowBreak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rightToLeft="1" view="pageBreakPreview" zoomScaleNormal="100" zoomScaleSheetLayoutView="100" workbookViewId="0">
      <selection activeCell="C79" sqref="C79"/>
    </sheetView>
  </sheetViews>
  <sheetFormatPr defaultColWidth="9.140625" defaultRowHeight="12.75"/>
  <cols>
    <col min="1" max="1" width="18.5703125" style="4" customWidth="1"/>
    <col min="2" max="2" width="9.28515625" style="4" customWidth="1"/>
    <col min="3" max="3" width="10.140625" style="4" customWidth="1"/>
    <col min="4" max="4" width="9.28515625" style="4" customWidth="1"/>
    <col min="5" max="5" width="10.140625" style="4" customWidth="1"/>
    <col min="6" max="6" width="9.28515625" style="4" customWidth="1"/>
    <col min="7" max="7" width="10.140625" style="4" customWidth="1"/>
    <col min="8" max="8" width="9.28515625" style="4" customWidth="1"/>
    <col min="9" max="9" width="10.140625" style="4" customWidth="1"/>
    <col min="10" max="10" width="9.28515625" style="4" customWidth="1"/>
    <col min="11" max="11" width="10.140625" style="4" customWidth="1"/>
    <col min="12" max="12" width="9.28515625" style="4" customWidth="1"/>
    <col min="13" max="13" width="23.140625" style="48" customWidth="1"/>
    <col min="14" max="16384" width="9.140625" style="4"/>
  </cols>
  <sheetData>
    <row r="1" spans="1:13" s="32" customFormat="1" ht="18">
      <c r="A1" s="1305" t="s">
        <v>740</v>
      </c>
      <c r="B1" s="1305"/>
      <c r="C1" s="1305"/>
      <c r="D1" s="1305"/>
      <c r="E1" s="1305"/>
      <c r="F1" s="1305"/>
      <c r="G1" s="1305"/>
      <c r="H1" s="1305"/>
      <c r="I1" s="1305"/>
      <c r="J1" s="1305"/>
      <c r="K1" s="1305"/>
      <c r="L1" s="1305"/>
      <c r="M1" s="1305"/>
    </row>
    <row r="2" spans="1:13" s="32" customFormat="1" ht="18">
      <c r="A2" s="1305" t="s">
        <v>1255</v>
      </c>
      <c r="B2" s="1305"/>
      <c r="C2" s="1305"/>
      <c r="D2" s="1305"/>
      <c r="E2" s="1305"/>
      <c r="F2" s="1305"/>
      <c r="G2" s="1305"/>
      <c r="H2" s="1305"/>
      <c r="I2" s="1305"/>
      <c r="J2" s="1305"/>
      <c r="K2" s="1305"/>
      <c r="L2" s="1305"/>
      <c r="M2" s="1305"/>
    </row>
    <row r="3" spans="1:13" s="32" customFormat="1" ht="18">
      <c r="A3" s="1204" t="s">
        <v>236</v>
      </c>
      <c r="B3" s="1204"/>
      <c r="C3" s="1204"/>
      <c r="D3" s="1204"/>
      <c r="E3" s="1204"/>
      <c r="F3" s="1204"/>
      <c r="G3" s="1204"/>
      <c r="H3" s="1204"/>
      <c r="I3" s="1204"/>
      <c r="J3" s="1204"/>
      <c r="K3" s="1204"/>
      <c r="L3" s="1204"/>
      <c r="M3" s="1204"/>
    </row>
    <row r="4" spans="1:13" s="32" customFormat="1" ht="18">
      <c r="A4" s="1317" t="s">
        <v>1256</v>
      </c>
      <c r="B4" s="1317"/>
      <c r="C4" s="1317"/>
      <c r="D4" s="1317"/>
      <c r="E4" s="1317"/>
      <c r="F4" s="1317"/>
      <c r="G4" s="1317"/>
      <c r="H4" s="1317"/>
      <c r="I4" s="1317"/>
      <c r="J4" s="1317"/>
      <c r="K4" s="1317"/>
      <c r="L4" s="1317"/>
      <c r="M4" s="1317"/>
    </row>
    <row r="5" spans="1:13" ht="18.75" customHeight="1">
      <c r="A5" s="99" t="s">
        <v>664</v>
      </c>
      <c r="B5" s="102"/>
      <c r="C5" s="102"/>
      <c r="D5" s="102"/>
      <c r="E5" s="102"/>
      <c r="F5" s="102"/>
      <c r="G5" s="102"/>
      <c r="H5" s="102"/>
      <c r="I5" s="102"/>
      <c r="J5" s="102"/>
      <c r="K5" s="102"/>
      <c r="L5" s="102"/>
      <c r="M5" s="101" t="s">
        <v>665</v>
      </c>
    </row>
    <row r="6" spans="1:13" s="244" customFormat="1" ht="16.5" customHeight="1">
      <c r="A6" s="1370" t="s">
        <v>1501</v>
      </c>
      <c r="B6" s="1374" t="s">
        <v>864</v>
      </c>
      <c r="C6" s="1375"/>
      <c r="D6" s="1374" t="s">
        <v>870</v>
      </c>
      <c r="E6" s="1375"/>
      <c r="F6" s="1374" t="s">
        <v>867</v>
      </c>
      <c r="G6" s="1375"/>
      <c r="H6" s="1374" t="s">
        <v>865</v>
      </c>
      <c r="I6" s="1375"/>
      <c r="J6" s="1374" t="s">
        <v>1</v>
      </c>
      <c r="K6" s="1376"/>
      <c r="L6" s="1375"/>
      <c r="M6" s="1372" t="s">
        <v>1577</v>
      </c>
    </row>
    <row r="7" spans="1:13" s="244" customFormat="1" ht="15.75" customHeight="1">
      <c r="A7" s="1371"/>
      <c r="B7" s="1368" t="s">
        <v>691</v>
      </c>
      <c r="C7" s="1369"/>
      <c r="D7" s="1368" t="s">
        <v>869</v>
      </c>
      <c r="E7" s="1369"/>
      <c r="F7" s="1368" t="s">
        <v>868</v>
      </c>
      <c r="G7" s="1369"/>
      <c r="H7" s="1368" t="s">
        <v>866</v>
      </c>
      <c r="I7" s="1369"/>
      <c r="J7" s="1368" t="s">
        <v>2</v>
      </c>
      <c r="K7" s="1377"/>
      <c r="L7" s="1369"/>
      <c r="M7" s="1373"/>
    </row>
    <row r="8" spans="1:13" s="5" customFormat="1" ht="15" customHeight="1">
      <c r="A8" s="1371"/>
      <c r="B8" s="539" t="s">
        <v>423</v>
      </c>
      <c r="C8" s="539" t="s">
        <v>1012</v>
      </c>
      <c r="D8" s="539" t="s">
        <v>423</v>
      </c>
      <c r="E8" s="539" t="s">
        <v>1012</v>
      </c>
      <c r="F8" s="539" t="s">
        <v>423</v>
      </c>
      <c r="G8" s="539" t="s">
        <v>1012</v>
      </c>
      <c r="H8" s="539" t="s">
        <v>423</v>
      </c>
      <c r="I8" s="539" t="s">
        <v>1012</v>
      </c>
      <c r="J8" s="539" t="s">
        <v>423</v>
      </c>
      <c r="K8" s="539" t="s">
        <v>1012</v>
      </c>
      <c r="L8" s="623" t="s">
        <v>1</v>
      </c>
      <c r="M8" s="1373"/>
    </row>
    <row r="9" spans="1:13" s="5" customFormat="1" ht="15" customHeight="1">
      <c r="A9" s="1371"/>
      <c r="B9" s="60" t="s">
        <v>67</v>
      </c>
      <c r="C9" s="60" t="s">
        <v>316</v>
      </c>
      <c r="D9" s="60" t="s">
        <v>67</v>
      </c>
      <c r="E9" s="60" t="s">
        <v>316</v>
      </c>
      <c r="F9" s="60" t="s">
        <v>67</v>
      </c>
      <c r="G9" s="60" t="s">
        <v>316</v>
      </c>
      <c r="H9" s="60" t="s">
        <v>67</v>
      </c>
      <c r="I9" s="60" t="s">
        <v>68</v>
      </c>
      <c r="J9" s="60" t="s">
        <v>67</v>
      </c>
      <c r="K9" s="716" t="s">
        <v>316</v>
      </c>
      <c r="L9" s="716" t="s">
        <v>2</v>
      </c>
      <c r="M9" s="1373"/>
    </row>
    <row r="10" spans="1:13" s="17" customFormat="1" ht="24.75" customHeight="1" thickBot="1">
      <c r="A10" s="726" t="s">
        <v>251</v>
      </c>
      <c r="B10" s="822">
        <v>156</v>
      </c>
      <c r="C10" s="822">
        <v>126</v>
      </c>
      <c r="D10" s="822">
        <v>49</v>
      </c>
      <c r="E10" s="822">
        <v>105</v>
      </c>
      <c r="F10" s="822">
        <v>90</v>
      </c>
      <c r="G10" s="822">
        <v>135</v>
      </c>
      <c r="H10" s="822">
        <v>149</v>
      </c>
      <c r="I10" s="822">
        <v>251</v>
      </c>
      <c r="J10" s="821">
        <f t="shared" ref="J10:J11" si="0">B10+D10+F10+H10</f>
        <v>444</v>
      </c>
      <c r="K10" s="821">
        <f t="shared" ref="K10:K11" si="1">C10+E10+G10+I10</f>
        <v>617</v>
      </c>
      <c r="L10" s="821">
        <f>J10+K10</f>
        <v>1061</v>
      </c>
      <c r="M10" s="820" t="s">
        <v>251</v>
      </c>
    </row>
    <row r="11" spans="1:13" ht="24.75" customHeight="1" thickBot="1">
      <c r="A11" s="671" t="s">
        <v>293</v>
      </c>
      <c r="B11" s="473">
        <v>151</v>
      </c>
      <c r="C11" s="473">
        <v>146</v>
      </c>
      <c r="D11" s="473">
        <v>56</v>
      </c>
      <c r="E11" s="473">
        <v>131</v>
      </c>
      <c r="F11" s="473">
        <v>82</v>
      </c>
      <c r="G11" s="473">
        <v>144</v>
      </c>
      <c r="H11" s="473">
        <v>158</v>
      </c>
      <c r="I11" s="473">
        <v>218</v>
      </c>
      <c r="J11" s="478">
        <f t="shared" si="0"/>
        <v>447</v>
      </c>
      <c r="K11" s="478">
        <f t="shared" si="1"/>
        <v>639</v>
      </c>
      <c r="L11" s="478">
        <f>J11+K11</f>
        <v>1086</v>
      </c>
      <c r="M11" s="672" t="s">
        <v>293</v>
      </c>
    </row>
    <row r="12" spans="1:13" s="17" customFormat="1" ht="24.75" customHeight="1" thickBot="1">
      <c r="A12" s="449" t="s">
        <v>793</v>
      </c>
      <c r="B12" s="814">
        <v>118</v>
      </c>
      <c r="C12" s="814">
        <v>132</v>
      </c>
      <c r="D12" s="814">
        <v>67</v>
      </c>
      <c r="E12" s="814">
        <v>185</v>
      </c>
      <c r="F12" s="814">
        <v>49</v>
      </c>
      <c r="G12" s="814">
        <v>116</v>
      </c>
      <c r="H12" s="814">
        <v>174</v>
      </c>
      <c r="I12" s="814">
        <v>376</v>
      </c>
      <c r="J12" s="815">
        <f t="shared" ref="J12:K13" si="2">B12+D12+F12+H12</f>
        <v>408</v>
      </c>
      <c r="K12" s="815">
        <f t="shared" si="2"/>
        <v>809</v>
      </c>
      <c r="L12" s="815">
        <f>J12+K12</f>
        <v>1217</v>
      </c>
      <c r="M12" s="130" t="s">
        <v>793</v>
      </c>
    </row>
    <row r="13" spans="1:13" ht="24.75" customHeight="1" thickBot="1">
      <c r="A13" s="671" t="s">
        <v>1073</v>
      </c>
      <c r="B13" s="473">
        <v>140</v>
      </c>
      <c r="C13" s="473">
        <v>155</v>
      </c>
      <c r="D13" s="473">
        <v>109</v>
      </c>
      <c r="E13" s="473">
        <v>205</v>
      </c>
      <c r="F13" s="473">
        <v>57</v>
      </c>
      <c r="G13" s="473">
        <v>92</v>
      </c>
      <c r="H13" s="473">
        <v>173</v>
      </c>
      <c r="I13" s="473">
        <v>339</v>
      </c>
      <c r="J13" s="478">
        <f t="shared" si="2"/>
        <v>479</v>
      </c>
      <c r="K13" s="478">
        <f t="shared" si="2"/>
        <v>791</v>
      </c>
      <c r="L13" s="478">
        <f>J13+K13</f>
        <v>1270</v>
      </c>
      <c r="M13" s="672" t="s">
        <v>1073</v>
      </c>
    </row>
    <row r="14" spans="1:13" s="17" customFormat="1" ht="24.75" customHeight="1">
      <c r="A14" s="449" t="s">
        <v>1254</v>
      </c>
      <c r="B14" s="814">
        <v>132</v>
      </c>
      <c r="C14" s="814">
        <v>166</v>
      </c>
      <c r="D14" s="814">
        <v>124</v>
      </c>
      <c r="E14" s="814">
        <v>259</v>
      </c>
      <c r="F14" s="814">
        <v>61</v>
      </c>
      <c r="G14" s="814">
        <v>131</v>
      </c>
      <c r="H14" s="814">
        <v>176</v>
      </c>
      <c r="I14" s="814">
        <v>554</v>
      </c>
      <c r="J14" s="815">
        <v>493</v>
      </c>
      <c r="K14" s="815">
        <v>1110</v>
      </c>
      <c r="L14" s="815">
        <f>J14+K14</f>
        <v>1603</v>
      </c>
      <c r="M14" s="130" t="s">
        <v>1254</v>
      </c>
    </row>
    <row r="15" spans="1:13" ht="17.25" customHeight="1">
      <c r="M15" s="4"/>
    </row>
    <row r="16" spans="1:13" s="17" customFormat="1" ht="17.25" customHeight="1"/>
    <row r="17" spans="13:13" ht="17.25" customHeight="1">
      <c r="M17" s="4"/>
    </row>
    <row r="18" spans="13:13" s="17" customFormat="1" ht="17.25" customHeight="1"/>
    <row r="19" spans="13:13" ht="17.25" customHeight="1">
      <c r="M19" s="4"/>
    </row>
    <row r="20" spans="13:13" s="17" customFormat="1" ht="17.25" customHeight="1"/>
    <row r="21" spans="13:13" s="17" customFormat="1" ht="17.25" customHeight="1"/>
    <row r="22" spans="13:13" ht="17.25" customHeight="1">
      <c r="M22" s="4"/>
    </row>
    <row r="23" spans="13:13" s="17" customFormat="1" ht="17.25" customHeight="1"/>
    <row r="24" spans="13:13" ht="17.25" customHeight="1">
      <c r="M24" s="4"/>
    </row>
    <row r="25" spans="13:13" s="17" customFormat="1" ht="17.25" customHeight="1"/>
    <row r="26" spans="13:13" ht="17.25" customHeight="1">
      <c r="M26" s="4"/>
    </row>
    <row r="27" spans="13:13" s="17" customFormat="1" ht="17.25" customHeight="1"/>
    <row r="28" spans="13:13" ht="17.25" customHeight="1">
      <c r="M28" s="4"/>
    </row>
    <row r="29" spans="13:13" s="17" customFormat="1" ht="17.25" customHeight="1"/>
    <row r="30" spans="13:13" ht="17.25" customHeight="1">
      <c r="M30" s="4"/>
    </row>
    <row r="31" spans="13:13" s="17" customFormat="1" ht="17.25" customHeight="1"/>
    <row r="32" spans="13:13" ht="17.25" customHeight="1">
      <c r="M32" s="4"/>
    </row>
    <row r="33" spans="1:13" s="17" customFormat="1" ht="17.25" customHeight="1"/>
    <row r="34" spans="1:13" s="17" customFormat="1" ht="17.25" customHeight="1"/>
    <row r="35" spans="1:13" s="17" customFormat="1" ht="17.25" customHeight="1"/>
    <row r="36" spans="1:13" s="17" customFormat="1" ht="17.25" customHeight="1"/>
    <row r="37" spans="1:13" s="17" customFormat="1" ht="17.25" customHeight="1"/>
    <row r="38" spans="1:13" s="17" customFormat="1" ht="17.25" customHeight="1"/>
    <row r="39" spans="1:13" ht="24" customHeight="1">
      <c r="M39" s="4"/>
    </row>
    <row r="40" spans="1:13" ht="21" customHeight="1">
      <c r="A40" s="87"/>
      <c r="M40" s="4"/>
    </row>
    <row r="42" spans="1:13" ht="15.75">
      <c r="F42" s="61"/>
    </row>
  </sheetData>
  <mergeCells count="16">
    <mergeCell ref="H7:I7"/>
    <mergeCell ref="A1:M1"/>
    <mergeCell ref="A2:M2"/>
    <mergeCell ref="A3:M3"/>
    <mergeCell ref="A4:M4"/>
    <mergeCell ref="A6:A9"/>
    <mergeCell ref="M6:M9"/>
    <mergeCell ref="B6:C6"/>
    <mergeCell ref="B7:C7"/>
    <mergeCell ref="D6:E6"/>
    <mergeCell ref="F6:G6"/>
    <mergeCell ref="J6:L6"/>
    <mergeCell ref="J7:L7"/>
    <mergeCell ref="H6:I6"/>
    <mergeCell ref="D7:E7"/>
    <mergeCell ref="F7:G7"/>
  </mergeCells>
  <printOptions horizontalCentered="1" verticalCentered="1"/>
  <pageMargins left="0" right="0" top="0" bottom="0" header="0" footer="0"/>
  <pageSetup paperSize="9" scale="95"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rightToLeft="1" view="pageBreakPreview" zoomScaleNormal="100" zoomScaleSheetLayoutView="100" workbookViewId="0">
      <selection activeCell="C79" sqref="C79"/>
    </sheetView>
  </sheetViews>
  <sheetFormatPr defaultRowHeight="12.75"/>
  <cols>
    <col min="1" max="1" width="24.7109375" style="171" customWidth="1"/>
    <col min="2" max="7" width="8.7109375" style="171" customWidth="1"/>
    <col min="8" max="8" width="24.85546875" style="173" customWidth="1"/>
    <col min="9" max="14" width="9.140625" style="171"/>
    <col min="15" max="15" width="0.42578125" style="171" customWidth="1"/>
    <col min="16" max="17" width="9.140625" style="171" customWidth="1"/>
    <col min="18" max="22" width="9.140625" style="171"/>
    <col min="23" max="23" width="37.42578125" style="171" customWidth="1"/>
    <col min="24" max="24" width="5" style="172" customWidth="1"/>
    <col min="25" max="16384" width="9.140625" style="171"/>
  </cols>
  <sheetData>
    <row r="1" spans="1:24" ht="18">
      <c r="A1" s="1213" t="s">
        <v>1533</v>
      </c>
      <c r="B1" s="1213"/>
      <c r="C1" s="1213"/>
      <c r="D1" s="1213"/>
      <c r="E1" s="1213"/>
      <c r="F1" s="1213"/>
      <c r="G1" s="1213"/>
      <c r="H1" s="1213"/>
      <c r="I1" s="210"/>
      <c r="J1" s="210"/>
      <c r="K1" s="210"/>
    </row>
    <row r="2" spans="1:24" s="181" customFormat="1" ht="18">
      <c r="A2" s="1175" t="s">
        <v>1253</v>
      </c>
      <c r="B2" s="1175"/>
      <c r="C2" s="1175"/>
      <c r="D2" s="1175"/>
      <c r="E2" s="1175"/>
      <c r="F2" s="1175"/>
      <c r="G2" s="1175"/>
      <c r="H2" s="1175"/>
      <c r="I2" s="203"/>
      <c r="J2" s="203"/>
      <c r="K2" s="203"/>
      <c r="X2" s="182"/>
    </row>
    <row r="3" spans="1:24" s="181" customFormat="1" ht="30.75" customHeight="1">
      <c r="A3" s="1250" t="s">
        <v>969</v>
      </c>
      <c r="B3" s="1251"/>
      <c r="C3" s="1251"/>
      <c r="D3" s="1251"/>
      <c r="E3" s="1251"/>
      <c r="F3" s="1251"/>
      <c r="G3" s="1251"/>
      <c r="H3" s="1251"/>
      <c r="I3" s="203"/>
      <c r="J3" s="203"/>
      <c r="K3" s="203"/>
      <c r="X3" s="182"/>
    </row>
    <row r="4" spans="1:24" s="181" customFormat="1" ht="15.75">
      <c r="A4" s="1178" t="s">
        <v>1249</v>
      </c>
      <c r="B4" s="1178"/>
      <c r="C4" s="1178"/>
      <c r="D4" s="1178"/>
      <c r="E4" s="1178"/>
      <c r="F4" s="1178"/>
      <c r="G4" s="1178"/>
      <c r="H4" s="1178"/>
      <c r="I4" s="203"/>
      <c r="J4" s="203"/>
      <c r="K4" s="203"/>
      <c r="X4" s="182"/>
    </row>
    <row r="5" spans="1:24" ht="15.75" customHeight="1">
      <c r="A5" s="109" t="s">
        <v>666</v>
      </c>
      <c r="B5" s="180"/>
      <c r="C5" s="180"/>
      <c r="D5" s="180"/>
      <c r="E5" s="180"/>
      <c r="F5" s="180"/>
      <c r="G5" s="180"/>
      <c r="H5" s="110" t="s">
        <v>667</v>
      </c>
      <c r="I5" s="210"/>
      <c r="J5" s="210"/>
      <c r="K5" s="210"/>
    </row>
    <row r="6" spans="1:24" ht="21.75" customHeight="1">
      <c r="A6" s="1379" t="s">
        <v>1445</v>
      </c>
      <c r="B6" s="231" t="s">
        <v>45</v>
      </c>
      <c r="C6" s="231" t="s">
        <v>41</v>
      </c>
      <c r="D6" s="231" t="s">
        <v>42</v>
      </c>
      <c r="E6" s="231" t="s">
        <v>43</v>
      </c>
      <c r="F6" s="231" t="s">
        <v>44</v>
      </c>
      <c r="G6" s="231" t="s">
        <v>1</v>
      </c>
      <c r="H6" s="1217" t="s">
        <v>1502</v>
      </c>
    </row>
    <row r="7" spans="1:24" s="194" customFormat="1" ht="21.75" customHeight="1">
      <c r="A7" s="1380"/>
      <c r="B7" s="443" t="s">
        <v>75</v>
      </c>
      <c r="C7" s="443" t="s">
        <v>46</v>
      </c>
      <c r="D7" s="443" t="s">
        <v>47</v>
      </c>
      <c r="E7" s="443" t="s">
        <v>48</v>
      </c>
      <c r="F7" s="443" t="s">
        <v>49</v>
      </c>
      <c r="G7" s="443" t="s">
        <v>2</v>
      </c>
      <c r="H7" s="1218"/>
      <c r="X7" s="242"/>
    </row>
    <row r="8" spans="1:24" ht="18.75" customHeight="1" thickBot="1">
      <c r="A8" s="910" t="s">
        <v>498</v>
      </c>
      <c r="B8" s="251">
        <v>2</v>
      </c>
      <c r="C8" s="251">
        <v>1</v>
      </c>
      <c r="D8" s="251">
        <v>0</v>
      </c>
      <c r="E8" s="251">
        <v>0</v>
      </c>
      <c r="F8" s="251">
        <v>0</v>
      </c>
      <c r="G8" s="250">
        <f>SUM(B8:F8)</f>
        <v>3</v>
      </c>
      <c r="H8" s="907" t="s">
        <v>74</v>
      </c>
    </row>
    <row r="9" spans="1:24" s="178" customFormat="1" ht="18.75" customHeight="1" thickBot="1">
      <c r="A9" s="911" t="s">
        <v>497</v>
      </c>
      <c r="B9" s="247">
        <v>0</v>
      </c>
      <c r="C9" s="247">
        <v>0</v>
      </c>
      <c r="D9" s="247">
        <v>0</v>
      </c>
      <c r="E9" s="247">
        <v>0</v>
      </c>
      <c r="F9" s="247">
        <v>0</v>
      </c>
      <c r="G9" s="246">
        <f t="shared" ref="G9:G40" si="0">SUM(B9:F9)</f>
        <v>0</v>
      </c>
      <c r="H9" s="896" t="s">
        <v>496</v>
      </c>
      <c r="X9" s="179"/>
    </row>
    <row r="10" spans="1:24" ht="18.75" customHeight="1" thickBot="1">
      <c r="A10" s="912" t="s">
        <v>495</v>
      </c>
      <c r="B10" s="249">
        <v>1</v>
      </c>
      <c r="C10" s="249">
        <v>0</v>
      </c>
      <c r="D10" s="249">
        <v>0</v>
      </c>
      <c r="E10" s="249">
        <v>0</v>
      </c>
      <c r="F10" s="249">
        <v>0</v>
      </c>
      <c r="G10" s="248">
        <f t="shared" si="0"/>
        <v>1</v>
      </c>
      <c r="H10" s="898" t="s">
        <v>73</v>
      </c>
    </row>
    <row r="11" spans="1:24" s="178" customFormat="1" ht="18.75" customHeight="1" thickBot="1">
      <c r="A11" s="911" t="s">
        <v>494</v>
      </c>
      <c r="B11" s="247">
        <v>0</v>
      </c>
      <c r="C11" s="247">
        <v>0</v>
      </c>
      <c r="D11" s="247">
        <v>0</v>
      </c>
      <c r="E11" s="247">
        <v>0</v>
      </c>
      <c r="F11" s="247">
        <v>0</v>
      </c>
      <c r="G11" s="246">
        <f t="shared" si="0"/>
        <v>0</v>
      </c>
      <c r="H11" s="896" t="s">
        <v>72</v>
      </c>
      <c r="X11" s="179"/>
    </row>
    <row r="12" spans="1:24" ht="18.75" customHeight="1" thickBot="1">
      <c r="A12" s="912" t="s">
        <v>520</v>
      </c>
      <c r="B12" s="249">
        <v>6</v>
      </c>
      <c r="C12" s="249">
        <v>0</v>
      </c>
      <c r="D12" s="249">
        <v>0</v>
      </c>
      <c r="E12" s="249">
        <v>0</v>
      </c>
      <c r="F12" s="249">
        <v>0</v>
      </c>
      <c r="G12" s="248">
        <f t="shared" si="0"/>
        <v>6</v>
      </c>
      <c r="H12" s="898" t="s">
        <v>71</v>
      </c>
    </row>
    <row r="13" spans="1:24" s="178" customFormat="1" ht="18.75" customHeight="1" thickBot="1">
      <c r="A13" s="911" t="s">
        <v>492</v>
      </c>
      <c r="B13" s="247">
        <v>0</v>
      </c>
      <c r="C13" s="247">
        <v>1</v>
      </c>
      <c r="D13" s="247">
        <v>0</v>
      </c>
      <c r="E13" s="247">
        <v>0</v>
      </c>
      <c r="F13" s="247">
        <v>0</v>
      </c>
      <c r="G13" s="246">
        <f t="shared" si="0"/>
        <v>1</v>
      </c>
      <c r="H13" s="896" t="s">
        <v>491</v>
      </c>
      <c r="X13" s="179"/>
    </row>
    <row r="14" spans="1:24" ht="18.75" customHeight="1" thickBot="1">
      <c r="A14" s="912" t="s">
        <v>490</v>
      </c>
      <c r="B14" s="249">
        <v>0</v>
      </c>
      <c r="C14" s="249">
        <v>0</v>
      </c>
      <c r="D14" s="249">
        <v>0</v>
      </c>
      <c r="E14" s="249">
        <v>0</v>
      </c>
      <c r="F14" s="249">
        <v>0</v>
      </c>
      <c r="G14" s="248">
        <f t="shared" si="0"/>
        <v>0</v>
      </c>
      <c r="H14" s="898" t="s">
        <v>489</v>
      </c>
    </row>
    <row r="15" spans="1:24" s="178" customFormat="1" ht="18.75" customHeight="1" thickBot="1">
      <c r="A15" s="911" t="s">
        <v>488</v>
      </c>
      <c r="B15" s="247">
        <v>3</v>
      </c>
      <c r="C15" s="247">
        <v>0</v>
      </c>
      <c r="D15" s="247">
        <v>0</v>
      </c>
      <c r="E15" s="247">
        <v>0</v>
      </c>
      <c r="F15" s="247">
        <v>0</v>
      </c>
      <c r="G15" s="246">
        <f t="shared" si="0"/>
        <v>3</v>
      </c>
      <c r="H15" s="896" t="s">
        <v>70</v>
      </c>
      <c r="X15" s="179"/>
    </row>
    <row r="16" spans="1:24" s="178" customFormat="1" ht="18.75" customHeight="1" thickBot="1">
      <c r="A16" s="912" t="s">
        <v>1083</v>
      </c>
      <c r="B16" s="249">
        <v>0</v>
      </c>
      <c r="C16" s="249">
        <v>0</v>
      </c>
      <c r="D16" s="249">
        <v>0</v>
      </c>
      <c r="E16" s="249">
        <v>0</v>
      </c>
      <c r="F16" s="249">
        <v>0</v>
      </c>
      <c r="G16" s="248">
        <f t="shared" si="0"/>
        <v>0</v>
      </c>
      <c r="H16" s="898" t="s">
        <v>1084</v>
      </c>
      <c r="X16" s="179"/>
    </row>
    <row r="17" spans="1:24" ht="18.75" customHeight="1" thickBot="1">
      <c r="A17" s="911" t="s">
        <v>487</v>
      </c>
      <c r="B17" s="247">
        <v>0</v>
      </c>
      <c r="C17" s="247">
        <v>0</v>
      </c>
      <c r="D17" s="247">
        <v>0</v>
      </c>
      <c r="E17" s="247">
        <v>0</v>
      </c>
      <c r="F17" s="247">
        <v>0</v>
      </c>
      <c r="G17" s="246">
        <f t="shared" si="0"/>
        <v>0</v>
      </c>
      <c r="H17" s="896" t="s">
        <v>486</v>
      </c>
    </row>
    <row r="18" spans="1:24" s="178" customFormat="1" ht="18.75" customHeight="1" thickBot="1">
      <c r="A18" s="912" t="s">
        <v>485</v>
      </c>
      <c r="B18" s="249">
        <v>0</v>
      </c>
      <c r="C18" s="249">
        <v>0</v>
      </c>
      <c r="D18" s="249">
        <v>0</v>
      </c>
      <c r="E18" s="249">
        <v>0</v>
      </c>
      <c r="F18" s="249">
        <v>0</v>
      </c>
      <c r="G18" s="248">
        <f t="shared" si="0"/>
        <v>0</v>
      </c>
      <c r="H18" s="898" t="s">
        <v>484</v>
      </c>
      <c r="X18" s="179"/>
    </row>
    <row r="19" spans="1:24" ht="18.75" customHeight="1" thickBot="1">
      <c r="A19" s="911" t="s">
        <v>518</v>
      </c>
      <c r="B19" s="247">
        <v>0</v>
      </c>
      <c r="C19" s="247">
        <v>2</v>
      </c>
      <c r="D19" s="247">
        <v>0</v>
      </c>
      <c r="E19" s="247">
        <v>0</v>
      </c>
      <c r="F19" s="247">
        <v>0</v>
      </c>
      <c r="G19" s="246">
        <f t="shared" si="0"/>
        <v>2</v>
      </c>
      <c r="H19" s="896" t="s">
        <v>976</v>
      </c>
    </row>
    <row r="20" spans="1:24" s="178" customFormat="1" ht="18.75" customHeight="1" thickBot="1">
      <c r="A20" s="912" t="s">
        <v>483</v>
      </c>
      <c r="B20" s="249">
        <v>1</v>
      </c>
      <c r="C20" s="249">
        <v>1</v>
      </c>
      <c r="D20" s="249">
        <v>0</v>
      </c>
      <c r="E20" s="249">
        <v>0</v>
      </c>
      <c r="F20" s="249">
        <v>0</v>
      </c>
      <c r="G20" s="248">
        <f t="shared" si="0"/>
        <v>2</v>
      </c>
      <c r="H20" s="898" t="s">
        <v>482</v>
      </c>
      <c r="X20" s="179"/>
    </row>
    <row r="21" spans="1:24" s="178" customFormat="1" ht="18.75" customHeight="1" thickBot="1">
      <c r="A21" s="911" t="s">
        <v>1097</v>
      </c>
      <c r="B21" s="247">
        <v>0</v>
      </c>
      <c r="C21" s="247">
        <v>0</v>
      </c>
      <c r="D21" s="247">
        <v>0</v>
      </c>
      <c r="E21" s="247">
        <v>0</v>
      </c>
      <c r="F21" s="247">
        <v>0</v>
      </c>
      <c r="G21" s="246">
        <f t="shared" si="0"/>
        <v>0</v>
      </c>
      <c r="H21" s="896" t="s">
        <v>480</v>
      </c>
      <c r="X21" s="179"/>
    </row>
    <row r="22" spans="1:24" ht="18.75" customHeight="1" thickBot="1">
      <c r="A22" s="912" t="s">
        <v>479</v>
      </c>
      <c r="B22" s="249">
        <v>1</v>
      </c>
      <c r="C22" s="249">
        <v>0</v>
      </c>
      <c r="D22" s="249">
        <v>0</v>
      </c>
      <c r="E22" s="249">
        <v>0</v>
      </c>
      <c r="F22" s="249">
        <v>0</v>
      </c>
      <c r="G22" s="248">
        <f t="shared" si="0"/>
        <v>1</v>
      </c>
      <c r="H22" s="898" t="s">
        <v>478</v>
      </c>
    </row>
    <row r="23" spans="1:24" s="178" customFormat="1" ht="18.75" customHeight="1" thickBot="1">
      <c r="A23" s="911" t="s">
        <v>529</v>
      </c>
      <c r="B23" s="247">
        <v>15</v>
      </c>
      <c r="C23" s="247">
        <v>5</v>
      </c>
      <c r="D23" s="247">
        <v>1</v>
      </c>
      <c r="E23" s="247">
        <v>0</v>
      </c>
      <c r="F23" s="247">
        <v>0</v>
      </c>
      <c r="G23" s="246">
        <f t="shared" si="0"/>
        <v>21</v>
      </c>
      <c r="H23" s="896" t="s">
        <v>526</v>
      </c>
      <c r="X23" s="179"/>
    </row>
    <row r="24" spans="1:24" ht="18.75" customHeight="1" thickBot="1">
      <c r="A24" s="912" t="s">
        <v>476</v>
      </c>
      <c r="B24" s="249">
        <v>11</v>
      </c>
      <c r="C24" s="249">
        <v>3</v>
      </c>
      <c r="D24" s="249">
        <v>1</v>
      </c>
      <c r="E24" s="249">
        <v>0</v>
      </c>
      <c r="F24" s="249">
        <v>0</v>
      </c>
      <c r="G24" s="248">
        <f t="shared" si="0"/>
        <v>15</v>
      </c>
      <c r="H24" s="898" t="s">
        <v>475</v>
      </c>
    </row>
    <row r="25" spans="1:24" s="178" customFormat="1" ht="18.75" customHeight="1" thickBot="1">
      <c r="A25" s="911" t="s">
        <v>474</v>
      </c>
      <c r="B25" s="247">
        <v>0</v>
      </c>
      <c r="C25" s="247">
        <v>0</v>
      </c>
      <c r="D25" s="247">
        <v>0</v>
      </c>
      <c r="E25" s="247">
        <v>0</v>
      </c>
      <c r="F25" s="247">
        <v>0</v>
      </c>
      <c r="G25" s="246">
        <f t="shared" si="0"/>
        <v>0</v>
      </c>
      <c r="H25" s="896" t="s">
        <v>473</v>
      </c>
      <c r="X25" s="179"/>
    </row>
    <row r="26" spans="1:24" ht="18.75" customHeight="1" thickBot="1">
      <c r="A26" s="912" t="s">
        <v>472</v>
      </c>
      <c r="B26" s="249">
        <v>0</v>
      </c>
      <c r="C26" s="249">
        <v>0</v>
      </c>
      <c r="D26" s="249">
        <v>0</v>
      </c>
      <c r="E26" s="249">
        <v>0</v>
      </c>
      <c r="F26" s="249">
        <v>0</v>
      </c>
      <c r="G26" s="248">
        <f t="shared" si="0"/>
        <v>0</v>
      </c>
      <c r="H26" s="898" t="s">
        <v>471</v>
      </c>
    </row>
    <row r="27" spans="1:24" s="178" customFormat="1" ht="18.75" customHeight="1" thickBot="1">
      <c r="A27" s="911" t="s">
        <v>470</v>
      </c>
      <c r="B27" s="247">
        <v>0</v>
      </c>
      <c r="C27" s="247">
        <v>1</v>
      </c>
      <c r="D27" s="247">
        <v>0</v>
      </c>
      <c r="E27" s="247">
        <v>0</v>
      </c>
      <c r="F27" s="247">
        <v>0</v>
      </c>
      <c r="G27" s="246">
        <f t="shared" si="0"/>
        <v>1</v>
      </c>
      <c r="H27" s="896" t="s">
        <v>469</v>
      </c>
      <c r="X27" s="179"/>
    </row>
    <row r="28" spans="1:24" ht="18.75" customHeight="1" thickBot="1">
      <c r="A28" s="912" t="s">
        <v>468</v>
      </c>
      <c r="B28" s="249">
        <v>1</v>
      </c>
      <c r="C28" s="249">
        <v>0</v>
      </c>
      <c r="D28" s="249">
        <v>0</v>
      </c>
      <c r="E28" s="249">
        <v>0</v>
      </c>
      <c r="F28" s="249">
        <v>0</v>
      </c>
      <c r="G28" s="248">
        <f t="shared" si="0"/>
        <v>1</v>
      </c>
      <c r="H28" s="898" t="s">
        <v>510</v>
      </c>
    </row>
    <row r="29" spans="1:24" s="178" customFormat="1" ht="18.75" customHeight="1" thickBot="1">
      <c r="A29" s="911" t="s">
        <v>466</v>
      </c>
      <c r="B29" s="247">
        <v>1</v>
      </c>
      <c r="C29" s="247">
        <v>1</v>
      </c>
      <c r="D29" s="247">
        <v>1</v>
      </c>
      <c r="E29" s="247">
        <v>0</v>
      </c>
      <c r="F29" s="247">
        <v>0</v>
      </c>
      <c r="G29" s="246">
        <f t="shared" si="0"/>
        <v>3</v>
      </c>
      <c r="H29" s="896" t="s">
        <v>465</v>
      </c>
      <c r="X29" s="179"/>
    </row>
    <row r="30" spans="1:24" ht="18.75" customHeight="1" thickBot="1">
      <c r="A30" s="912" t="s">
        <v>464</v>
      </c>
      <c r="B30" s="249">
        <v>0</v>
      </c>
      <c r="C30" s="249">
        <v>0</v>
      </c>
      <c r="D30" s="249">
        <v>1</v>
      </c>
      <c r="E30" s="249">
        <v>0</v>
      </c>
      <c r="F30" s="249">
        <v>0</v>
      </c>
      <c r="G30" s="248">
        <f t="shared" si="0"/>
        <v>1</v>
      </c>
      <c r="H30" s="898" t="s">
        <v>463</v>
      </c>
    </row>
    <row r="31" spans="1:24" s="178" customFormat="1" ht="18.75" customHeight="1" thickBot="1">
      <c r="A31" s="911" t="s">
        <v>462</v>
      </c>
      <c r="B31" s="247">
        <v>0</v>
      </c>
      <c r="C31" s="247">
        <v>1</v>
      </c>
      <c r="D31" s="247">
        <v>0</v>
      </c>
      <c r="E31" s="247">
        <v>0</v>
      </c>
      <c r="F31" s="247">
        <v>0</v>
      </c>
      <c r="G31" s="246">
        <f t="shared" si="0"/>
        <v>1</v>
      </c>
      <c r="H31" s="896" t="s">
        <v>461</v>
      </c>
      <c r="X31" s="179"/>
    </row>
    <row r="32" spans="1:24" ht="18.75" customHeight="1" thickBot="1">
      <c r="A32" s="912" t="s">
        <v>535</v>
      </c>
      <c r="B32" s="249">
        <v>0</v>
      </c>
      <c r="C32" s="249">
        <v>0</v>
      </c>
      <c r="D32" s="249">
        <v>0</v>
      </c>
      <c r="E32" s="249">
        <v>0</v>
      </c>
      <c r="F32" s="249">
        <v>0</v>
      </c>
      <c r="G32" s="248">
        <f t="shared" si="0"/>
        <v>0</v>
      </c>
      <c r="H32" s="898" t="s">
        <v>459</v>
      </c>
    </row>
    <row r="33" spans="1:24" s="178" customFormat="1" ht="18.75" customHeight="1" thickBot="1">
      <c r="A33" s="911" t="s">
        <v>458</v>
      </c>
      <c r="B33" s="247">
        <v>0</v>
      </c>
      <c r="C33" s="247">
        <v>0</v>
      </c>
      <c r="D33" s="247">
        <v>0</v>
      </c>
      <c r="E33" s="247">
        <v>0</v>
      </c>
      <c r="F33" s="247">
        <v>0</v>
      </c>
      <c r="G33" s="246">
        <f t="shared" si="0"/>
        <v>0</v>
      </c>
      <c r="H33" s="896" t="s">
        <v>457</v>
      </c>
      <c r="X33" s="179"/>
    </row>
    <row r="34" spans="1:24" ht="18.75" customHeight="1" thickBot="1">
      <c r="A34" s="912" t="s">
        <v>534</v>
      </c>
      <c r="B34" s="249">
        <v>2</v>
      </c>
      <c r="C34" s="249">
        <v>0</v>
      </c>
      <c r="D34" s="249">
        <v>0</v>
      </c>
      <c r="E34" s="249">
        <v>0</v>
      </c>
      <c r="F34" s="249">
        <v>0</v>
      </c>
      <c r="G34" s="248">
        <f t="shared" si="0"/>
        <v>2</v>
      </c>
      <c r="H34" s="898" t="s">
        <v>455</v>
      </c>
    </row>
    <row r="35" spans="1:24" ht="18.75" customHeight="1" thickBot="1">
      <c r="A35" s="911" t="s">
        <v>454</v>
      </c>
      <c r="B35" s="247">
        <v>1</v>
      </c>
      <c r="C35" s="247">
        <v>1</v>
      </c>
      <c r="D35" s="247">
        <v>1</v>
      </c>
      <c r="E35" s="247">
        <v>0</v>
      </c>
      <c r="F35" s="247">
        <v>0</v>
      </c>
      <c r="G35" s="246">
        <f t="shared" si="0"/>
        <v>3</v>
      </c>
      <c r="H35" s="896" t="s">
        <v>453</v>
      </c>
    </row>
    <row r="36" spans="1:24" ht="18.75" customHeight="1" thickBot="1">
      <c r="A36" s="912" t="s">
        <v>1086</v>
      </c>
      <c r="B36" s="249">
        <v>0</v>
      </c>
      <c r="C36" s="249">
        <v>0</v>
      </c>
      <c r="D36" s="249">
        <v>0</v>
      </c>
      <c r="E36" s="249">
        <v>0</v>
      </c>
      <c r="F36" s="249">
        <v>0</v>
      </c>
      <c r="G36" s="248">
        <f t="shared" si="0"/>
        <v>0</v>
      </c>
      <c r="H36" s="898" t="s">
        <v>1087</v>
      </c>
      <c r="X36" s="702"/>
    </row>
    <row r="37" spans="1:24" ht="18.75" customHeight="1" thickBot="1">
      <c r="A37" s="911" t="s">
        <v>508</v>
      </c>
      <c r="B37" s="247">
        <v>0</v>
      </c>
      <c r="C37" s="247">
        <v>0</v>
      </c>
      <c r="D37" s="247">
        <v>0</v>
      </c>
      <c r="E37" s="247">
        <v>0</v>
      </c>
      <c r="F37" s="247">
        <v>0</v>
      </c>
      <c r="G37" s="246">
        <f t="shared" si="0"/>
        <v>0</v>
      </c>
      <c r="H37" s="896" t="s">
        <v>451</v>
      </c>
    </row>
    <row r="38" spans="1:24" ht="18.75" customHeight="1" thickBot="1">
      <c r="A38" s="912" t="s">
        <v>450</v>
      </c>
      <c r="B38" s="249">
        <v>0</v>
      </c>
      <c r="C38" s="249">
        <v>0</v>
      </c>
      <c r="D38" s="249">
        <v>0</v>
      </c>
      <c r="E38" s="249">
        <v>0</v>
      </c>
      <c r="F38" s="249">
        <v>0</v>
      </c>
      <c r="G38" s="248">
        <f t="shared" si="0"/>
        <v>0</v>
      </c>
      <c r="H38" s="898" t="s">
        <v>923</v>
      </c>
      <c r="X38" s="455"/>
    </row>
    <row r="39" spans="1:24" ht="18.75" customHeight="1" thickBot="1">
      <c r="A39" s="911" t="s">
        <v>750</v>
      </c>
      <c r="B39" s="247">
        <v>0</v>
      </c>
      <c r="C39" s="247">
        <v>0</v>
      </c>
      <c r="D39" s="247">
        <v>0</v>
      </c>
      <c r="E39" s="247">
        <v>0</v>
      </c>
      <c r="F39" s="247">
        <v>0</v>
      </c>
      <c r="G39" s="246">
        <f t="shared" si="0"/>
        <v>0</v>
      </c>
      <c r="H39" s="896" t="s">
        <v>763</v>
      </c>
    </row>
    <row r="40" spans="1:24" s="178" customFormat="1" ht="18.75" customHeight="1">
      <c r="A40" s="913" t="s">
        <v>1019</v>
      </c>
      <c r="B40" s="924">
        <v>0</v>
      </c>
      <c r="C40" s="924">
        <v>1</v>
      </c>
      <c r="D40" s="924">
        <v>0</v>
      </c>
      <c r="E40" s="924">
        <v>0</v>
      </c>
      <c r="F40" s="924">
        <v>0</v>
      </c>
      <c r="G40" s="925">
        <f t="shared" si="0"/>
        <v>1</v>
      </c>
      <c r="H40" s="916" t="s">
        <v>1020</v>
      </c>
      <c r="X40" s="179"/>
    </row>
    <row r="41" spans="1:24" s="178" customFormat="1" ht="19.5" customHeight="1">
      <c r="A41" s="538" t="s">
        <v>1</v>
      </c>
      <c r="B41" s="465">
        <f>SUM(B8:B40)</f>
        <v>45</v>
      </c>
      <c r="C41" s="465">
        <f t="shared" ref="C41:F41" si="1">SUM(C8:C40)</f>
        <v>18</v>
      </c>
      <c r="D41" s="465">
        <f t="shared" si="1"/>
        <v>5</v>
      </c>
      <c r="E41" s="465">
        <f t="shared" si="1"/>
        <v>0</v>
      </c>
      <c r="F41" s="465">
        <f t="shared" si="1"/>
        <v>0</v>
      </c>
      <c r="G41" s="465">
        <f>SUM(G8:G40)</f>
        <v>68</v>
      </c>
      <c r="H41" s="464" t="s">
        <v>2</v>
      </c>
      <c r="X41" s="179"/>
    </row>
    <row r="42" spans="1:24" ht="16.5" customHeight="1">
      <c r="A42" s="1277" t="s">
        <v>1051</v>
      </c>
      <c r="B42" s="1277"/>
      <c r="C42" s="1277"/>
      <c r="D42" s="1277"/>
      <c r="E42" s="1322" t="s">
        <v>499</v>
      </c>
      <c r="F42" s="1322"/>
      <c r="G42" s="1322"/>
      <c r="H42" s="1322"/>
    </row>
    <row r="43" spans="1:24">
      <c r="A43" s="1378"/>
      <c r="B43" s="1378"/>
      <c r="C43" s="1378"/>
      <c r="D43" s="1378"/>
      <c r="E43" s="245"/>
      <c r="F43" s="245"/>
      <c r="G43" s="240"/>
      <c r="H43" s="239"/>
    </row>
    <row r="45" spans="1:24">
      <c r="A45" s="173"/>
    </row>
  </sheetData>
  <mergeCells count="9">
    <mergeCell ref="A42:D42"/>
    <mergeCell ref="A43:D43"/>
    <mergeCell ref="A1:H1"/>
    <mergeCell ref="A2:H2"/>
    <mergeCell ref="A3:H3"/>
    <mergeCell ref="A4:H4"/>
    <mergeCell ref="A6:A7"/>
    <mergeCell ref="H6:H7"/>
    <mergeCell ref="E42:H42"/>
  </mergeCells>
  <printOptions horizontalCentered="1" verticalCentered="1"/>
  <pageMargins left="0" right="0" top="0" bottom="0" header="0" footer="0"/>
  <pageSetup paperSize="9" scale="95" orientation="portrait" r:id="rId1"/>
  <headerFooter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C79" sqref="C79"/>
    </sheetView>
  </sheetViews>
  <sheetFormatPr defaultRowHeight="12.75"/>
  <cols>
    <col min="1" max="1" width="19.85546875" customWidth="1"/>
    <col min="2" max="2" width="10.5703125" customWidth="1"/>
    <col min="3" max="7" width="10.28515625" customWidth="1"/>
    <col min="8" max="8" width="19.85546875" style="2" customWidth="1"/>
    <col min="13" max="13" width="20" customWidth="1"/>
    <col min="15" max="15" width="0.42578125" customWidth="1"/>
    <col min="16" max="17" width="9.140625" customWidth="1"/>
    <col min="23" max="23" width="37.42578125" customWidth="1"/>
    <col min="24" max="24" width="5" style="34" customWidth="1"/>
  </cols>
  <sheetData>
    <row r="1" spans="1:24" ht="18.75" customHeight="1">
      <c r="A1" s="1068" t="s">
        <v>788</v>
      </c>
      <c r="B1" s="1068"/>
      <c r="C1" s="1068"/>
      <c r="D1" s="1068"/>
      <c r="E1" s="1068"/>
      <c r="F1" s="1068"/>
      <c r="G1" s="1068"/>
      <c r="H1" s="1068"/>
      <c r="I1" s="1"/>
      <c r="J1" s="1"/>
      <c r="K1" s="1"/>
    </row>
    <row r="2" spans="1:24" s="7" customFormat="1" ht="17.25" customHeight="1">
      <c r="A2" s="1267" t="s">
        <v>1255</v>
      </c>
      <c r="B2" s="1267"/>
      <c r="C2" s="1267"/>
      <c r="D2" s="1267"/>
      <c r="E2" s="1267"/>
      <c r="F2" s="1267"/>
      <c r="G2" s="1267"/>
      <c r="H2" s="1267"/>
      <c r="I2" s="33"/>
      <c r="J2" s="33"/>
      <c r="K2" s="33"/>
      <c r="X2" s="35"/>
    </row>
    <row r="3" spans="1:24" s="7" customFormat="1" ht="18" customHeight="1">
      <c r="A3" s="1268" t="s">
        <v>1046</v>
      </c>
      <c r="B3" s="1269"/>
      <c r="C3" s="1269"/>
      <c r="D3" s="1269"/>
      <c r="E3" s="1269"/>
      <c r="F3" s="1269"/>
      <c r="G3" s="1269"/>
      <c r="H3" s="1269"/>
      <c r="I3" s="33"/>
      <c r="J3" s="33"/>
      <c r="K3" s="33"/>
      <c r="X3" s="35"/>
    </row>
    <row r="4" spans="1:24" s="7" customFormat="1" ht="15.75">
      <c r="A4" s="1325" t="s">
        <v>1256</v>
      </c>
      <c r="B4" s="1325"/>
      <c r="C4" s="1325"/>
      <c r="D4" s="1325"/>
      <c r="E4" s="1325"/>
      <c r="F4" s="1325"/>
      <c r="G4" s="1325"/>
      <c r="H4" s="1325"/>
      <c r="I4" s="33"/>
      <c r="J4" s="33"/>
      <c r="K4" s="33"/>
      <c r="X4" s="35"/>
    </row>
    <row r="5" spans="1:24" ht="14.25" customHeight="1">
      <c r="A5" s="99" t="s">
        <v>668</v>
      </c>
      <c r="B5" s="100"/>
      <c r="C5" s="100"/>
      <c r="D5" s="100"/>
      <c r="E5" s="100"/>
      <c r="F5" s="100"/>
      <c r="G5" s="100"/>
      <c r="H5" s="101" t="s">
        <v>677</v>
      </c>
      <c r="I5" s="1"/>
      <c r="J5" s="1"/>
      <c r="K5" s="1"/>
    </row>
    <row r="6" spans="1:24" ht="27" customHeight="1">
      <c r="A6" s="1220" t="s">
        <v>1269</v>
      </c>
      <c r="B6" s="36" t="s">
        <v>45</v>
      </c>
      <c r="C6" s="36" t="s">
        <v>41</v>
      </c>
      <c r="D6" s="36" t="s">
        <v>42</v>
      </c>
      <c r="E6" s="36" t="s">
        <v>43</v>
      </c>
      <c r="F6" s="36" t="s">
        <v>44</v>
      </c>
      <c r="G6" s="36" t="s">
        <v>1</v>
      </c>
      <c r="H6" s="1382" t="s">
        <v>1503</v>
      </c>
    </row>
    <row r="7" spans="1:24" ht="27" customHeight="1">
      <c r="A7" s="1323"/>
      <c r="B7" s="467" t="s">
        <v>75</v>
      </c>
      <c r="C7" s="467" t="s">
        <v>46</v>
      </c>
      <c r="D7" s="467" t="s">
        <v>47</v>
      </c>
      <c r="E7" s="467" t="s">
        <v>48</v>
      </c>
      <c r="F7" s="467" t="s">
        <v>49</v>
      </c>
      <c r="G7" s="467" t="s">
        <v>2</v>
      </c>
      <c r="H7" s="1383"/>
    </row>
    <row r="8" spans="1:24" s="15" customFormat="1" ht="24.75" customHeight="1" thickBot="1">
      <c r="A8" s="776" t="s">
        <v>251</v>
      </c>
      <c r="B8" s="823">
        <v>45</v>
      </c>
      <c r="C8" s="823">
        <v>19</v>
      </c>
      <c r="D8" s="823">
        <v>3</v>
      </c>
      <c r="E8" s="823">
        <v>2</v>
      </c>
      <c r="F8" s="823">
        <v>4</v>
      </c>
      <c r="G8" s="824">
        <f>SUM(B8:F8)</f>
        <v>73</v>
      </c>
      <c r="H8" s="781" t="s">
        <v>251</v>
      </c>
      <c r="X8" s="16"/>
    </row>
    <row r="9" spans="1:24" ht="24.75" customHeight="1" thickBot="1">
      <c r="A9" s="673" t="s">
        <v>293</v>
      </c>
      <c r="B9" s="676">
        <v>30</v>
      </c>
      <c r="C9" s="676">
        <v>12</v>
      </c>
      <c r="D9" s="676">
        <v>5</v>
      </c>
      <c r="E9" s="676">
        <v>3</v>
      </c>
      <c r="F9" s="676">
        <v>7</v>
      </c>
      <c r="G9" s="677">
        <f>SUM(B9:F9)</f>
        <v>57</v>
      </c>
      <c r="H9" s="672" t="s">
        <v>293</v>
      </c>
    </row>
    <row r="10" spans="1:24" s="15" customFormat="1" ht="24.75" customHeight="1" thickBot="1">
      <c r="A10" s="441" t="s">
        <v>793</v>
      </c>
      <c r="B10" s="825">
        <v>32</v>
      </c>
      <c r="C10" s="825">
        <v>17</v>
      </c>
      <c r="D10" s="825">
        <v>5</v>
      </c>
      <c r="E10" s="825">
        <v>1</v>
      </c>
      <c r="F10" s="825">
        <v>0</v>
      </c>
      <c r="G10" s="826">
        <f>SUM(B10:F10)</f>
        <v>55</v>
      </c>
      <c r="H10" s="130" t="s">
        <v>793</v>
      </c>
      <c r="X10" s="16"/>
    </row>
    <row r="11" spans="1:24" ht="24.75" customHeight="1" thickBot="1">
      <c r="A11" s="673" t="s">
        <v>1073</v>
      </c>
      <c r="B11" s="676">
        <v>42</v>
      </c>
      <c r="C11" s="676">
        <v>18</v>
      </c>
      <c r="D11" s="676">
        <v>4</v>
      </c>
      <c r="E11" s="676">
        <v>1</v>
      </c>
      <c r="F11" s="676">
        <v>0</v>
      </c>
      <c r="G11" s="677">
        <f>SUM(B11:F11)</f>
        <v>65</v>
      </c>
      <c r="H11" s="672" t="s">
        <v>1073</v>
      </c>
    </row>
    <row r="12" spans="1:24" s="15" customFormat="1" ht="24.75" customHeight="1">
      <c r="A12" s="441" t="s">
        <v>1254</v>
      </c>
      <c r="B12" s="825">
        <v>45</v>
      </c>
      <c r="C12" s="825">
        <v>18</v>
      </c>
      <c r="D12" s="825">
        <v>5</v>
      </c>
      <c r="E12" s="825">
        <v>0</v>
      </c>
      <c r="F12" s="825">
        <v>0</v>
      </c>
      <c r="G12" s="826">
        <f>SUM(B12:F12)</f>
        <v>68</v>
      </c>
      <c r="H12" s="130" t="s">
        <v>1254</v>
      </c>
      <c r="P12" s="16"/>
    </row>
    <row r="13" spans="1:24" ht="19.5" customHeight="1">
      <c r="H13"/>
      <c r="P13" s="34"/>
      <c r="X13"/>
    </row>
    <row r="14" spans="1:24" s="15" customFormat="1" ht="19.5" customHeight="1">
      <c r="P14" s="16"/>
    </row>
    <row r="15" spans="1:24" ht="19.5" customHeight="1">
      <c r="H15"/>
      <c r="P15" s="34"/>
      <c r="X15"/>
    </row>
    <row r="16" spans="1:24" s="15" customFormat="1" ht="19.5" customHeight="1">
      <c r="P16" s="16"/>
    </row>
    <row r="17" spans="8:24" ht="19.5" customHeight="1">
      <c r="H17"/>
      <c r="P17" s="34"/>
      <c r="X17"/>
    </row>
    <row r="18" spans="8:24" s="15" customFormat="1" ht="19.5" customHeight="1">
      <c r="P18" s="16"/>
    </row>
    <row r="19" spans="8:24" s="15" customFormat="1" ht="19.5" customHeight="1">
      <c r="P19" s="16"/>
    </row>
    <row r="20" spans="8:24" ht="19.5" customHeight="1">
      <c r="H20"/>
      <c r="P20" s="34"/>
      <c r="X20"/>
    </row>
    <row r="21" spans="8:24" s="15" customFormat="1" ht="19.5" customHeight="1">
      <c r="P21" s="16"/>
    </row>
    <row r="22" spans="8:24" ht="19.5" customHeight="1">
      <c r="H22"/>
      <c r="P22" s="34"/>
      <c r="X22"/>
    </row>
    <row r="23" spans="8:24" s="15" customFormat="1" ht="19.5" customHeight="1">
      <c r="P23" s="16"/>
    </row>
    <row r="24" spans="8:24" ht="19.5" customHeight="1">
      <c r="H24"/>
      <c r="P24" s="34"/>
      <c r="X24"/>
    </row>
    <row r="25" spans="8:24" s="15" customFormat="1" ht="19.5" customHeight="1">
      <c r="P25" s="16"/>
    </row>
    <row r="26" spans="8:24" ht="19.5" customHeight="1">
      <c r="H26"/>
      <c r="P26" s="34"/>
      <c r="X26"/>
    </row>
    <row r="27" spans="8:24" s="15" customFormat="1" ht="19.5" customHeight="1">
      <c r="P27" s="16"/>
    </row>
    <row r="28" spans="8:24" ht="19.5" customHeight="1">
      <c r="H28"/>
      <c r="P28" s="34"/>
      <c r="X28"/>
    </row>
    <row r="29" spans="8:24" s="15" customFormat="1" ht="19.5" customHeight="1">
      <c r="P29" s="16"/>
    </row>
    <row r="30" spans="8:24" ht="19.5" customHeight="1">
      <c r="H30"/>
      <c r="P30" s="34"/>
      <c r="X30"/>
    </row>
    <row r="31" spans="8:24" s="15" customFormat="1" ht="19.5" customHeight="1">
      <c r="P31" s="16"/>
    </row>
    <row r="32" spans="8:24" ht="19.5" customHeight="1">
      <c r="H32"/>
      <c r="P32" s="34"/>
      <c r="X32"/>
    </row>
    <row r="33" spans="1:24" s="50" customFormat="1" ht="19.5" customHeight="1">
      <c r="P33" s="91"/>
    </row>
    <row r="34" spans="1:24" ht="19.5" customHeight="1">
      <c r="H34"/>
      <c r="P34" s="47"/>
      <c r="X34"/>
    </row>
    <row r="35" spans="1:24" s="50" customFormat="1" ht="19.5" customHeight="1">
      <c r="P35" s="86"/>
    </row>
    <row r="36" spans="1:24" s="15" customFormat="1" ht="19.5" customHeight="1">
      <c r="P36" s="16"/>
    </row>
    <row r="37" spans="1:24" s="15" customFormat="1" ht="21" customHeight="1">
      <c r="P37" s="16"/>
    </row>
    <row r="38" spans="1:24" ht="19.5" customHeight="1">
      <c r="H38"/>
      <c r="P38" s="34"/>
      <c r="X38"/>
    </row>
    <row r="39" spans="1:24">
      <c r="A39" s="1381"/>
      <c r="B39" s="1381"/>
      <c r="C39" s="1381"/>
      <c r="D39" s="1381"/>
      <c r="E39" s="117"/>
      <c r="F39" s="117"/>
      <c r="G39" s="87"/>
      <c r="H39" s="88"/>
    </row>
    <row r="41" spans="1:24">
      <c r="A41" s="2"/>
    </row>
  </sheetData>
  <mergeCells count="7">
    <mergeCell ref="A39:D39"/>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5"/>
  <sheetViews>
    <sheetView rightToLeft="1" view="pageBreakPreview" zoomScaleNormal="100" zoomScaleSheetLayoutView="100" workbookViewId="0">
      <selection activeCell="C79" sqref="C79"/>
    </sheetView>
  </sheetViews>
  <sheetFormatPr defaultRowHeight="12.75"/>
  <cols>
    <col min="1" max="1" width="22.7109375" style="252" customWidth="1"/>
    <col min="2" max="2" width="6.5703125" style="252" customWidth="1"/>
    <col min="3" max="3" width="7.85546875" style="252" customWidth="1"/>
    <col min="4" max="4" width="6.5703125" style="252" customWidth="1"/>
    <col min="5" max="5" width="7.85546875" style="252" customWidth="1"/>
    <col min="6" max="6" width="6.5703125" style="252" customWidth="1"/>
    <col min="7" max="7" width="7.85546875" style="252" customWidth="1"/>
    <col min="8" max="8" width="6.5703125" style="252" customWidth="1"/>
    <col min="9" max="9" width="7.85546875" style="252" customWidth="1"/>
    <col min="10" max="10" width="6.5703125" style="252" customWidth="1"/>
    <col min="11" max="11" width="7.85546875" style="252" customWidth="1"/>
    <col min="12" max="12" width="6.5703125" style="252" customWidth="1"/>
    <col min="13" max="13" width="7.85546875" style="252" customWidth="1"/>
    <col min="14" max="14" width="7" style="252" customWidth="1"/>
    <col min="15" max="15" width="22.7109375" style="254" customWidth="1"/>
    <col min="16" max="21" width="9.140625" style="252"/>
    <col min="22" max="22" width="0.42578125" style="252" customWidth="1"/>
    <col min="23" max="24" width="9.140625" style="252" customWidth="1"/>
    <col min="25" max="29" width="9.140625" style="252"/>
    <col min="30" max="30" width="37.42578125" style="252" customWidth="1"/>
    <col min="31" max="31" width="5" style="253" customWidth="1"/>
    <col min="32" max="16384" width="9.140625" style="252"/>
  </cols>
  <sheetData>
    <row r="1" spans="1:31" ht="18.75" customHeight="1">
      <c r="A1" s="1213" t="s">
        <v>974</v>
      </c>
      <c r="B1" s="1213"/>
      <c r="C1" s="1213"/>
      <c r="D1" s="1213"/>
      <c r="E1" s="1213"/>
      <c r="F1" s="1213"/>
      <c r="G1" s="1213"/>
      <c r="H1" s="1213"/>
      <c r="I1" s="1213"/>
      <c r="J1" s="1213"/>
      <c r="K1" s="1213"/>
      <c r="L1" s="1213"/>
      <c r="M1" s="1213"/>
      <c r="N1" s="1213"/>
      <c r="O1" s="1213"/>
      <c r="P1" s="264"/>
      <c r="Q1" s="264"/>
      <c r="R1" s="264"/>
    </row>
    <row r="2" spans="1:31" s="265" customFormat="1" ht="18">
      <c r="A2" s="1175" t="s">
        <v>1253</v>
      </c>
      <c r="B2" s="1175"/>
      <c r="C2" s="1175"/>
      <c r="D2" s="1175"/>
      <c r="E2" s="1175"/>
      <c r="F2" s="1175"/>
      <c r="G2" s="1175"/>
      <c r="H2" s="1175"/>
      <c r="I2" s="1175"/>
      <c r="J2" s="1175"/>
      <c r="K2" s="1175"/>
      <c r="L2" s="1175"/>
      <c r="M2" s="1175"/>
      <c r="N2" s="1175"/>
      <c r="O2" s="1175"/>
      <c r="P2" s="267"/>
      <c r="Q2" s="267"/>
      <c r="R2" s="267"/>
      <c r="AE2" s="266"/>
    </row>
    <row r="3" spans="1:31" s="265" customFormat="1" ht="29.25" customHeight="1">
      <c r="A3" s="1236" t="s">
        <v>970</v>
      </c>
      <c r="B3" s="1236"/>
      <c r="C3" s="1236"/>
      <c r="D3" s="1236"/>
      <c r="E3" s="1236"/>
      <c r="F3" s="1236"/>
      <c r="G3" s="1236"/>
      <c r="H3" s="1236"/>
      <c r="I3" s="1236"/>
      <c r="J3" s="1236"/>
      <c r="K3" s="1236"/>
      <c r="L3" s="1236"/>
      <c r="M3" s="1236"/>
      <c r="N3" s="1236"/>
      <c r="O3" s="1236"/>
      <c r="P3" s="267"/>
      <c r="Q3" s="267"/>
      <c r="R3" s="267"/>
      <c r="AE3" s="266"/>
    </row>
    <row r="4" spans="1:31" s="265" customFormat="1" ht="15.75">
      <c r="A4" s="1178" t="s">
        <v>1249</v>
      </c>
      <c r="B4" s="1178"/>
      <c r="C4" s="1178"/>
      <c r="D4" s="1178"/>
      <c r="E4" s="1178"/>
      <c r="F4" s="1178"/>
      <c r="G4" s="1178"/>
      <c r="H4" s="1178"/>
      <c r="I4" s="1178"/>
      <c r="J4" s="1178"/>
      <c r="K4" s="1178"/>
      <c r="L4" s="1178"/>
      <c r="M4" s="1178"/>
      <c r="N4" s="1178"/>
      <c r="O4" s="1178"/>
      <c r="P4" s="267"/>
      <c r="Q4" s="267"/>
      <c r="R4" s="267"/>
      <c r="AE4" s="266"/>
    </row>
    <row r="5" spans="1:31" ht="15.75" customHeight="1">
      <c r="A5" s="109" t="s">
        <v>669</v>
      </c>
      <c r="B5" s="180"/>
      <c r="C5" s="180"/>
      <c r="D5" s="180"/>
      <c r="E5" s="180"/>
      <c r="F5" s="180"/>
      <c r="G5" s="180"/>
      <c r="H5" s="180"/>
      <c r="I5" s="180"/>
      <c r="J5" s="180"/>
      <c r="K5" s="180"/>
      <c r="L5" s="180"/>
      <c r="M5" s="180"/>
      <c r="N5" s="180"/>
      <c r="O5" s="101" t="s">
        <v>676</v>
      </c>
      <c r="P5" s="264"/>
      <c r="Q5" s="264"/>
      <c r="R5" s="264"/>
    </row>
    <row r="6" spans="1:31" ht="18" customHeight="1">
      <c r="A6" s="1379" t="s">
        <v>973</v>
      </c>
      <c r="B6" s="1384" t="s">
        <v>81</v>
      </c>
      <c r="C6" s="1385"/>
      <c r="D6" s="1384" t="s">
        <v>82</v>
      </c>
      <c r="E6" s="1385"/>
      <c r="F6" s="1384" t="s">
        <v>83</v>
      </c>
      <c r="G6" s="1385"/>
      <c r="H6" s="1384" t="s">
        <v>84</v>
      </c>
      <c r="I6" s="1385"/>
      <c r="J6" s="1384" t="s">
        <v>85</v>
      </c>
      <c r="K6" s="1385"/>
      <c r="L6" s="1384" t="s">
        <v>1</v>
      </c>
      <c r="M6" s="1390"/>
      <c r="N6" s="1385"/>
      <c r="O6" s="1329" t="s">
        <v>1057</v>
      </c>
    </row>
    <row r="7" spans="1:31" ht="16.5" customHeight="1">
      <c r="A7" s="1388"/>
      <c r="B7" s="1386" t="s">
        <v>76</v>
      </c>
      <c r="C7" s="1387"/>
      <c r="D7" s="1386" t="s">
        <v>77</v>
      </c>
      <c r="E7" s="1387"/>
      <c r="F7" s="1386" t="s">
        <v>78</v>
      </c>
      <c r="G7" s="1387"/>
      <c r="H7" s="1386" t="s">
        <v>79</v>
      </c>
      <c r="I7" s="1387"/>
      <c r="J7" s="1386" t="s">
        <v>80</v>
      </c>
      <c r="K7" s="1387"/>
      <c r="L7" s="1386" t="s">
        <v>2</v>
      </c>
      <c r="M7" s="1391"/>
      <c r="N7" s="1387"/>
      <c r="O7" s="1389"/>
    </row>
    <row r="8" spans="1:31" ht="26.25" customHeight="1">
      <c r="A8" s="1380"/>
      <c r="B8" s="268" t="s">
        <v>901</v>
      </c>
      <c r="C8" s="268" t="s">
        <v>902</v>
      </c>
      <c r="D8" s="268" t="s">
        <v>901</v>
      </c>
      <c r="E8" s="268" t="s">
        <v>902</v>
      </c>
      <c r="F8" s="268" t="s">
        <v>901</v>
      </c>
      <c r="G8" s="268" t="s">
        <v>902</v>
      </c>
      <c r="H8" s="268" t="s">
        <v>901</v>
      </c>
      <c r="I8" s="268" t="s">
        <v>902</v>
      </c>
      <c r="J8" s="268" t="s">
        <v>901</v>
      </c>
      <c r="K8" s="268" t="s">
        <v>902</v>
      </c>
      <c r="L8" s="268" t="s">
        <v>901</v>
      </c>
      <c r="M8" s="268" t="s">
        <v>902</v>
      </c>
      <c r="N8" s="268" t="s">
        <v>1008</v>
      </c>
      <c r="O8" s="1330"/>
    </row>
    <row r="9" spans="1:31" ht="29.25" customHeight="1" thickBot="1">
      <c r="A9" s="988" t="s">
        <v>548</v>
      </c>
      <c r="B9" s="263">
        <v>10</v>
      </c>
      <c r="C9" s="263">
        <v>0</v>
      </c>
      <c r="D9" s="263">
        <v>8</v>
      </c>
      <c r="E9" s="263">
        <v>0</v>
      </c>
      <c r="F9" s="263">
        <v>10</v>
      </c>
      <c r="G9" s="263">
        <v>2</v>
      </c>
      <c r="H9" s="263">
        <v>6</v>
      </c>
      <c r="I9" s="263">
        <v>0</v>
      </c>
      <c r="J9" s="263">
        <v>0</v>
      </c>
      <c r="K9" s="263">
        <v>0</v>
      </c>
      <c r="L9" s="261">
        <f t="shared" ref="L9:M13" si="0">B9+D9+F9+H9+J9</f>
        <v>34</v>
      </c>
      <c r="M9" s="261">
        <f t="shared" si="0"/>
        <v>2</v>
      </c>
      <c r="N9" s="261">
        <f>SUM(L9:M9)</f>
        <v>36</v>
      </c>
      <c r="O9" s="989" t="s">
        <v>547</v>
      </c>
    </row>
    <row r="10" spans="1:31" ht="27.75" customHeight="1" thickBot="1">
      <c r="A10" s="895" t="s">
        <v>546</v>
      </c>
      <c r="B10" s="258">
        <v>8</v>
      </c>
      <c r="C10" s="258">
        <v>2</v>
      </c>
      <c r="D10" s="258">
        <v>0</v>
      </c>
      <c r="E10" s="258">
        <v>0</v>
      </c>
      <c r="F10" s="258">
        <v>5</v>
      </c>
      <c r="G10" s="258">
        <v>1</v>
      </c>
      <c r="H10" s="258">
        <v>3</v>
      </c>
      <c r="I10" s="258">
        <v>0</v>
      </c>
      <c r="J10" s="258">
        <v>0</v>
      </c>
      <c r="K10" s="258">
        <v>0</v>
      </c>
      <c r="L10" s="257">
        <f t="shared" si="0"/>
        <v>16</v>
      </c>
      <c r="M10" s="257">
        <f t="shared" si="0"/>
        <v>3</v>
      </c>
      <c r="N10" s="257">
        <f>SUM(L10:M10)</f>
        <v>19</v>
      </c>
      <c r="O10" s="896" t="s">
        <v>545</v>
      </c>
    </row>
    <row r="11" spans="1:31" ht="33.75" customHeight="1" thickBot="1">
      <c r="A11" s="990" t="s">
        <v>544</v>
      </c>
      <c r="B11" s="262">
        <v>20</v>
      </c>
      <c r="C11" s="262">
        <v>10</v>
      </c>
      <c r="D11" s="262">
        <v>4</v>
      </c>
      <c r="E11" s="262">
        <v>4</v>
      </c>
      <c r="F11" s="262">
        <v>9</v>
      </c>
      <c r="G11" s="262">
        <v>4</v>
      </c>
      <c r="H11" s="262">
        <v>2</v>
      </c>
      <c r="I11" s="262">
        <v>2</v>
      </c>
      <c r="J11" s="262">
        <v>4</v>
      </c>
      <c r="K11" s="262">
        <v>0</v>
      </c>
      <c r="L11" s="260">
        <f t="shared" si="0"/>
        <v>39</v>
      </c>
      <c r="M11" s="260">
        <f t="shared" si="0"/>
        <v>20</v>
      </c>
      <c r="N11" s="260">
        <f>SUM(L11:M11)</f>
        <v>59</v>
      </c>
      <c r="O11" s="991" t="s">
        <v>543</v>
      </c>
    </row>
    <row r="12" spans="1:31" ht="30" customHeight="1" thickBot="1">
      <c r="A12" s="895" t="s">
        <v>542</v>
      </c>
      <c r="B12" s="258">
        <v>22</v>
      </c>
      <c r="C12" s="258">
        <v>4</v>
      </c>
      <c r="D12" s="258">
        <v>5</v>
      </c>
      <c r="E12" s="258">
        <v>3</v>
      </c>
      <c r="F12" s="258">
        <v>11</v>
      </c>
      <c r="G12" s="258">
        <v>4</v>
      </c>
      <c r="H12" s="258">
        <v>4</v>
      </c>
      <c r="I12" s="258">
        <v>4</v>
      </c>
      <c r="J12" s="258">
        <v>6</v>
      </c>
      <c r="K12" s="258">
        <v>5</v>
      </c>
      <c r="L12" s="257">
        <f t="shared" si="0"/>
        <v>48</v>
      </c>
      <c r="M12" s="257">
        <f t="shared" si="0"/>
        <v>20</v>
      </c>
      <c r="N12" s="257">
        <f>SUM(L12:M12)</f>
        <v>68</v>
      </c>
      <c r="O12" s="896" t="s">
        <v>541</v>
      </c>
    </row>
    <row r="13" spans="1:31" ht="25.5" customHeight="1">
      <c r="A13" s="992" t="s">
        <v>349</v>
      </c>
      <c r="B13" s="993">
        <v>5</v>
      </c>
      <c r="C13" s="993">
        <v>0</v>
      </c>
      <c r="D13" s="993">
        <v>0</v>
      </c>
      <c r="E13" s="993">
        <v>0</v>
      </c>
      <c r="F13" s="993">
        <v>0</v>
      </c>
      <c r="G13" s="993">
        <v>2</v>
      </c>
      <c r="H13" s="993">
        <v>3</v>
      </c>
      <c r="I13" s="993">
        <v>0</v>
      </c>
      <c r="J13" s="993">
        <v>2</v>
      </c>
      <c r="K13" s="993">
        <v>0</v>
      </c>
      <c r="L13" s="994">
        <f t="shared" si="0"/>
        <v>10</v>
      </c>
      <c r="M13" s="994">
        <f t="shared" si="0"/>
        <v>2</v>
      </c>
      <c r="N13" s="994">
        <f>SUM(L13:M13)</f>
        <v>12</v>
      </c>
      <c r="O13" s="995" t="s">
        <v>540</v>
      </c>
    </row>
    <row r="14" spans="1:31" ht="27" customHeight="1">
      <c r="A14" s="662" t="s">
        <v>1</v>
      </c>
      <c r="B14" s="256">
        <f>SUM(B9:B13)</f>
        <v>65</v>
      </c>
      <c r="C14" s="256">
        <f t="shared" ref="C14:N14" si="1">SUM(C9:C13)</f>
        <v>16</v>
      </c>
      <c r="D14" s="256">
        <f t="shared" si="1"/>
        <v>17</v>
      </c>
      <c r="E14" s="256">
        <f t="shared" si="1"/>
        <v>7</v>
      </c>
      <c r="F14" s="256">
        <f t="shared" si="1"/>
        <v>35</v>
      </c>
      <c r="G14" s="256">
        <f t="shared" si="1"/>
        <v>13</v>
      </c>
      <c r="H14" s="256">
        <f t="shared" si="1"/>
        <v>18</v>
      </c>
      <c r="I14" s="256">
        <f t="shared" si="1"/>
        <v>6</v>
      </c>
      <c r="J14" s="256">
        <f t="shared" si="1"/>
        <v>12</v>
      </c>
      <c r="K14" s="256">
        <f t="shared" si="1"/>
        <v>5</v>
      </c>
      <c r="L14" s="256">
        <f t="shared" si="1"/>
        <v>147</v>
      </c>
      <c r="M14" s="256">
        <f t="shared" si="1"/>
        <v>47</v>
      </c>
      <c r="N14" s="256">
        <f t="shared" si="1"/>
        <v>194</v>
      </c>
      <c r="O14" s="461" t="s">
        <v>2</v>
      </c>
    </row>
    <row r="17" spans="1:7" s="252" customFormat="1"/>
    <row r="18" spans="1:7" s="750" customFormat="1" ht="29.25" customHeight="1">
      <c r="A18" s="255"/>
      <c r="B18" s="750" t="s">
        <v>1154</v>
      </c>
      <c r="C18" s="750" t="s">
        <v>1155</v>
      </c>
      <c r="D18" s="750" t="s">
        <v>1156</v>
      </c>
      <c r="E18" s="750" t="s">
        <v>1157</v>
      </c>
      <c r="F18" s="750" t="s">
        <v>1158</v>
      </c>
    </row>
    <row r="19" spans="1:7" s="252" customFormat="1" ht="25.5">
      <c r="A19" s="255" t="s">
        <v>86</v>
      </c>
      <c r="B19" s="751">
        <f>B9+C9</f>
        <v>10</v>
      </c>
      <c r="C19" s="751">
        <f>D9+E9</f>
        <v>8</v>
      </c>
      <c r="D19" s="751">
        <f>F9+G9</f>
        <v>12</v>
      </c>
      <c r="E19" s="751">
        <f>I9+H9</f>
        <v>6</v>
      </c>
      <c r="F19" s="751">
        <f>K9+J9</f>
        <v>0</v>
      </c>
    </row>
    <row r="20" spans="1:7" s="252" customFormat="1" ht="25.5">
      <c r="A20" s="255" t="s">
        <v>87</v>
      </c>
      <c r="B20" s="751">
        <f t="shared" ref="B20:B24" si="2">B10+C10</f>
        <v>10</v>
      </c>
      <c r="C20" s="751">
        <f t="shared" ref="C20:C24" si="3">D10+E10</f>
        <v>0</v>
      </c>
      <c r="D20" s="751">
        <f t="shared" ref="D20:D24" si="4">F10+G10</f>
        <v>6</v>
      </c>
      <c r="E20" s="751">
        <f t="shared" ref="E20:E24" si="5">I10+H10</f>
        <v>3</v>
      </c>
      <c r="F20" s="751">
        <f t="shared" ref="F20:F24" si="6">K10+J10</f>
        <v>0</v>
      </c>
    </row>
    <row r="21" spans="1:7" s="252" customFormat="1" ht="25.5">
      <c r="A21" s="255" t="s">
        <v>88</v>
      </c>
      <c r="B21" s="751">
        <f t="shared" si="2"/>
        <v>30</v>
      </c>
      <c r="C21" s="751">
        <f t="shared" si="3"/>
        <v>8</v>
      </c>
      <c r="D21" s="751">
        <f t="shared" si="4"/>
        <v>13</v>
      </c>
      <c r="E21" s="751">
        <f t="shared" si="5"/>
        <v>4</v>
      </c>
      <c r="F21" s="751">
        <f t="shared" si="6"/>
        <v>4</v>
      </c>
    </row>
    <row r="22" spans="1:7" s="252" customFormat="1" ht="25.5">
      <c r="A22" s="255" t="s">
        <v>89</v>
      </c>
      <c r="B22" s="751">
        <f t="shared" si="2"/>
        <v>26</v>
      </c>
      <c r="C22" s="751">
        <f t="shared" si="3"/>
        <v>8</v>
      </c>
      <c r="D22" s="751">
        <f t="shared" si="4"/>
        <v>15</v>
      </c>
      <c r="E22" s="751">
        <f t="shared" si="5"/>
        <v>8</v>
      </c>
      <c r="F22" s="751">
        <f t="shared" si="6"/>
        <v>11</v>
      </c>
    </row>
    <row r="23" spans="1:7" s="252" customFormat="1" ht="25.5">
      <c r="A23" s="255" t="s">
        <v>90</v>
      </c>
      <c r="B23" s="751">
        <f t="shared" si="2"/>
        <v>5</v>
      </c>
      <c r="C23" s="751">
        <f t="shared" si="3"/>
        <v>0</v>
      </c>
      <c r="D23" s="751">
        <f t="shared" si="4"/>
        <v>2</v>
      </c>
      <c r="E23" s="751">
        <f t="shared" si="5"/>
        <v>3</v>
      </c>
      <c r="F23" s="751">
        <f t="shared" si="6"/>
        <v>2</v>
      </c>
    </row>
    <row r="24" spans="1:7">
      <c r="A24" s="252" t="s">
        <v>1</v>
      </c>
      <c r="B24" s="751">
        <f t="shared" si="2"/>
        <v>81</v>
      </c>
      <c r="C24" s="751">
        <f t="shared" si="3"/>
        <v>24</v>
      </c>
      <c r="D24" s="751">
        <f t="shared" si="4"/>
        <v>48</v>
      </c>
      <c r="E24" s="751">
        <f t="shared" si="5"/>
        <v>24</v>
      </c>
      <c r="F24" s="751">
        <f t="shared" si="6"/>
        <v>17</v>
      </c>
      <c r="G24" s="751">
        <f>SUM(B24:F24)</f>
        <v>194</v>
      </c>
    </row>
    <row r="25" spans="1:7">
      <c r="D25" s="751"/>
    </row>
  </sheetData>
  <mergeCells count="18">
    <mergeCell ref="D6:E6"/>
    <mergeCell ref="D7:E7"/>
    <mergeCell ref="F6:G6"/>
    <mergeCell ref="F7:G7"/>
    <mergeCell ref="A1:O1"/>
    <mergeCell ref="A2:O2"/>
    <mergeCell ref="A3:O3"/>
    <mergeCell ref="A4:O4"/>
    <mergeCell ref="A6:A8"/>
    <mergeCell ref="O6:O8"/>
    <mergeCell ref="H6:I6"/>
    <mergeCell ref="H7:I7"/>
    <mergeCell ref="J6:K6"/>
    <mergeCell ref="J7:K7"/>
    <mergeCell ref="L6:N6"/>
    <mergeCell ref="L7:N7"/>
    <mergeCell ref="B6:C6"/>
    <mergeCell ref="B7:C7"/>
  </mergeCells>
  <printOptions horizontalCentered="1" verticalCentered="1"/>
  <pageMargins left="0" right="0" top="0" bottom="0" header="0" footer="0"/>
  <pageSetup paperSize="9" scale="95" orientation="landscape" r:id="rId1"/>
  <headerFooter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rightToLeft="1" view="pageBreakPreview" zoomScaleNormal="100" zoomScaleSheetLayoutView="100" workbookViewId="0">
      <selection activeCell="C79" sqref="C79"/>
    </sheetView>
  </sheetViews>
  <sheetFormatPr defaultRowHeight="12.75"/>
  <cols>
    <col min="1" max="1" width="22.7109375" style="252" customWidth="1"/>
    <col min="2" max="2" width="7" style="252" customWidth="1"/>
    <col min="3" max="3" width="7.7109375" style="252" customWidth="1"/>
    <col min="4" max="4" width="7" style="252" customWidth="1"/>
    <col min="5" max="5" width="7.7109375" style="252" customWidth="1"/>
    <col min="6" max="6" width="7" style="252" customWidth="1"/>
    <col min="7" max="7" width="7.7109375" style="252" customWidth="1"/>
    <col min="8" max="8" width="7" style="252" customWidth="1"/>
    <col min="9" max="9" width="7.7109375" style="252" customWidth="1"/>
    <col min="10" max="10" width="7" style="252" customWidth="1"/>
    <col min="11" max="11" width="7.7109375" style="252" customWidth="1"/>
    <col min="12" max="12" width="7" style="252" customWidth="1"/>
    <col min="13" max="13" width="7.7109375" style="252" customWidth="1"/>
    <col min="14" max="14" width="7" style="252" customWidth="1"/>
    <col min="15" max="15" width="22.7109375" style="254" customWidth="1"/>
    <col min="16" max="21" width="9.140625" style="252"/>
    <col min="22" max="22" width="0.42578125" style="252" customWidth="1"/>
    <col min="23" max="24" width="9.140625" style="252" customWidth="1"/>
    <col min="25" max="29" width="9.140625" style="252"/>
    <col min="30" max="30" width="37.42578125" style="252" customWidth="1"/>
    <col min="31" max="31" width="5" style="253" customWidth="1"/>
    <col min="32" max="16384" width="9.140625" style="252"/>
  </cols>
  <sheetData>
    <row r="1" spans="1:31" ht="18">
      <c r="A1" s="1213" t="s">
        <v>971</v>
      </c>
      <c r="B1" s="1213"/>
      <c r="C1" s="1213"/>
      <c r="D1" s="1213"/>
      <c r="E1" s="1213"/>
      <c r="F1" s="1213"/>
      <c r="G1" s="1213"/>
      <c r="H1" s="1213"/>
      <c r="I1" s="1213"/>
      <c r="J1" s="1213"/>
      <c r="K1" s="1213"/>
      <c r="L1" s="1213"/>
      <c r="M1" s="1213"/>
      <c r="N1" s="1213"/>
      <c r="O1" s="1213"/>
      <c r="P1" s="264"/>
      <c r="Q1" s="264"/>
      <c r="R1" s="264"/>
    </row>
    <row r="2" spans="1:31" s="265" customFormat="1" ht="18">
      <c r="A2" s="1175" t="s">
        <v>1255</v>
      </c>
      <c r="B2" s="1175"/>
      <c r="C2" s="1175"/>
      <c r="D2" s="1175"/>
      <c r="E2" s="1175"/>
      <c r="F2" s="1175"/>
      <c r="G2" s="1175"/>
      <c r="H2" s="1175"/>
      <c r="I2" s="1175"/>
      <c r="J2" s="1175"/>
      <c r="K2" s="1175"/>
      <c r="L2" s="1175"/>
      <c r="M2" s="1175"/>
      <c r="N2" s="1175"/>
      <c r="O2" s="1175"/>
      <c r="P2" s="267"/>
      <c r="Q2" s="267"/>
      <c r="R2" s="267"/>
      <c r="AE2" s="266"/>
    </row>
    <row r="3" spans="1:31" s="265" customFormat="1" ht="15.75">
      <c r="A3" s="1236" t="s">
        <v>972</v>
      </c>
      <c r="B3" s="1236"/>
      <c r="C3" s="1236"/>
      <c r="D3" s="1236"/>
      <c r="E3" s="1236"/>
      <c r="F3" s="1236"/>
      <c r="G3" s="1236"/>
      <c r="H3" s="1236"/>
      <c r="I3" s="1236"/>
      <c r="J3" s="1236"/>
      <c r="K3" s="1236"/>
      <c r="L3" s="1236"/>
      <c r="M3" s="1236"/>
      <c r="N3" s="1236"/>
      <c r="O3" s="1236"/>
      <c r="P3" s="267"/>
      <c r="Q3" s="267"/>
      <c r="R3" s="267"/>
      <c r="AE3" s="266"/>
    </row>
    <row r="4" spans="1:31" s="265" customFormat="1" ht="15.75">
      <c r="A4" s="1178" t="s">
        <v>1256</v>
      </c>
      <c r="B4" s="1178"/>
      <c r="C4" s="1178"/>
      <c r="D4" s="1178"/>
      <c r="E4" s="1178"/>
      <c r="F4" s="1178"/>
      <c r="G4" s="1178"/>
      <c r="H4" s="1178"/>
      <c r="I4" s="1178"/>
      <c r="J4" s="1178"/>
      <c r="K4" s="1178"/>
      <c r="L4" s="1178"/>
      <c r="M4" s="1178"/>
      <c r="N4" s="1178"/>
      <c r="O4" s="1178"/>
      <c r="P4" s="267"/>
      <c r="Q4" s="267"/>
      <c r="R4" s="267"/>
      <c r="AE4" s="266"/>
    </row>
    <row r="5" spans="1:31" ht="15.75" customHeight="1">
      <c r="A5" s="435" t="s">
        <v>670</v>
      </c>
      <c r="B5" s="180"/>
      <c r="C5" s="180"/>
      <c r="D5" s="180"/>
      <c r="E5" s="180"/>
      <c r="F5" s="180"/>
      <c r="G5" s="180"/>
      <c r="H5" s="180"/>
      <c r="I5" s="180"/>
      <c r="J5" s="180"/>
      <c r="K5" s="180"/>
      <c r="L5" s="180"/>
      <c r="M5" s="180"/>
      <c r="N5" s="180"/>
      <c r="O5" s="101" t="s">
        <v>671</v>
      </c>
      <c r="P5" s="264"/>
      <c r="Q5" s="264"/>
      <c r="R5" s="264"/>
    </row>
    <row r="6" spans="1:31" ht="14.25" customHeight="1">
      <c r="A6" s="1379" t="s">
        <v>1564</v>
      </c>
      <c r="B6" s="1392" t="s">
        <v>81</v>
      </c>
      <c r="C6" s="1392"/>
      <c r="D6" s="1392" t="s">
        <v>82</v>
      </c>
      <c r="E6" s="1392"/>
      <c r="F6" s="1392" t="s">
        <v>83</v>
      </c>
      <c r="G6" s="1392"/>
      <c r="H6" s="1392" t="s">
        <v>84</v>
      </c>
      <c r="I6" s="1392"/>
      <c r="J6" s="1392" t="s">
        <v>85</v>
      </c>
      <c r="K6" s="1392"/>
      <c r="L6" s="1392" t="s">
        <v>1</v>
      </c>
      <c r="M6" s="1392"/>
      <c r="N6" s="1392"/>
      <c r="O6" s="1329" t="s">
        <v>1029</v>
      </c>
    </row>
    <row r="7" spans="1:31" ht="15.75" customHeight="1">
      <c r="A7" s="1388"/>
      <c r="B7" s="1393" t="s">
        <v>76</v>
      </c>
      <c r="C7" s="1393"/>
      <c r="D7" s="1393" t="s">
        <v>77</v>
      </c>
      <c r="E7" s="1393"/>
      <c r="F7" s="1393" t="s">
        <v>78</v>
      </c>
      <c r="G7" s="1393"/>
      <c r="H7" s="1393" t="s">
        <v>79</v>
      </c>
      <c r="I7" s="1393"/>
      <c r="J7" s="1393" t="s">
        <v>80</v>
      </c>
      <c r="K7" s="1393"/>
      <c r="L7" s="1393" t="s">
        <v>2</v>
      </c>
      <c r="M7" s="1393"/>
      <c r="N7" s="1393"/>
      <c r="O7" s="1389"/>
    </row>
    <row r="8" spans="1:31" ht="30.75" customHeight="1">
      <c r="A8" s="1388"/>
      <c r="B8" s="748" t="s">
        <v>901</v>
      </c>
      <c r="C8" s="748" t="s">
        <v>902</v>
      </c>
      <c r="D8" s="748" t="s">
        <v>901</v>
      </c>
      <c r="E8" s="748" t="s">
        <v>902</v>
      </c>
      <c r="F8" s="748" t="s">
        <v>901</v>
      </c>
      <c r="G8" s="748" t="s">
        <v>902</v>
      </c>
      <c r="H8" s="748" t="s">
        <v>901</v>
      </c>
      <c r="I8" s="748" t="s">
        <v>902</v>
      </c>
      <c r="J8" s="748" t="s">
        <v>901</v>
      </c>
      <c r="K8" s="748" t="s">
        <v>902</v>
      </c>
      <c r="L8" s="748" t="s">
        <v>901</v>
      </c>
      <c r="M8" s="748" t="s">
        <v>902</v>
      </c>
      <c r="N8" s="729" t="s">
        <v>1007</v>
      </c>
      <c r="O8" s="1389"/>
    </row>
    <row r="9" spans="1:31" ht="24.75" customHeight="1">
      <c r="A9" s="831" t="s">
        <v>251</v>
      </c>
      <c r="B9" s="832">
        <v>58</v>
      </c>
      <c r="C9" s="832">
        <v>16</v>
      </c>
      <c r="D9" s="832">
        <v>44</v>
      </c>
      <c r="E9" s="832">
        <v>22</v>
      </c>
      <c r="F9" s="832">
        <v>36</v>
      </c>
      <c r="G9" s="832">
        <v>22</v>
      </c>
      <c r="H9" s="832">
        <v>23</v>
      </c>
      <c r="I9" s="832">
        <v>8</v>
      </c>
      <c r="J9" s="832">
        <v>1</v>
      </c>
      <c r="K9" s="832">
        <v>0</v>
      </c>
      <c r="L9" s="833">
        <f t="shared" ref="L9:L11" si="0">B9+D9+F9+H9+J9</f>
        <v>162</v>
      </c>
      <c r="M9" s="833">
        <f t="shared" ref="M9:M11" si="1">C9+E9+G9+I9+K9</f>
        <v>68</v>
      </c>
      <c r="N9" s="833">
        <f>L9+M9</f>
        <v>230</v>
      </c>
      <c r="O9" s="834" t="s">
        <v>251</v>
      </c>
    </row>
    <row r="10" spans="1:31" ht="24.75" customHeight="1">
      <c r="A10" s="827" t="s">
        <v>293</v>
      </c>
      <c r="B10" s="828">
        <v>52</v>
      </c>
      <c r="C10" s="828">
        <v>12</v>
      </c>
      <c r="D10" s="828">
        <v>47</v>
      </c>
      <c r="E10" s="828">
        <v>19</v>
      </c>
      <c r="F10" s="828">
        <v>42</v>
      </c>
      <c r="G10" s="828">
        <v>23</v>
      </c>
      <c r="H10" s="828">
        <v>20</v>
      </c>
      <c r="I10" s="828">
        <v>4</v>
      </c>
      <c r="J10" s="828">
        <v>10</v>
      </c>
      <c r="K10" s="828">
        <v>8</v>
      </c>
      <c r="L10" s="829">
        <f t="shared" si="0"/>
        <v>171</v>
      </c>
      <c r="M10" s="829">
        <f t="shared" si="1"/>
        <v>66</v>
      </c>
      <c r="N10" s="829">
        <f>L10+M10</f>
        <v>237</v>
      </c>
      <c r="O10" s="830" t="s">
        <v>293</v>
      </c>
    </row>
    <row r="11" spans="1:31" ht="24.75" customHeight="1">
      <c r="A11" s="835" t="s">
        <v>793</v>
      </c>
      <c r="B11" s="836">
        <v>56</v>
      </c>
      <c r="C11" s="836">
        <v>14</v>
      </c>
      <c r="D11" s="836">
        <v>47</v>
      </c>
      <c r="E11" s="836">
        <v>19</v>
      </c>
      <c r="F11" s="836">
        <v>42</v>
      </c>
      <c r="G11" s="836">
        <v>23</v>
      </c>
      <c r="H11" s="836">
        <v>20</v>
      </c>
      <c r="I11" s="836">
        <v>4</v>
      </c>
      <c r="J11" s="836">
        <v>13</v>
      </c>
      <c r="K11" s="836">
        <v>8</v>
      </c>
      <c r="L11" s="837">
        <f t="shared" si="0"/>
        <v>178</v>
      </c>
      <c r="M11" s="837">
        <f t="shared" si="1"/>
        <v>68</v>
      </c>
      <c r="N11" s="837">
        <f>L11+M11</f>
        <v>246</v>
      </c>
      <c r="O11" s="838" t="s">
        <v>793</v>
      </c>
    </row>
    <row r="12" spans="1:31" ht="24.75" customHeight="1">
      <c r="A12" s="827" t="s">
        <v>1073</v>
      </c>
      <c r="B12" s="828">
        <v>75</v>
      </c>
      <c r="C12" s="828">
        <v>15</v>
      </c>
      <c r="D12" s="828">
        <v>25</v>
      </c>
      <c r="E12" s="828">
        <v>8</v>
      </c>
      <c r="F12" s="828">
        <v>31</v>
      </c>
      <c r="G12" s="828">
        <v>12</v>
      </c>
      <c r="H12" s="828">
        <v>21</v>
      </c>
      <c r="I12" s="828">
        <v>4</v>
      </c>
      <c r="J12" s="828">
        <v>6</v>
      </c>
      <c r="K12" s="828">
        <v>0</v>
      </c>
      <c r="L12" s="829">
        <f t="shared" ref="L12:M12" si="2">B12+D12+F12+H12+J12</f>
        <v>158</v>
      </c>
      <c r="M12" s="829">
        <f t="shared" si="2"/>
        <v>39</v>
      </c>
      <c r="N12" s="829">
        <f>L12+M12</f>
        <v>197</v>
      </c>
      <c r="O12" s="830" t="s">
        <v>1073</v>
      </c>
    </row>
    <row r="13" spans="1:31" ht="24.75" customHeight="1">
      <c r="A13" s="839" t="s">
        <v>1254</v>
      </c>
      <c r="B13" s="840">
        <v>65</v>
      </c>
      <c r="C13" s="840">
        <v>16</v>
      </c>
      <c r="D13" s="840">
        <v>17</v>
      </c>
      <c r="E13" s="840">
        <v>7</v>
      </c>
      <c r="F13" s="840">
        <v>35</v>
      </c>
      <c r="G13" s="840">
        <v>13</v>
      </c>
      <c r="H13" s="840">
        <v>18</v>
      </c>
      <c r="I13" s="840">
        <v>6</v>
      </c>
      <c r="J13" s="840">
        <v>12</v>
      </c>
      <c r="K13" s="840">
        <v>5</v>
      </c>
      <c r="L13" s="841">
        <f t="shared" ref="L13" si="3">B13+D13+F13+H13+J13</f>
        <v>147</v>
      </c>
      <c r="M13" s="841">
        <f t="shared" ref="M13" si="4">C13+E13+G13+I13+K13</f>
        <v>47</v>
      </c>
      <c r="N13" s="841">
        <f>L13+M13</f>
        <v>194</v>
      </c>
      <c r="O13" s="842" t="s">
        <v>1254</v>
      </c>
    </row>
    <row r="15" spans="1:31" s="750" customFormat="1" ht="23.25" customHeight="1">
      <c r="E15" s="750" t="str">
        <f>I6 &amp; I7</f>
        <v/>
      </c>
    </row>
    <row r="16" spans="1:31">
      <c r="A16" s="254" t="s">
        <v>86</v>
      </c>
      <c r="O16" s="252"/>
      <c r="AE16" s="252"/>
    </row>
    <row r="17" spans="1:31" ht="25.5">
      <c r="A17" s="255" t="s">
        <v>87</v>
      </c>
      <c r="O17" s="252"/>
      <c r="AE17" s="252"/>
    </row>
    <row r="18" spans="1:31" ht="25.5">
      <c r="A18" s="255" t="s">
        <v>88</v>
      </c>
      <c r="O18" s="252"/>
      <c r="AE18" s="252"/>
    </row>
    <row r="19" spans="1:31" ht="25.5">
      <c r="A19" s="255" t="s">
        <v>89</v>
      </c>
      <c r="O19" s="252"/>
      <c r="AE19" s="252"/>
    </row>
    <row r="20" spans="1:31" ht="25.5">
      <c r="A20" s="255" t="s">
        <v>90</v>
      </c>
      <c r="O20" s="252"/>
      <c r="AE20" s="252"/>
    </row>
    <row r="21" spans="1:31">
      <c r="A21" s="255"/>
      <c r="O21" s="252"/>
      <c r="AE21" s="252"/>
    </row>
  </sheetData>
  <mergeCells count="18">
    <mergeCell ref="D6:E6"/>
    <mergeCell ref="D7:E7"/>
    <mergeCell ref="F6:G6"/>
    <mergeCell ref="F7:G7"/>
    <mergeCell ref="A1:O1"/>
    <mergeCell ref="A2:O2"/>
    <mergeCell ref="A3:O3"/>
    <mergeCell ref="A4:O4"/>
    <mergeCell ref="A6:A8"/>
    <mergeCell ref="O6:O8"/>
    <mergeCell ref="H6:I6"/>
    <mergeCell ref="H7:I7"/>
    <mergeCell ref="J6:K6"/>
    <mergeCell ref="J7:K7"/>
    <mergeCell ref="L6:N6"/>
    <mergeCell ref="L7:N7"/>
    <mergeCell ref="B6:C6"/>
    <mergeCell ref="B7:C7"/>
  </mergeCells>
  <printOptions horizontalCentered="1" verticalCentered="1"/>
  <pageMargins left="0" right="0" top="0" bottom="0" header="0" footer="0"/>
  <pageSetup paperSize="9" scale="9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rightToLeft="1" view="pageBreakPreview" zoomScaleNormal="100" zoomScaleSheetLayoutView="100" workbookViewId="0">
      <selection activeCell="C79" sqref="C79"/>
    </sheetView>
  </sheetViews>
  <sheetFormatPr defaultRowHeight="12.75"/>
  <cols>
    <col min="1" max="1" width="40.7109375" style="193" customWidth="1"/>
    <col min="2" max="3" width="8.7109375" style="389" customWidth="1"/>
    <col min="4" max="4" width="40.7109375" style="193" customWidth="1"/>
    <col min="5" max="256" width="9.140625" style="193"/>
    <col min="257" max="257" width="42.7109375" style="193" customWidth="1"/>
    <col min="258" max="259" width="8.7109375" style="193" customWidth="1"/>
    <col min="260" max="260" width="40.7109375" style="193" customWidth="1"/>
    <col min="261" max="512" width="9.140625" style="193"/>
    <col min="513" max="513" width="42.7109375" style="193" customWidth="1"/>
    <col min="514" max="515" width="8.7109375" style="193" customWidth="1"/>
    <col min="516" max="516" width="40.7109375" style="193" customWidth="1"/>
    <col min="517" max="768" width="9.140625" style="193"/>
    <col min="769" max="769" width="42.7109375" style="193" customWidth="1"/>
    <col min="770" max="771" width="8.7109375" style="193" customWidth="1"/>
    <col min="772" max="772" width="40.7109375" style="193" customWidth="1"/>
    <col min="773" max="1024" width="9.140625" style="193"/>
    <col min="1025" max="1025" width="42.7109375" style="193" customWidth="1"/>
    <col min="1026" max="1027" width="8.7109375" style="193" customWidth="1"/>
    <col min="1028" max="1028" width="40.7109375" style="193" customWidth="1"/>
    <col min="1029" max="1280" width="9.140625" style="193"/>
    <col min="1281" max="1281" width="42.7109375" style="193" customWidth="1"/>
    <col min="1282" max="1283" width="8.7109375" style="193" customWidth="1"/>
    <col min="1284" max="1284" width="40.7109375" style="193" customWidth="1"/>
    <col min="1285" max="1536" width="9.140625" style="193"/>
    <col min="1537" max="1537" width="42.7109375" style="193" customWidth="1"/>
    <col min="1538" max="1539" width="8.7109375" style="193" customWidth="1"/>
    <col min="1540" max="1540" width="40.7109375" style="193" customWidth="1"/>
    <col min="1541" max="1792" width="9.140625" style="193"/>
    <col min="1793" max="1793" width="42.7109375" style="193" customWidth="1"/>
    <col min="1794" max="1795" width="8.7109375" style="193" customWidth="1"/>
    <col min="1796" max="1796" width="40.7109375" style="193" customWidth="1"/>
    <col min="1797" max="2048" width="9.140625" style="193"/>
    <col min="2049" max="2049" width="42.7109375" style="193" customWidth="1"/>
    <col min="2050" max="2051" width="8.7109375" style="193" customWidth="1"/>
    <col min="2052" max="2052" width="40.7109375" style="193" customWidth="1"/>
    <col min="2053" max="2304" width="9.140625" style="193"/>
    <col min="2305" max="2305" width="42.7109375" style="193" customWidth="1"/>
    <col min="2306" max="2307" width="8.7109375" style="193" customWidth="1"/>
    <col min="2308" max="2308" width="40.7109375" style="193" customWidth="1"/>
    <col min="2309" max="2560" width="9.140625" style="193"/>
    <col min="2561" max="2561" width="42.7109375" style="193" customWidth="1"/>
    <col min="2562" max="2563" width="8.7109375" style="193" customWidth="1"/>
    <col min="2564" max="2564" width="40.7109375" style="193" customWidth="1"/>
    <col min="2565" max="2816" width="9.140625" style="193"/>
    <col min="2817" max="2817" width="42.7109375" style="193" customWidth="1"/>
    <col min="2818" max="2819" width="8.7109375" style="193" customWidth="1"/>
    <col min="2820" max="2820" width="40.7109375" style="193" customWidth="1"/>
    <col min="2821" max="3072" width="9.140625" style="193"/>
    <col min="3073" max="3073" width="42.7109375" style="193" customWidth="1"/>
    <col min="3074" max="3075" width="8.7109375" style="193" customWidth="1"/>
    <col min="3076" max="3076" width="40.7109375" style="193" customWidth="1"/>
    <col min="3077" max="3328" width="9.140625" style="193"/>
    <col min="3329" max="3329" width="42.7109375" style="193" customWidth="1"/>
    <col min="3330" max="3331" width="8.7109375" style="193" customWidth="1"/>
    <col min="3332" max="3332" width="40.7109375" style="193" customWidth="1"/>
    <col min="3333" max="3584" width="9.140625" style="193"/>
    <col min="3585" max="3585" width="42.7109375" style="193" customWidth="1"/>
    <col min="3586" max="3587" width="8.7109375" style="193" customWidth="1"/>
    <col min="3588" max="3588" width="40.7109375" style="193" customWidth="1"/>
    <col min="3589" max="3840" width="9.140625" style="193"/>
    <col min="3841" max="3841" width="42.7109375" style="193" customWidth="1"/>
    <col min="3842" max="3843" width="8.7109375" style="193" customWidth="1"/>
    <col min="3844" max="3844" width="40.7109375" style="193" customWidth="1"/>
    <col min="3845" max="4096" width="9.140625" style="193"/>
    <col min="4097" max="4097" width="42.7109375" style="193" customWidth="1"/>
    <col min="4098" max="4099" width="8.7109375" style="193" customWidth="1"/>
    <col min="4100" max="4100" width="40.7109375" style="193" customWidth="1"/>
    <col min="4101" max="4352" width="9.140625" style="193"/>
    <col min="4353" max="4353" width="42.7109375" style="193" customWidth="1"/>
    <col min="4354" max="4355" width="8.7109375" style="193" customWidth="1"/>
    <col min="4356" max="4356" width="40.7109375" style="193" customWidth="1"/>
    <col min="4357" max="4608" width="9.140625" style="193"/>
    <col min="4609" max="4609" width="42.7109375" style="193" customWidth="1"/>
    <col min="4610" max="4611" width="8.7109375" style="193" customWidth="1"/>
    <col min="4612" max="4612" width="40.7109375" style="193" customWidth="1"/>
    <col min="4613" max="4864" width="9.140625" style="193"/>
    <col min="4865" max="4865" width="42.7109375" style="193" customWidth="1"/>
    <col min="4866" max="4867" width="8.7109375" style="193" customWidth="1"/>
    <col min="4868" max="4868" width="40.7109375" style="193" customWidth="1"/>
    <col min="4869" max="5120" width="9.140625" style="193"/>
    <col min="5121" max="5121" width="42.7109375" style="193" customWidth="1"/>
    <col min="5122" max="5123" width="8.7109375" style="193" customWidth="1"/>
    <col min="5124" max="5124" width="40.7109375" style="193" customWidth="1"/>
    <col min="5125" max="5376" width="9.140625" style="193"/>
    <col min="5377" max="5377" width="42.7109375" style="193" customWidth="1"/>
    <col min="5378" max="5379" width="8.7109375" style="193" customWidth="1"/>
    <col min="5380" max="5380" width="40.7109375" style="193" customWidth="1"/>
    <col min="5381" max="5632" width="9.140625" style="193"/>
    <col min="5633" max="5633" width="42.7109375" style="193" customWidth="1"/>
    <col min="5634" max="5635" width="8.7109375" style="193" customWidth="1"/>
    <col min="5636" max="5636" width="40.7109375" style="193" customWidth="1"/>
    <col min="5637" max="5888" width="9.140625" style="193"/>
    <col min="5889" max="5889" width="42.7109375" style="193" customWidth="1"/>
    <col min="5890" max="5891" width="8.7109375" style="193" customWidth="1"/>
    <col min="5892" max="5892" width="40.7109375" style="193" customWidth="1"/>
    <col min="5893" max="6144" width="9.140625" style="193"/>
    <col min="6145" max="6145" width="42.7109375" style="193" customWidth="1"/>
    <col min="6146" max="6147" width="8.7109375" style="193" customWidth="1"/>
    <col min="6148" max="6148" width="40.7109375" style="193" customWidth="1"/>
    <col min="6149" max="6400" width="9.140625" style="193"/>
    <col min="6401" max="6401" width="42.7109375" style="193" customWidth="1"/>
    <col min="6402" max="6403" width="8.7109375" style="193" customWidth="1"/>
    <col min="6404" max="6404" width="40.7109375" style="193" customWidth="1"/>
    <col min="6405" max="6656" width="9.140625" style="193"/>
    <col min="6657" max="6657" width="42.7109375" style="193" customWidth="1"/>
    <col min="6658" max="6659" width="8.7109375" style="193" customWidth="1"/>
    <col min="6660" max="6660" width="40.7109375" style="193" customWidth="1"/>
    <col min="6661" max="6912" width="9.140625" style="193"/>
    <col min="6913" max="6913" width="42.7109375" style="193" customWidth="1"/>
    <col min="6914" max="6915" width="8.7109375" style="193" customWidth="1"/>
    <col min="6916" max="6916" width="40.7109375" style="193" customWidth="1"/>
    <col min="6917" max="7168" width="9.140625" style="193"/>
    <col min="7169" max="7169" width="42.7109375" style="193" customWidth="1"/>
    <col min="7170" max="7171" width="8.7109375" style="193" customWidth="1"/>
    <col min="7172" max="7172" width="40.7109375" style="193" customWidth="1"/>
    <col min="7173" max="7424" width="9.140625" style="193"/>
    <col min="7425" max="7425" width="42.7109375" style="193" customWidth="1"/>
    <col min="7426" max="7427" width="8.7109375" style="193" customWidth="1"/>
    <col min="7428" max="7428" width="40.7109375" style="193" customWidth="1"/>
    <col min="7429" max="7680" width="9.140625" style="193"/>
    <col min="7681" max="7681" width="42.7109375" style="193" customWidth="1"/>
    <col min="7682" max="7683" width="8.7109375" style="193" customWidth="1"/>
    <col min="7684" max="7684" width="40.7109375" style="193" customWidth="1"/>
    <col min="7685" max="7936" width="9.140625" style="193"/>
    <col min="7937" max="7937" width="42.7109375" style="193" customWidth="1"/>
    <col min="7938" max="7939" width="8.7109375" style="193" customWidth="1"/>
    <col min="7940" max="7940" width="40.7109375" style="193" customWidth="1"/>
    <col min="7941" max="8192" width="9.140625" style="193"/>
    <col min="8193" max="8193" width="42.7109375" style="193" customWidth="1"/>
    <col min="8194" max="8195" width="8.7109375" style="193" customWidth="1"/>
    <col min="8196" max="8196" width="40.7109375" style="193" customWidth="1"/>
    <col min="8197" max="8448" width="9.140625" style="193"/>
    <col min="8449" max="8449" width="42.7109375" style="193" customWidth="1"/>
    <col min="8450" max="8451" width="8.7109375" style="193" customWidth="1"/>
    <col min="8452" max="8452" width="40.7109375" style="193" customWidth="1"/>
    <col min="8453" max="8704" width="9.140625" style="193"/>
    <col min="8705" max="8705" width="42.7109375" style="193" customWidth="1"/>
    <col min="8706" max="8707" width="8.7109375" style="193" customWidth="1"/>
    <col min="8708" max="8708" width="40.7109375" style="193" customWidth="1"/>
    <col min="8709" max="8960" width="9.140625" style="193"/>
    <col min="8961" max="8961" width="42.7109375" style="193" customWidth="1"/>
    <col min="8962" max="8963" width="8.7109375" style="193" customWidth="1"/>
    <col min="8964" max="8964" width="40.7109375" style="193" customWidth="1"/>
    <col min="8965" max="9216" width="9.140625" style="193"/>
    <col min="9217" max="9217" width="42.7109375" style="193" customWidth="1"/>
    <col min="9218" max="9219" width="8.7109375" style="193" customWidth="1"/>
    <col min="9220" max="9220" width="40.7109375" style="193" customWidth="1"/>
    <col min="9221" max="9472" width="9.140625" style="193"/>
    <col min="9473" max="9473" width="42.7109375" style="193" customWidth="1"/>
    <col min="9474" max="9475" width="8.7109375" style="193" customWidth="1"/>
    <col min="9476" max="9476" width="40.7109375" style="193" customWidth="1"/>
    <col min="9477" max="9728" width="9.140625" style="193"/>
    <col min="9729" max="9729" width="42.7109375" style="193" customWidth="1"/>
    <col min="9730" max="9731" width="8.7109375" style="193" customWidth="1"/>
    <col min="9732" max="9732" width="40.7109375" style="193" customWidth="1"/>
    <col min="9733" max="9984" width="9.140625" style="193"/>
    <col min="9985" max="9985" width="42.7109375" style="193" customWidth="1"/>
    <col min="9986" max="9987" width="8.7109375" style="193" customWidth="1"/>
    <col min="9988" max="9988" width="40.7109375" style="193" customWidth="1"/>
    <col min="9989" max="10240" width="9.140625" style="193"/>
    <col min="10241" max="10241" width="42.7109375" style="193" customWidth="1"/>
    <col min="10242" max="10243" width="8.7109375" style="193" customWidth="1"/>
    <col min="10244" max="10244" width="40.7109375" style="193" customWidth="1"/>
    <col min="10245" max="10496" width="9.140625" style="193"/>
    <col min="10497" max="10497" width="42.7109375" style="193" customWidth="1"/>
    <col min="10498" max="10499" width="8.7109375" style="193" customWidth="1"/>
    <col min="10500" max="10500" width="40.7109375" style="193" customWidth="1"/>
    <col min="10501" max="10752" width="9.140625" style="193"/>
    <col min="10753" max="10753" width="42.7109375" style="193" customWidth="1"/>
    <col min="10754" max="10755" width="8.7109375" style="193" customWidth="1"/>
    <col min="10756" max="10756" width="40.7109375" style="193" customWidth="1"/>
    <col min="10757" max="11008" width="9.140625" style="193"/>
    <col min="11009" max="11009" width="42.7109375" style="193" customWidth="1"/>
    <col min="11010" max="11011" width="8.7109375" style="193" customWidth="1"/>
    <col min="11012" max="11012" width="40.7109375" style="193" customWidth="1"/>
    <col min="11013" max="11264" width="9.140625" style="193"/>
    <col min="11265" max="11265" width="42.7109375" style="193" customWidth="1"/>
    <col min="11266" max="11267" width="8.7109375" style="193" customWidth="1"/>
    <col min="11268" max="11268" width="40.7109375" style="193" customWidth="1"/>
    <col min="11269" max="11520" width="9.140625" style="193"/>
    <col min="11521" max="11521" width="42.7109375" style="193" customWidth="1"/>
    <col min="11522" max="11523" width="8.7109375" style="193" customWidth="1"/>
    <col min="11524" max="11524" width="40.7109375" style="193" customWidth="1"/>
    <col min="11525" max="11776" width="9.140625" style="193"/>
    <col min="11777" max="11777" width="42.7109375" style="193" customWidth="1"/>
    <col min="11778" max="11779" width="8.7109375" style="193" customWidth="1"/>
    <col min="11780" max="11780" width="40.7109375" style="193" customWidth="1"/>
    <col min="11781" max="12032" width="9.140625" style="193"/>
    <col min="12033" max="12033" width="42.7109375" style="193" customWidth="1"/>
    <col min="12034" max="12035" width="8.7109375" style="193" customWidth="1"/>
    <col min="12036" max="12036" width="40.7109375" style="193" customWidth="1"/>
    <col min="12037" max="12288" width="9.140625" style="193"/>
    <col min="12289" max="12289" width="42.7109375" style="193" customWidth="1"/>
    <col min="12290" max="12291" width="8.7109375" style="193" customWidth="1"/>
    <col min="12292" max="12292" width="40.7109375" style="193" customWidth="1"/>
    <col min="12293" max="12544" width="9.140625" style="193"/>
    <col min="12545" max="12545" width="42.7109375" style="193" customWidth="1"/>
    <col min="12546" max="12547" width="8.7109375" style="193" customWidth="1"/>
    <col min="12548" max="12548" width="40.7109375" style="193" customWidth="1"/>
    <col min="12549" max="12800" width="9.140625" style="193"/>
    <col min="12801" max="12801" width="42.7109375" style="193" customWidth="1"/>
    <col min="12802" max="12803" width="8.7109375" style="193" customWidth="1"/>
    <col min="12804" max="12804" width="40.7109375" style="193" customWidth="1"/>
    <col min="12805" max="13056" width="9.140625" style="193"/>
    <col min="13057" max="13057" width="42.7109375" style="193" customWidth="1"/>
    <col min="13058" max="13059" width="8.7109375" style="193" customWidth="1"/>
    <col min="13060" max="13060" width="40.7109375" style="193" customWidth="1"/>
    <col min="13061" max="13312" width="9.140625" style="193"/>
    <col min="13313" max="13313" width="42.7109375" style="193" customWidth="1"/>
    <col min="13314" max="13315" width="8.7109375" style="193" customWidth="1"/>
    <col min="13316" max="13316" width="40.7109375" style="193" customWidth="1"/>
    <col min="13317" max="13568" width="9.140625" style="193"/>
    <col min="13569" max="13569" width="42.7109375" style="193" customWidth="1"/>
    <col min="13570" max="13571" width="8.7109375" style="193" customWidth="1"/>
    <col min="13572" max="13572" width="40.7109375" style="193" customWidth="1"/>
    <col min="13573" max="13824" width="9.140625" style="193"/>
    <col min="13825" max="13825" width="42.7109375" style="193" customWidth="1"/>
    <col min="13826" max="13827" width="8.7109375" style="193" customWidth="1"/>
    <col min="13828" max="13828" width="40.7109375" style="193" customWidth="1"/>
    <col min="13829" max="14080" width="9.140625" style="193"/>
    <col min="14081" max="14081" width="42.7109375" style="193" customWidth="1"/>
    <col min="14082" max="14083" width="8.7109375" style="193" customWidth="1"/>
    <col min="14084" max="14084" width="40.7109375" style="193" customWidth="1"/>
    <col min="14085" max="14336" width="9.140625" style="193"/>
    <col min="14337" max="14337" width="42.7109375" style="193" customWidth="1"/>
    <col min="14338" max="14339" width="8.7109375" style="193" customWidth="1"/>
    <col min="14340" max="14340" width="40.7109375" style="193" customWidth="1"/>
    <col min="14341" max="14592" width="9.140625" style="193"/>
    <col min="14593" max="14593" width="42.7109375" style="193" customWidth="1"/>
    <col min="14594" max="14595" width="8.7109375" style="193" customWidth="1"/>
    <col min="14596" max="14596" width="40.7109375" style="193" customWidth="1"/>
    <col min="14597" max="14848" width="9.140625" style="193"/>
    <col min="14849" max="14849" width="42.7109375" style="193" customWidth="1"/>
    <col min="14850" max="14851" width="8.7109375" style="193" customWidth="1"/>
    <col min="14852" max="14852" width="40.7109375" style="193" customWidth="1"/>
    <col min="14853" max="15104" width="9.140625" style="193"/>
    <col min="15105" max="15105" width="42.7109375" style="193" customWidth="1"/>
    <col min="15106" max="15107" width="8.7109375" style="193" customWidth="1"/>
    <col min="15108" max="15108" width="40.7109375" style="193" customWidth="1"/>
    <col min="15109" max="15360" width="9.140625" style="193"/>
    <col min="15361" max="15361" width="42.7109375" style="193" customWidth="1"/>
    <col min="15362" max="15363" width="8.7109375" style="193" customWidth="1"/>
    <col min="15364" max="15364" width="40.7109375" style="193" customWidth="1"/>
    <col min="15365" max="15616" width="9.140625" style="193"/>
    <col min="15617" max="15617" width="42.7109375" style="193" customWidth="1"/>
    <col min="15618" max="15619" width="8.7109375" style="193" customWidth="1"/>
    <col min="15620" max="15620" width="40.7109375" style="193" customWidth="1"/>
    <col min="15621" max="15872" width="9.140625" style="193"/>
    <col min="15873" max="15873" width="42.7109375" style="193" customWidth="1"/>
    <col min="15874" max="15875" width="8.7109375" style="193" customWidth="1"/>
    <col min="15876" max="15876" width="40.7109375" style="193" customWidth="1"/>
    <col min="15877" max="16128" width="9.140625" style="193"/>
    <col min="16129" max="16129" width="42.7109375" style="193" customWidth="1"/>
    <col min="16130" max="16131" width="8.7109375" style="193" customWidth="1"/>
    <col min="16132" max="16132" width="40.7109375" style="193" customWidth="1"/>
    <col min="16133" max="16384" width="9.140625" style="193"/>
  </cols>
  <sheetData>
    <row r="1" spans="1:4" ht="46.5" customHeight="1">
      <c r="A1" s="384" t="s">
        <v>701</v>
      </c>
      <c r="C1" s="383"/>
      <c r="D1" s="382" t="s">
        <v>781</v>
      </c>
    </row>
    <row r="2" spans="1:4" ht="27" customHeight="1">
      <c r="A2" s="387" t="s">
        <v>779</v>
      </c>
      <c r="B2" s="386" t="s">
        <v>782</v>
      </c>
      <c r="C2" s="386" t="s">
        <v>699</v>
      </c>
      <c r="D2" s="385" t="s">
        <v>780</v>
      </c>
    </row>
    <row r="3" spans="1:4" s="388" customFormat="1" ht="30.75" thickBot="1">
      <c r="A3" s="869" t="s">
        <v>1293</v>
      </c>
      <c r="B3" s="417">
        <v>1</v>
      </c>
      <c r="C3" s="418" t="s">
        <v>1241</v>
      </c>
      <c r="D3" s="419" t="s">
        <v>1304</v>
      </c>
    </row>
    <row r="4" spans="1:4" s="388" customFormat="1" ht="22.5" customHeight="1" thickTop="1" thickBot="1">
      <c r="A4" s="870" t="s">
        <v>1401</v>
      </c>
      <c r="B4" s="411">
        <v>2</v>
      </c>
      <c r="C4" s="412" t="s">
        <v>1242</v>
      </c>
      <c r="D4" s="410" t="s">
        <v>1402</v>
      </c>
    </row>
    <row r="5" spans="1:4" s="388" customFormat="1" ht="37.5" thickTop="1" thickBot="1">
      <c r="A5" s="871" t="s">
        <v>1416</v>
      </c>
      <c r="B5" s="413">
        <v>3</v>
      </c>
      <c r="C5" s="414" t="s">
        <v>1243</v>
      </c>
      <c r="D5" s="409" t="s">
        <v>1403</v>
      </c>
    </row>
    <row r="6" spans="1:4" s="388" customFormat="1" ht="31.5" thickTop="1" thickBot="1">
      <c r="A6" s="870" t="s">
        <v>1404</v>
      </c>
      <c r="B6" s="411">
        <v>4</v>
      </c>
      <c r="C6" s="412" t="s">
        <v>1244</v>
      </c>
      <c r="D6" s="410" t="s">
        <v>1405</v>
      </c>
    </row>
    <row r="7" spans="1:4" s="388" customFormat="1" ht="35.25" customHeight="1" thickTop="1">
      <c r="A7" s="872" t="s">
        <v>1407</v>
      </c>
      <c r="B7" s="415">
        <v>5</v>
      </c>
      <c r="C7" s="416" t="s">
        <v>1245</v>
      </c>
      <c r="D7" s="420" t="s">
        <v>1406</v>
      </c>
    </row>
    <row r="8" spans="1:4" s="388" customFormat="1"/>
    <row r="9" spans="1:4" s="388" customFormat="1"/>
    <row r="10" spans="1:4" s="388" customFormat="1"/>
    <row r="11" spans="1:4" s="388" customFormat="1"/>
    <row r="12" spans="1:4" s="388" customFormat="1"/>
    <row r="13" spans="1:4" s="388" customFormat="1" ht="18">
      <c r="C13" s="622" t="s">
        <v>741</v>
      </c>
    </row>
    <row r="14" spans="1:4" s="388" customFormat="1" ht="15.75">
      <c r="C14" s="620"/>
    </row>
    <row r="15" spans="1:4" s="388" customFormat="1" ht="15.75">
      <c r="C15" s="620"/>
    </row>
    <row r="16" spans="1:4" s="388" customFormat="1" ht="15.75">
      <c r="C16" s="620"/>
    </row>
    <row r="17" spans="3:4" s="388" customFormat="1" ht="18">
      <c r="C17" s="620"/>
      <c r="D17" s="622"/>
    </row>
    <row r="18" spans="3:4" s="388" customFormat="1" ht="16.5">
      <c r="C18" s="621"/>
      <c r="D18" s="621"/>
    </row>
    <row r="19" spans="3:4" s="388" customFormat="1" ht="15.75">
      <c r="D19" s="620"/>
    </row>
    <row r="20" spans="3:4" s="388" customFormat="1"/>
    <row r="21" spans="3:4" s="388" customFormat="1"/>
    <row r="22" spans="3:4" s="388" customFormat="1"/>
    <row r="23" spans="3:4" s="388" customFormat="1"/>
    <row r="24" spans="3:4" s="388" customFormat="1"/>
    <row r="25" spans="3:4" s="388" customFormat="1"/>
    <row r="26" spans="3:4" s="388" customFormat="1"/>
    <row r="27" spans="3:4" s="388" customFormat="1"/>
    <row r="28" spans="3:4" s="388" customFormat="1"/>
    <row r="29" spans="3:4" s="388" customFormat="1"/>
    <row r="30" spans="3:4" s="388" customFormat="1"/>
    <row r="31" spans="3:4" s="388" customFormat="1"/>
    <row r="32" spans="3:4" s="388" customFormat="1"/>
    <row r="33" s="388" customFormat="1"/>
    <row r="34" s="388" customFormat="1"/>
    <row r="35" s="388" customFormat="1"/>
    <row r="36" s="388" customFormat="1"/>
    <row r="37" s="388" customFormat="1"/>
    <row r="38" s="388" customFormat="1"/>
    <row r="39" s="388" customFormat="1"/>
    <row r="40" s="388" customFormat="1"/>
    <row r="41" s="388" customFormat="1"/>
    <row r="42" s="388" customFormat="1"/>
    <row r="43" s="388" customFormat="1"/>
    <row r="44" s="388" customFormat="1"/>
    <row r="45" s="193" customFormat="1"/>
    <row r="46" s="193" customFormat="1"/>
    <row r="47" s="193" customFormat="1"/>
    <row r="48" s="193" customFormat="1"/>
    <row r="59" spans="3:4" s="193" customFormat="1">
      <c r="C59" s="389"/>
      <c r="D59" s="389"/>
    </row>
    <row r="60" spans="3:4" s="193" customFormat="1">
      <c r="C60" s="389"/>
      <c r="D60" s="389"/>
    </row>
    <row r="61" spans="3:4" s="193" customFormat="1">
      <c r="C61" s="389"/>
      <c r="D61" s="389"/>
    </row>
    <row r="62" spans="3:4" s="193" customFormat="1">
      <c r="C62" s="389"/>
      <c r="D62" s="389"/>
    </row>
    <row r="63" spans="3:4" s="193" customFormat="1">
      <c r="C63" s="389"/>
      <c r="D63" s="389"/>
    </row>
    <row r="64" spans="3:4" s="193" customFormat="1">
      <c r="C64" s="389"/>
      <c r="D64" s="389"/>
    </row>
    <row r="65" spans="3:4" s="193" customFormat="1">
      <c r="C65" s="389"/>
      <c r="D65" s="389"/>
    </row>
    <row r="66" spans="3:4" s="193" customFormat="1">
      <c r="C66" s="389"/>
      <c r="D66" s="389"/>
    </row>
    <row r="67" spans="3:4" s="193" customFormat="1">
      <c r="C67" s="389"/>
      <c r="D67" s="389"/>
    </row>
    <row r="68" spans="3:4" s="193" customFormat="1">
      <c r="C68" s="389"/>
      <c r="D68" s="389"/>
    </row>
    <row r="69" spans="3:4" s="193" customFormat="1">
      <c r="C69" s="389"/>
      <c r="D69" s="389"/>
    </row>
    <row r="70" spans="3:4" s="193" customFormat="1">
      <c r="C70" s="389"/>
      <c r="D70" s="389"/>
    </row>
    <row r="71" spans="3:4" s="193" customFormat="1">
      <c r="C71" s="389"/>
      <c r="D71" s="389"/>
    </row>
    <row r="72" spans="3:4" s="193" customFormat="1">
      <c r="C72" s="389"/>
      <c r="D72" s="389"/>
    </row>
    <row r="73" spans="3:4" s="193" customFormat="1">
      <c r="C73" s="389"/>
      <c r="D73" s="389"/>
    </row>
    <row r="74" spans="3:4" s="193" customFormat="1">
      <c r="C74" s="389"/>
      <c r="D74" s="389"/>
    </row>
    <row r="75" spans="3:4" s="193" customFormat="1">
      <c r="C75" s="389"/>
      <c r="D75" s="389"/>
    </row>
    <row r="76" spans="3:4" s="193" customFormat="1">
      <c r="C76" s="389"/>
      <c r="D76" s="389"/>
    </row>
    <row r="77" spans="3:4" s="193" customFormat="1">
      <c r="C77" s="389"/>
      <c r="D77" s="389"/>
    </row>
    <row r="78" spans="3:4" s="193" customFormat="1">
      <c r="C78" s="389"/>
      <c r="D78" s="389"/>
    </row>
    <row r="79" spans="3:4" s="193" customFormat="1">
      <c r="C79" s="389"/>
      <c r="D79" s="389"/>
    </row>
    <row r="80" spans="3:4" s="193" customFormat="1">
      <c r="C80" s="389"/>
      <c r="D80" s="389"/>
    </row>
    <row r="81" spans="3:4" s="193" customFormat="1">
      <c r="C81" s="389"/>
      <c r="D81" s="389"/>
    </row>
    <row r="82" spans="3:4" s="193" customFormat="1">
      <c r="C82" s="389"/>
      <c r="D82" s="389"/>
    </row>
    <row r="83" spans="3:4" s="193" customFormat="1">
      <c r="C83" s="389"/>
      <c r="D83" s="389"/>
    </row>
    <row r="84" spans="3:4" s="193" customFormat="1">
      <c r="C84" s="389"/>
      <c r="D84" s="389"/>
    </row>
    <row r="85" spans="3:4" s="193" customFormat="1">
      <c r="C85" s="389"/>
      <c r="D85" s="389"/>
    </row>
    <row r="86" spans="3:4" s="193" customFormat="1">
      <c r="C86" s="389"/>
      <c r="D86" s="389"/>
    </row>
    <row r="87" spans="3:4" s="193" customFormat="1">
      <c r="C87" s="389"/>
      <c r="D87" s="389"/>
    </row>
    <row r="88" spans="3:4" s="193" customFormat="1">
      <c r="C88" s="389"/>
      <c r="D88" s="389"/>
    </row>
    <row r="89" spans="3:4" s="193" customFormat="1">
      <c r="C89" s="389"/>
      <c r="D89" s="389"/>
    </row>
    <row r="90" spans="3:4" s="193" customFormat="1">
      <c r="C90" s="389"/>
      <c r="D90" s="389"/>
    </row>
    <row r="91" spans="3:4" s="193" customFormat="1">
      <c r="C91" s="389"/>
      <c r="D91" s="389"/>
    </row>
    <row r="92" spans="3:4" s="193" customFormat="1">
      <c r="C92" s="389"/>
      <c r="D92" s="389"/>
    </row>
    <row r="93" spans="3:4" s="193" customFormat="1">
      <c r="C93" s="389"/>
      <c r="D93" s="389"/>
    </row>
    <row r="94" spans="3:4" s="193" customFormat="1">
      <c r="C94" s="389"/>
      <c r="D94" s="389"/>
    </row>
    <row r="95" spans="3:4" s="193" customFormat="1">
      <c r="C95" s="389"/>
      <c r="D95" s="389"/>
    </row>
    <row r="96" spans="3:4" s="193" customFormat="1">
      <c r="C96" s="389"/>
      <c r="D96" s="389"/>
    </row>
    <row r="97" spans="3:4" s="193" customFormat="1">
      <c r="C97" s="389"/>
      <c r="D97" s="389"/>
    </row>
    <row r="98" spans="3:4" s="193" customFormat="1">
      <c r="C98" s="389"/>
      <c r="D98" s="389"/>
    </row>
    <row r="99" spans="3:4" s="193" customFormat="1">
      <c r="C99" s="389"/>
      <c r="D99" s="389"/>
    </row>
    <row r="100" spans="3:4" s="193" customFormat="1">
      <c r="C100" s="389"/>
      <c r="D100" s="389"/>
    </row>
    <row r="101" spans="3:4" s="193" customFormat="1">
      <c r="C101" s="389"/>
      <c r="D101" s="389"/>
    </row>
    <row r="102" spans="3:4" s="193" customFormat="1">
      <c r="C102" s="389"/>
      <c r="D102" s="389"/>
    </row>
    <row r="103" spans="3:4" s="193" customFormat="1">
      <c r="C103" s="389"/>
      <c r="D103" s="389"/>
    </row>
    <row r="104" spans="3:4" s="193" customFormat="1">
      <c r="C104" s="389"/>
      <c r="D104" s="389"/>
    </row>
  </sheetData>
  <printOptions horizontalCentered="1"/>
  <pageMargins left="0" right="0" top="0.59055118110236227" bottom="0.39370078740157483" header="0.51181102362204722" footer="0.51181102362204722"/>
  <pageSetup paperSize="9" orientation="portrait"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79" sqref="C79"/>
    </sheetView>
  </sheetViews>
  <sheetFormatPr defaultRowHeight="12.75"/>
  <cols>
    <col min="1" max="1" width="90.42578125" style="41" customWidth="1"/>
    <col min="2" max="16384" width="9.140625" style="41"/>
  </cols>
  <sheetData>
    <row r="1" spans="1:5" s="373" customFormat="1" ht="97.5" customHeight="1" thickTop="1" thickBot="1">
      <c r="A1" s="466" t="s">
        <v>766</v>
      </c>
      <c r="B1" s="372"/>
      <c r="C1" s="372"/>
      <c r="D1" s="372"/>
      <c r="E1" s="372"/>
    </row>
    <row r="2" spans="1:5" ht="17.25" customHeight="1" thickTop="1"/>
    <row r="3" spans="1:5" s="42" customFormat="1" ht="22.5">
      <c r="A3" s="375"/>
    </row>
    <row r="4" spans="1:5" s="42" customFormat="1" ht="22.5">
      <c r="A4" s="375"/>
    </row>
    <row r="5" spans="1:5" s="42" customFormat="1" ht="18" customHeight="1">
      <c r="A5" s="377"/>
    </row>
    <row r="6" spans="1:5" s="42" customFormat="1" ht="18" customHeight="1">
      <c r="A6" s="377"/>
    </row>
    <row r="7" spans="1:5" s="42" customFormat="1" ht="18" customHeight="1">
      <c r="A7" s="377"/>
    </row>
    <row r="8" spans="1:5" s="42" customFormat="1" ht="18" customHeight="1">
      <c r="A8" s="377"/>
    </row>
    <row r="9" spans="1:5" s="42" customFormat="1" ht="22.5">
      <c r="A9" s="375"/>
    </row>
    <row r="10" spans="1:5" s="42" customFormat="1" ht="22.5">
      <c r="A10" s="375"/>
    </row>
    <row r="11" spans="1:5" s="42" customFormat="1" ht="22.5">
      <c r="A11" s="375"/>
    </row>
  </sheetData>
  <printOptions horizontalCentered="1" verticalCentered="1"/>
  <pageMargins left="0" right="0" top="0" bottom="0" header="0" footer="0"/>
  <pageSetup paperSize="9" scale="95"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rightToLeft="1" tabSelected="1" view="pageBreakPreview" zoomScaleNormal="100" zoomScaleSheetLayoutView="100" workbookViewId="0">
      <selection activeCell="H11" sqref="H11"/>
    </sheetView>
  </sheetViews>
  <sheetFormatPr defaultRowHeight="12.75"/>
  <cols>
    <col min="1" max="1" width="21.28515625" style="171" customWidth="1"/>
    <col min="2" max="10" width="10.7109375" style="171" customWidth="1"/>
    <col min="11" max="11" width="21.28515625" style="171" customWidth="1"/>
    <col min="12" max="17" width="9.140625" style="171"/>
    <col min="18" max="18" width="0.42578125" style="171" customWidth="1"/>
    <col min="19" max="20" width="9.140625" style="171" customWidth="1"/>
    <col min="21" max="25" width="9.140625" style="171"/>
    <col min="26" max="26" width="37.42578125" style="171" customWidth="1"/>
    <col min="27" max="27" width="5" style="172" customWidth="1"/>
    <col min="28" max="16384" width="9.140625" style="171"/>
  </cols>
  <sheetData>
    <row r="1" spans="1:27" ht="21">
      <c r="A1" s="1213" t="s">
        <v>1505</v>
      </c>
      <c r="B1" s="1213"/>
      <c r="C1" s="1213"/>
      <c r="D1" s="1213"/>
      <c r="E1" s="1213"/>
      <c r="F1" s="1213"/>
      <c r="G1" s="1213"/>
      <c r="H1" s="1213"/>
      <c r="I1" s="1213"/>
      <c r="J1" s="1213"/>
      <c r="K1" s="1213"/>
      <c r="L1" s="210"/>
      <c r="M1" s="210"/>
      <c r="N1" s="210"/>
    </row>
    <row r="2" spans="1:27" s="181" customFormat="1" ht="18">
      <c r="A2" s="1175" t="s">
        <v>1259</v>
      </c>
      <c r="B2" s="1175"/>
      <c r="C2" s="1175"/>
      <c r="D2" s="1175"/>
      <c r="E2" s="1175"/>
      <c r="F2" s="1175"/>
      <c r="G2" s="1175"/>
      <c r="H2" s="1175"/>
      <c r="I2" s="1175"/>
      <c r="J2" s="1175"/>
      <c r="K2" s="1175"/>
      <c r="L2" s="203"/>
      <c r="M2" s="203"/>
      <c r="N2" s="203"/>
      <c r="AA2" s="182"/>
    </row>
    <row r="3" spans="1:27" s="181" customFormat="1" ht="21.75" customHeight="1">
      <c r="A3" s="1176" t="s">
        <v>1504</v>
      </c>
      <c r="B3" s="1177"/>
      <c r="C3" s="1177"/>
      <c r="D3" s="1177"/>
      <c r="E3" s="1177"/>
      <c r="F3" s="1177"/>
      <c r="G3" s="1177"/>
      <c r="H3" s="1177"/>
      <c r="I3" s="1177"/>
      <c r="J3" s="1177"/>
      <c r="K3" s="1177"/>
      <c r="L3" s="203"/>
      <c r="M3" s="203"/>
      <c r="N3" s="203"/>
      <c r="AA3" s="182"/>
    </row>
    <row r="4" spans="1:27" s="181" customFormat="1" ht="15.75">
      <c r="A4" s="1178" t="s">
        <v>1249</v>
      </c>
      <c r="B4" s="1178"/>
      <c r="C4" s="1178"/>
      <c r="D4" s="1178"/>
      <c r="E4" s="1178"/>
      <c r="F4" s="1178"/>
      <c r="G4" s="1178"/>
      <c r="H4" s="1178"/>
      <c r="I4" s="1178"/>
      <c r="J4" s="1178"/>
      <c r="K4" s="1178"/>
      <c r="L4" s="203"/>
      <c r="M4" s="203"/>
      <c r="N4" s="203"/>
      <c r="AA4" s="182"/>
    </row>
    <row r="5" spans="1:27" ht="15.75" customHeight="1">
      <c r="A5" s="109" t="s">
        <v>672</v>
      </c>
      <c r="B5" s="180"/>
      <c r="C5" s="180"/>
      <c r="D5" s="180"/>
      <c r="E5" s="180"/>
      <c r="F5" s="180"/>
      <c r="G5" s="180"/>
      <c r="H5" s="180"/>
      <c r="I5" s="180"/>
      <c r="J5" s="180"/>
      <c r="K5" s="110" t="s">
        <v>673</v>
      </c>
      <c r="L5" s="210"/>
      <c r="M5" s="210"/>
      <c r="N5" s="210"/>
    </row>
    <row r="6" spans="1:27" ht="21" customHeight="1">
      <c r="A6" s="1395" t="s">
        <v>903</v>
      </c>
      <c r="B6" s="1404" t="s">
        <v>985</v>
      </c>
      <c r="C6" s="1398" t="s">
        <v>977</v>
      </c>
      <c r="D6" s="1399"/>
      <c r="E6" s="1399"/>
      <c r="F6" s="1399"/>
      <c r="G6" s="1399"/>
      <c r="H6" s="1399"/>
      <c r="I6" s="1399"/>
      <c r="J6" s="1400"/>
      <c r="K6" s="1401" t="s">
        <v>904</v>
      </c>
    </row>
    <row r="7" spans="1:27" ht="21.75" customHeight="1">
      <c r="A7" s="1396"/>
      <c r="B7" s="1405"/>
      <c r="C7" s="272" t="s">
        <v>252</v>
      </c>
      <c r="D7" s="272" t="s">
        <v>253</v>
      </c>
      <c r="E7" s="272" t="s">
        <v>254</v>
      </c>
      <c r="F7" s="272" t="s">
        <v>255</v>
      </c>
      <c r="G7" s="272" t="s">
        <v>6</v>
      </c>
      <c r="H7" s="272" t="s">
        <v>256</v>
      </c>
      <c r="I7" s="272" t="s">
        <v>257</v>
      </c>
      <c r="J7" s="272" t="s">
        <v>1</v>
      </c>
      <c r="K7" s="1402"/>
    </row>
    <row r="8" spans="1:27" ht="24.75" customHeight="1">
      <c r="A8" s="1397"/>
      <c r="B8" s="1406"/>
      <c r="C8" s="268" t="s">
        <v>74</v>
      </c>
      <c r="D8" s="268" t="s">
        <v>71</v>
      </c>
      <c r="E8" s="268" t="s">
        <v>73</v>
      </c>
      <c r="F8" s="268" t="s">
        <v>72</v>
      </c>
      <c r="G8" s="268" t="s">
        <v>7</v>
      </c>
      <c r="H8" s="268" t="s">
        <v>70</v>
      </c>
      <c r="I8" s="268" t="s">
        <v>258</v>
      </c>
      <c r="J8" s="568" t="s">
        <v>2</v>
      </c>
      <c r="K8" s="1403"/>
    </row>
    <row r="9" spans="1:27" ht="27" customHeight="1" thickBot="1">
      <c r="A9" s="906" t="s">
        <v>556</v>
      </c>
      <c r="B9" s="37">
        <v>93</v>
      </c>
      <c r="C9" s="37">
        <v>31</v>
      </c>
      <c r="D9" s="37">
        <v>93</v>
      </c>
      <c r="E9" s="37">
        <v>89</v>
      </c>
      <c r="F9" s="37">
        <v>72</v>
      </c>
      <c r="G9" s="37">
        <v>1</v>
      </c>
      <c r="H9" s="37">
        <v>3</v>
      </c>
      <c r="I9" s="37">
        <v>94</v>
      </c>
      <c r="J9" s="209">
        <f>SUM(C9:I9)</f>
        <v>383</v>
      </c>
      <c r="K9" s="963" t="s">
        <v>555</v>
      </c>
    </row>
    <row r="10" spans="1:27" s="178" customFormat="1" ht="27" customHeight="1" thickBot="1">
      <c r="A10" s="895" t="s">
        <v>554</v>
      </c>
      <c r="B10" s="483">
        <v>41</v>
      </c>
      <c r="C10" s="483">
        <v>14</v>
      </c>
      <c r="D10" s="483">
        <v>45</v>
      </c>
      <c r="E10" s="483">
        <v>42</v>
      </c>
      <c r="F10" s="483">
        <v>38</v>
      </c>
      <c r="G10" s="483">
        <v>0</v>
      </c>
      <c r="H10" s="483">
        <v>5</v>
      </c>
      <c r="I10" s="483">
        <v>41</v>
      </c>
      <c r="J10" s="270">
        <f>SUM(C10:I10)</f>
        <v>185</v>
      </c>
      <c r="K10" s="964" t="s">
        <v>553</v>
      </c>
      <c r="AA10" s="179"/>
    </row>
    <row r="11" spans="1:27" ht="27" customHeight="1" thickBot="1">
      <c r="A11" s="897" t="s">
        <v>552</v>
      </c>
      <c r="B11" s="31">
        <v>47</v>
      </c>
      <c r="C11" s="31">
        <v>22</v>
      </c>
      <c r="D11" s="31">
        <v>52</v>
      </c>
      <c r="E11" s="31">
        <v>46</v>
      </c>
      <c r="F11" s="31">
        <v>45</v>
      </c>
      <c r="G11" s="31">
        <v>0</v>
      </c>
      <c r="H11" s="31">
        <v>2</v>
      </c>
      <c r="I11" s="31">
        <v>46</v>
      </c>
      <c r="J11" s="271">
        <f>SUM(C11:I11)</f>
        <v>213</v>
      </c>
      <c r="K11" s="965" t="s">
        <v>551</v>
      </c>
    </row>
    <row r="12" spans="1:27" s="178" customFormat="1" ht="27" customHeight="1">
      <c r="A12" s="900" t="s">
        <v>550</v>
      </c>
      <c r="B12" s="118">
        <v>26</v>
      </c>
      <c r="C12" s="118">
        <v>15</v>
      </c>
      <c r="D12" s="118">
        <v>30</v>
      </c>
      <c r="E12" s="118">
        <v>26</v>
      </c>
      <c r="F12" s="118">
        <v>21</v>
      </c>
      <c r="G12" s="118">
        <v>0</v>
      </c>
      <c r="H12" s="118">
        <v>0</v>
      </c>
      <c r="I12" s="118">
        <v>24</v>
      </c>
      <c r="J12" s="1447">
        <f>SUM(C12:I12)</f>
        <v>116</v>
      </c>
      <c r="K12" s="1448" t="s">
        <v>549</v>
      </c>
      <c r="AA12" s="179"/>
    </row>
    <row r="13" spans="1:27" ht="27" customHeight="1">
      <c r="A13" s="1449" t="s">
        <v>1</v>
      </c>
      <c r="B13" s="1450">
        <f>SUM(B9:B12)</f>
        <v>207</v>
      </c>
      <c r="C13" s="1450">
        <f>SUM(C9:C12)</f>
        <v>82</v>
      </c>
      <c r="D13" s="1450">
        <f>SUM(D9:D12)</f>
        <v>220</v>
      </c>
      <c r="E13" s="1450">
        <f>SUM(E9:E12)</f>
        <v>203</v>
      </c>
      <c r="F13" s="1450">
        <f>SUM(F9:F12)</f>
        <v>176</v>
      </c>
      <c r="G13" s="1450">
        <f>SUM(G9:G12)</f>
        <v>1</v>
      </c>
      <c r="H13" s="1450">
        <f>SUM(H9:H12)</f>
        <v>10</v>
      </c>
      <c r="I13" s="1450">
        <f>SUM(I9:I12)</f>
        <v>205</v>
      </c>
      <c r="J13" s="1450">
        <f>SUM(J9:J12)</f>
        <v>897</v>
      </c>
      <c r="K13" s="1451" t="s">
        <v>2</v>
      </c>
    </row>
    <row r="14" spans="1:27" s="178" customFormat="1" ht="15.75">
      <c r="A14" s="1157" t="s">
        <v>1506</v>
      </c>
      <c r="B14" s="1394"/>
      <c r="C14" s="1394"/>
      <c r="D14" s="1394"/>
      <c r="E14" s="876"/>
      <c r="F14" s="183"/>
      <c r="G14" s="183"/>
      <c r="H14" s="183"/>
      <c r="I14" s="1186" t="s">
        <v>1507</v>
      </c>
      <c r="J14" s="1186"/>
      <c r="K14" s="1186"/>
      <c r="AA14" s="179"/>
    </row>
    <row r="16" spans="1:27">
      <c r="AA16" s="171"/>
    </row>
    <row r="17" spans="1:27" ht="25.5">
      <c r="A17" s="195" t="s">
        <v>259</v>
      </c>
      <c r="B17" s="171">
        <f>J9</f>
        <v>383</v>
      </c>
      <c r="AA17" s="171"/>
    </row>
    <row r="18" spans="1:27" ht="25.5">
      <c r="A18" s="195" t="s">
        <v>260</v>
      </c>
      <c r="B18" s="171">
        <f>J10</f>
        <v>185</v>
      </c>
      <c r="AA18" s="171"/>
    </row>
    <row r="19" spans="1:27" ht="25.5">
      <c r="A19" s="195" t="s">
        <v>261</v>
      </c>
      <c r="B19" s="171">
        <f>J11</f>
        <v>213</v>
      </c>
      <c r="AA19" s="171"/>
    </row>
    <row r="20" spans="1:27" ht="25.5">
      <c r="A20" s="195" t="s">
        <v>262</v>
      </c>
      <c r="B20" s="171">
        <f>J12</f>
        <v>116</v>
      </c>
      <c r="AA20" s="171"/>
    </row>
  </sheetData>
  <mergeCells count="10">
    <mergeCell ref="A14:D14"/>
    <mergeCell ref="I14:K14"/>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scale="95" orientation="landscape" r:id="rId1"/>
  <headerFooter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rightToLeft="1" view="pageBreakPreview" zoomScaleNormal="100" zoomScaleSheetLayoutView="100" workbookViewId="0">
      <selection activeCell="C79" sqref="C79"/>
    </sheetView>
  </sheetViews>
  <sheetFormatPr defaultRowHeight="12.75"/>
  <cols>
    <col min="1" max="1" width="19.42578125" style="171" customWidth="1"/>
    <col min="2" max="10" width="10.7109375" style="171" customWidth="1"/>
    <col min="11" max="11" width="19.42578125" style="171" customWidth="1"/>
    <col min="12" max="17" width="9.140625" style="171"/>
    <col min="18" max="18" width="0.42578125" style="171" customWidth="1"/>
    <col min="19" max="20" width="9.140625" style="171" customWidth="1"/>
    <col min="21" max="25" width="9.140625" style="171"/>
    <col min="26" max="26" width="37.42578125" style="171" customWidth="1"/>
    <col min="27" max="27" width="5" style="437" customWidth="1"/>
    <col min="28" max="16384" width="9.140625" style="171"/>
  </cols>
  <sheetData>
    <row r="1" spans="1:27" ht="21">
      <c r="A1" s="1213" t="s">
        <v>1508</v>
      </c>
      <c r="B1" s="1213"/>
      <c r="C1" s="1213"/>
      <c r="D1" s="1213"/>
      <c r="E1" s="1213"/>
      <c r="F1" s="1213"/>
      <c r="G1" s="1213"/>
      <c r="H1" s="1213"/>
      <c r="I1" s="1213"/>
      <c r="J1" s="1213"/>
      <c r="K1" s="1213"/>
      <c r="L1" s="210"/>
      <c r="M1" s="210"/>
      <c r="N1" s="210"/>
    </row>
    <row r="2" spans="1:27" s="181" customFormat="1" ht="18">
      <c r="A2" s="1175" t="s">
        <v>1259</v>
      </c>
      <c r="B2" s="1175"/>
      <c r="C2" s="1175"/>
      <c r="D2" s="1175"/>
      <c r="E2" s="1175"/>
      <c r="F2" s="1175"/>
      <c r="G2" s="1175"/>
      <c r="H2" s="1175"/>
      <c r="I2" s="1175"/>
      <c r="J2" s="1175"/>
      <c r="K2" s="1175"/>
      <c r="L2" s="436"/>
      <c r="M2" s="436"/>
      <c r="N2" s="436"/>
      <c r="AA2" s="182"/>
    </row>
    <row r="3" spans="1:27" s="181" customFormat="1" ht="20.25" customHeight="1">
      <c r="A3" s="1176" t="s">
        <v>1509</v>
      </c>
      <c r="B3" s="1177"/>
      <c r="C3" s="1177"/>
      <c r="D3" s="1177"/>
      <c r="E3" s="1177"/>
      <c r="F3" s="1177"/>
      <c r="G3" s="1177"/>
      <c r="H3" s="1177"/>
      <c r="I3" s="1177"/>
      <c r="J3" s="1177"/>
      <c r="K3" s="1177"/>
      <c r="L3" s="436"/>
      <c r="M3" s="436"/>
      <c r="N3" s="436"/>
      <c r="AA3" s="182"/>
    </row>
    <row r="4" spans="1:27" s="181" customFormat="1" ht="15.75">
      <c r="A4" s="1178" t="s">
        <v>1260</v>
      </c>
      <c r="B4" s="1178"/>
      <c r="C4" s="1178"/>
      <c r="D4" s="1178"/>
      <c r="E4" s="1178"/>
      <c r="F4" s="1178"/>
      <c r="G4" s="1178"/>
      <c r="H4" s="1178"/>
      <c r="I4" s="1178"/>
      <c r="J4" s="1178"/>
      <c r="K4" s="1178"/>
      <c r="L4" s="436"/>
      <c r="M4" s="436"/>
      <c r="N4" s="436"/>
      <c r="AA4" s="182"/>
    </row>
    <row r="5" spans="1:27" ht="15.75" customHeight="1">
      <c r="A5" s="435" t="s">
        <v>674</v>
      </c>
      <c r="B5" s="180"/>
      <c r="C5" s="180"/>
      <c r="D5" s="180"/>
      <c r="E5" s="180"/>
      <c r="F5" s="180"/>
      <c r="G5" s="180"/>
      <c r="H5" s="180"/>
      <c r="I5" s="180"/>
      <c r="J5" s="180"/>
      <c r="K5" s="110" t="s">
        <v>675</v>
      </c>
      <c r="L5" s="210"/>
      <c r="M5" s="210"/>
      <c r="N5" s="210"/>
    </row>
    <row r="6" spans="1:27" ht="21" customHeight="1">
      <c r="A6" s="1395" t="s">
        <v>905</v>
      </c>
      <c r="B6" s="1404" t="s">
        <v>985</v>
      </c>
      <c r="C6" s="1407" t="s">
        <v>978</v>
      </c>
      <c r="D6" s="1407"/>
      <c r="E6" s="1407"/>
      <c r="F6" s="1407"/>
      <c r="G6" s="1407"/>
      <c r="H6" s="1407"/>
      <c r="I6" s="1407"/>
      <c r="J6" s="1407"/>
      <c r="K6" s="1408" t="s">
        <v>263</v>
      </c>
    </row>
    <row r="7" spans="1:27" ht="24" customHeight="1">
      <c r="A7" s="1396"/>
      <c r="B7" s="1405"/>
      <c r="C7" s="272" t="s">
        <v>252</v>
      </c>
      <c r="D7" s="272" t="s">
        <v>253</v>
      </c>
      <c r="E7" s="272" t="s">
        <v>254</v>
      </c>
      <c r="F7" s="272" t="s">
        <v>255</v>
      </c>
      <c r="G7" s="272" t="s">
        <v>6</v>
      </c>
      <c r="H7" s="272" t="s">
        <v>256</v>
      </c>
      <c r="I7" s="272" t="s">
        <v>257</v>
      </c>
      <c r="J7" s="272" t="s">
        <v>1</v>
      </c>
      <c r="K7" s="1409"/>
    </row>
    <row r="8" spans="1:27" ht="24">
      <c r="A8" s="1397"/>
      <c r="B8" s="1406"/>
      <c r="C8" s="268" t="s">
        <v>74</v>
      </c>
      <c r="D8" s="268" t="s">
        <v>71</v>
      </c>
      <c r="E8" s="268" t="s">
        <v>73</v>
      </c>
      <c r="F8" s="268" t="s">
        <v>72</v>
      </c>
      <c r="G8" s="268" t="s">
        <v>7</v>
      </c>
      <c r="H8" s="268" t="s">
        <v>70</v>
      </c>
      <c r="I8" s="268" t="s">
        <v>258</v>
      </c>
      <c r="J8" s="568" t="s">
        <v>2</v>
      </c>
      <c r="K8" s="1410"/>
    </row>
    <row r="9" spans="1:27" ht="27" customHeight="1" thickBot="1">
      <c r="A9" s="906" t="s">
        <v>264</v>
      </c>
      <c r="B9" s="843">
        <v>55</v>
      </c>
      <c r="C9" s="843">
        <v>24</v>
      </c>
      <c r="D9" s="843">
        <v>53</v>
      </c>
      <c r="E9" s="843">
        <v>54</v>
      </c>
      <c r="F9" s="843">
        <v>47</v>
      </c>
      <c r="G9" s="843">
        <v>1</v>
      </c>
      <c r="H9" s="843">
        <v>3</v>
      </c>
      <c r="I9" s="843">
        <v>56</v>
      </c>
      <c r="J9" s="209">
        <f>SUM(C9:I9)</f>
        <v>238</v>
      </c>
      <c r="K9" s="963" t="s">
        <v>265</v>
      </c>
    </row>
    <row r="10" spans="1:27" s="178" customFormat="1" ht="27" customHeight="1" thickBot="1">
      <c r="A10" s="895" t="s">
        <v>266</v>
      </c>
      <c r="B10" s="844">
        <v>80</v>
      </c>
      <c r="C10" s="844">
        <v>25</v>
      </c>
      <c r="D10" s="844">
        <v>90</v>
      </c>
      <c r="E10" s="844">
        <v>76</v>
      </c>
      <c r="F10" s="844">
        <v>70</v>
      </c>
      <c r="G10" s="844">
        <v>0</v>
      </c>
      <c r="H10" s="844">
        <v>5</v>
      </c>
      <c r="I10" s="844">
        <v>80</v>
      </c>
      <c r="J10" s="270">
        <f t="shared" ref="J10:J16" si="0">SUM(C10:I10)</f>
        <v>346</v>
      </c>
      <c r="K10" s="964" t="s">
        <v>267</v>
      </c>
      <c r="AA10" s="179"/>
    </row>
    <row r="11" spans="1:27" ht="27" customHeight="1" thickBot="1">
      <c r="A11" s="897" t="s">
        <v>268</v>
      </c>
      <c r="B11" s="845">
        <v>13</v>
      </c>
      <c r="C11" s="845">
        <v>9</v>
      </c>
      <c r="D11" s="845">
        <v>12</v>
      </c>
      <c r="E11" s="845">
        <v>12</v>
      </c>
      <c r="F11" s="845">
        <v>10</v>
      </c>
      <c r="G11" s="845">
        <v>0</v>
      </c>
      <c r="H11" s="845">
        <v>0</v>
      </c>
      <c r="I11" s="845">
        <v>13</v>
      </c>
      <c r="J11" s="271">
        <f t="shared" si="0"/>
        <v>56</v>
      </c>
      <c r="K11" s="965" t="s">
        <v>269</v>
      </c>
    </row>
    <row r="12" spans="1:27" s="178" customFormat="1" ht="27" customHeight="1" thickBot="1">
      <c r="A12" s="895" t="s">
        <v>270</v>
      </c>
      <c r="B12" s="844">
        <v>12</v>
      </c>
      <c r="C12" s="844">
        <v>3</v>
      </c>
      <c r="D12" s="844">
        <v>13</v>
      </c>
      <c r="E12" s="844">
        <v>14</v>
      </c>
      <c r="F12" s="844">
        <v>11</v>
      </c>
      <c r="G12" s="844">
        <v>0</v>
      </c>
      <c r="H12" s="844">
        <v>0</v>
      </c>
      <c r="I12" s="844">
        <v>12</v>
      </c>
      <c r="J12" s="270">
        <f t="shared" si="0"/>
        <v>53</v>
      </c>
      <c r="K12" s="964" t="s">
        <v>271</v>
      </c>
      <c r="AA12" s="179"/>
    </row>
    <row r="13" spans="1:27" ht="27" customHeight="1" thickBot="1">
      <c r="A13" s="897" t="s">
        <v>272</v>
      </c>
      <c r="B13" s="845">
        <v>11</v>
      </c>
      <c r="C13" s="845">
        <v>6</v>
      </c>
      <c r="D13" s="845">
        <v>13</v>
      </c>
      <c r="E13" s="845">
        <v>11</v>
      </c>
      <c r="F13" s="845">
        <v>10</v>
      </c>
      <c r="G13" s="845">
        <v>0</v>
      </c>
      <c r="H13" s="845">
        <v>1</v>
      </c>
      <c r="I13" s="845">
        <v>11</v>
      </c>
      <c r="J13" s="271">
        <f t="shared" si="0"/>
        <v>52</v>
      </c>
      <c r="K13" s="965" t="s">
        <v>273</v>
      </c>
    </row>
    <row r="14" spans="1:27" s="178" customFormat="1" ht="27" customHeight="1" thickBot="1">
      <c r="A14" s="895" t="s">
        <v>274</v>
      </c>
      <c r="B14" s="844">
        <v>8</v>
      </c>
      <c r="C14" s="844">
        <v>4</v>
      </c>
      <c r="D14" s="844">
        <v>8</v>
      </c>
      <c r="E14" s="844">
        <v>8</v>
      </c>
      <c r="F14" s="844">
        <v>4</v>
      </c>
      <c r="G14" s="844">
        <v>0</v>
      </c>
      <c r="H14" s="844">
        <v>0</v>
      </c>
      <c r="I14" s="844">
        <v>5</v>
      </c>
      <c r="J14" s="270">
        <f t="shared" si="0"/>
        <v>29</v>
      </c>
      <c r="K14" s="964" t="s">
        <v>275</v>
      </c>
      <c r="AA14" s="179"/>
    </row>
    <row r="15" spans="1:27" ht="27" customHeight="1" thickBot="1">
      <c r="A15" s="897" t="s">
        <v>276</v>
      </c>
      <c r="B15" s="845">
        <v>15</v>
      </c>
      <c r="C15" s="845">
        <v>5</v>
      </c>
      <c r="D15" s="845">
        <v>14</v>
      </c>
      <c r="E15" s="845">
        <v>14</v>
      </c>
      <c r="F15" s="845">
        <v>13</v>
      </c>
      <c r="G15" s="845">
        <v>0</v>
      </c>
      <c r="H15" s="845">
        <v>0</v>
      </c>
      <c r="I15" s="845">
        <v>15</v>
      </c>
      <c r="J15" s="271">
        <f t="shared" si="0"/>
        <v>61</v>
      </c>
      <c r="K15" s="965" t="s">
        <v>756</v>
      </c>
    </row>
    <row r="16" spans="1:27" s="178" customFormat="1" ht="27" customHeight="1">
      <c r="A16" s="908" t="s">
        <v>1105</v>
      </c>
      <c r="B16" s="846">
        <v>13</v>
      </c>
      <c r="C16" s="846">
        <v>6</v>
      </c>
      <c r="D16" s="846">
        <v>17</v>
      </c>
      <c r="E16" s="846">
        <v>14</v>
      </c>
      <c r="F16" s="846">
        <v>11</v>
      </c>
      <c r="G16" s="846">
        <v>0</v>
      </c>
      <c r="H16" s="846">
        <v>1</v>
      </c>
      <c r="I16" s="846">
        <v>13</v>
      </c>
      <c r="J16" s="966">
        <f t="shared" si="0"/>
        <v>62</v>
      </c>
      <c r="K16" s="967" t="s">
        <v>1106</v>
      </c>
      <c r="AA16" s="179"/>
    </row>
    <row r="17" spans="1:27" ht="27" customHeight="1">
      <c r="A17" s="697" t="s">
        <v>1</v>
      </c>
      <c r="B17" s="119">
        <f>SUM(B9:B16)</f>
        <v>207</v>
      </c>
      <c r="C17" s="119">
        <f t="shared" ref="C17:J17" si="1">SUM(C9:C16)</f>
        <v>82</v>
      </c>
      <c r="D17" s="119">
        <f t="shared" si="1"/>
        <v>220</v>
      </c>
      <c r="E17" s="119">
        <f t="shared" si="1"/>
        <v>203</v>
      </c>
      <c r="F17" s="119">
        <f t="shared" si="1"/>
        <v>176</v>
      </c>
      <c r="G17" s="119">
        <f t="shared" si="1"/>
        <v>1</v>
      </c>
      <c r="H17" s="119">
        <f t="shared" si="1"/>
        <v>10</v>
      </c>
      <c r="I17" s="119">
        <f t="shared" si="1"/>
        <v>205</v>
      </c>
      <c r="J17" s="451">
        <f t="shared" si="1"/>
        <v>897</v>
      </c>
      <c r="K17" s="749" t="s">
        <v>2</v>
      </c>
    </row>
    <row r="18" spans="1:27" ht="15.75">
      <c r="A18" s="1157" t="s">
        <v>1506</v>
      </c>
      <c r="B18" s="1394"/>
      <c r="C18" s="1394"/>
      <c r="D18" s="1394"/>
      <c r="E18" s="876"/>
      <c r="F18" s="183"/>
      <c r="G18" s="183"/>
      <c r="H18" s="183"/>
      <c r="I18" s="1186" t="s">
        <v>1507</v>
      </c>
      <c r="J18" s="1186"/>
      <c r="K18" s="1186"/>
      <c r="AA18" s="171"/>
    </row>
    <row r="19" spans="1:27">
      <c r="A19" s="195"/>
      <c r="AA19" s="171"/>
    </row>
    <row r="20" spans="1:27">
      <c r="A20" s="195"/>
      <c r="AA20" s="171"/>
    </row>
    <row r="21" spans="1:27">
      <c r="A21" s="195"/>
      <c r="AA21" s="171"/>
    </row>
    <row r="22" spans="1:27">
      <c r="A22" s="195"/>
      <c r="AA22" s="171"/>
    </row>
  </sheetData>
  <mergeCells count="10">
    <mergeCell ref="A18:D18"/>
    <mergeCell ref="I18:K18"/>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scale="95" orientation="landscape" r:id="rId1"/>
  <headerFooter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rightToLeft="1" view="pageBreakPreview" zoomScaleNormal="100" zoomScaleSheetLayoutView="100" workbookViewId="0">
      <selection activeCell="C79" sqref="C79"/>
    </sheetView>
  </sheetViews>
  <sheetFormatPr defaultRowHeight="12.75"/>
  <cols>
    <col min="1" max="1" width="19.5703125" style="171" customWidth="1"/>
    <col min="2" max="10" width="10.7109375" style="171" customWidth="1"/>
    <col min="11" max="11" width="19.5703125" style="171" customWidth="1"/>
    <col min="12" max="17" width="9.140625" style="171"/>
    <col min="18" max="18" width="0.42578125" style="171" customWidth="1"/>
    <col min="19" max="20" width="9.140625" style="171" customWidth="1"/>
    <col min="21" max="25" width="9.140625" style="171"/>
    <col min="26" max="26" width="37.42578125" style="171" customWidth="1"/>
    <col min="27" max="27" width="5" style="437" customWidth="1"/>
    <col min="28" max="16384" width="9.140625" style="171"/>
  </cols>
  <sheetData>
    <row r="1" spans="1:27" ht="18">
      <c r="A1" s="1213" t="s">
        <v>723</v>
      </c>
      <c r="B1" s="1213"/>
      <c r="C1" s="1213"/>
      <c r="D1" s="1213"/>
      <c r="E1" s="1213"/>
      <c r="F1" s="1213"/>
      <c r="G1" s="1213"/>
      <c r="H1" s="1213"/>
      <c r="I1" s="1213"/>
      <c r="J1" s="1213"/>
      <c r="K1" s="1213"/>
      <c r="L1" s="210"/>
      <c r="M1" s="210"/>
      <c r="N1" s="210"/>
    </row>
    <row r="2" spans="1:27" s="181" customFormat="1" ht="18">
      <c r="A2" s="1175" t="s">
        <v>1255</v>
      </c>
      <c r="B2" s="1175"/>
      <c r="C2" s="1175"/>
      <c r="D2" s="1175"/>
      <c r="E2" s="1175"/>
      <c r="F2" s="1175"/>
      <c r="G2" s="1175"/>
      <c r="H2" s="1175"/>
      <c r="I2" s="1175"/>
      <c r="J2" s="1175"/>
      <c r="K2" s="1175"/>
      <c r="L2" s="436"/>
      <c r="M2" s="436"/>
      <c r="N2" s="436"/>
      <c r="AA2" s="182"/>
    </row>
    <row r="3" spans="1:27" s="181" customFormat="1" ht="23.25" customHeight="1">
      <c r="A3" s="1176" t="s">
        <v>980</v>
      </c>
      <c r="B3" s="1177"/>
      <c r="C3" s="1177"/>
      <c r="D3" s="1177"/>
      <c r="E3" s="1177"/>
      <c r="F3" s="1177"/>
      <c r="G3" s="1177"/>
      <c r="H3" s="1177"/>
      <c r="I3" s="1177"/>
      <c r="J3" s="1177"/>
      <c r="K3" s="1177"/>
      <c r="L3" s="436"/>
      <c r="M3" s="436"/>
      <c r="N3" s="436"/>
      <c r="AA3" s="182"/>
    </row>
    <row r="4" spans="1:27" s="181" customFormat="1" ht="15.75">
      <c r="A4" s="1178" t="s">
        <v>1256</v>
      </c>
      <c r="B4" s="1178"/>
      <c r="C4" s="1178"/>
      <c r="D4" s="1178"/>
      <c r="E4" s="1178"/>
      <c r="F4" s="1178"/>
      <c r="G4" s="1178"/>
      <c r="H4" s="1178"/>
      <c r="I4" s="1178"/>
      <c r="J4" s="1178"/>
      <c r="K4" s="1178"/>
      <c r="L4" s="436"/>
      <c r="M4" s="436"/>
      <c r="N4" s="436"/>
      <c r="AA4" s="182"/>
    </row>
    <row r="5" spans="1:27" ht="15.75" customHeight="1">
      <c r="A5" s="435" t="s">
        <v>678</v>
      </c>
      <c r="B5" s="180"/>
      <c r="C5" s="180"/>
      <c r="D5" s="180"/>
      <c r="E5" s="180"/>
      <c r="F5" s="180"/>
      <c r="G5" s="180"/>
      <c r="H5" s="180"/>
      <c r="I5" s="180"/>
      <c r="J5" s="180"/>
      <c r="K5" s="110" t="s">
        <v>679</v>
      </c>
      <c r="L5" s="210"/>
      <c r="M5" s="210"/>
      <c r="N5" s="210"/>
    </row>
    <row r="6" spans="1:27" ht="21" customHeight="1">
      <c r="A6" s="1395" t="s">
        <v>907</v>
      </c>
      <c r="B6" s="1404" t="s">
        <v>1009</v>
      </c>
      <c r="C6" s="1407" t="s">
        <v>979</v>
      </c>
      <c r="D6" s="1407"/>
      <c r="E6" s="1407"/>
      <c r="F6" s="1407"/>
      <c r="G6" s="1407"/>
      <c r="H6" s="1407"/>
      <c r="I6" s="1407"/>
      <c r="J6" s="1407"/>
      <c r="K6" s="1408" t="s">
        <v>906</v>
      </c>
    </row>
    <row r="7" spans="1:27" ht="24.75" customHeight="1">
      <c r="A7" s="1396"/>
      <c r="B7" s="1405"/>
      <c r="C7" s="272" t="s">
        <v>252</v>
      </c>
      <c r="D7" s="272" t="s">
        <v>253</v>
      </c>
      <c r="E7" s="272" t="s">
        <v>254</v>
      </c>
      <c r="F7" s="272" t="s">
        <v>255</v>
      </c>
      <c r="G7" s="272" t="s">
        <v>6</v>
      </c>
      <c r="H7" s="272" t="s">
        <v>256</v>
      </c>
      <c r="I7" s="272" t="s">
        <v>257</v>
      </c>
      <c r="J7" s="272" t="s">
        <v>1</v>
      </c>
      <c r="K7" s="1409"/>
    </row>
    <row r="8" spans="1:27" ht="23.25" customHeight="1">
      <c r="A8" s="1396"/>
      <c r="B8" s="1405"/>
      <c r="C8" s="717" t="s">
        <v>74</v>
      </c>
      <c r="D8" s="717" t="s">
        <v>71</v>
      </c>
      <c r="E8" s="717" t="s">
        <v>73</v>
      </c>
      <c r="F8" s="717" t="s">
        <v>72</v>
      </c>
      <c r="G8" s="717" t="s">
        <v>7</v>
      </c>
      <c r="H8" s="717" t="s">
        <v>70</v>
      </c>
      <c r="I8" s="717" t="s">
        <v>258</v>
      </c>
      <c r="J8" s="241" t="s">
        <v>2</v>
      </c>
      <c r="K8" s="1409"/>
    </row>
    <row r="9" spans="1:27" s="178" customFormat="1" ht="27" customHeight="1" thickBot="1">
      <c r="A9" s="968" t="s">
        <v>251</v>
      </c>
      <c r="B9" s="790">
        <v>201</v>
      </c>
      <c r="C9" s="790">
        <v>68</v>
      </c>
      <c r="D9" s="790">
        <v>217</v>
      </c>
      <c r="E9" s="790">
        <v>206</v>
      </c>
      <c r="F9" s="790">
        <v>179</v>
      </c>
      <c r="G9" s="790">
        <v>2</v>
      </c>
      <c r="H9" s="790">
        <v>15</v>
      </c>
      <c r="I9" s="790">
        <v>196</v>
      </c>
      <c r="J9" s="718">
        <v>883</v>
      </c>
      <c r="K9" s="969" t="s">
        <v>251</v>
      </c>
      <c r="AA9" s="179"/>
    </row>
    <row r="10" spans="1:27" ht="27" customHeight="1" thickBot="1">
      <c r="A10" s="970" t="s">
        <v>293</v>
      </c>
      <c r="B10" s="483">
        <v>196</v>
      </c>
      <c r="C10" s="483">
        <v>67</v>
      </c>
      <c r="D10" s="483">
        <v>209</v>
      </c>
      <c r="E10" s="483">
        <v>203</v>
      </c>
      <c r="F10" s="483">
        <v>175</v>
      </c>
      <c r="G10" s="483">
        <v>2</v>
      </c>
      <c r="H10" s="483">
        <v>15</v>
      </c>
      <c r="I10" s="483">
        <v>191</v>
      </c>
      <c r="J10" s="270">
        <v>862</v>
      </c>
      <c r="K10" s="971" t="s">
        <v>293</v>
      </c>
    </row>
    <row r="11" spans="1:27" s="178" customFormat="1" ht="27" customHeight="1" thickBot="1">
      <c r="A11" s="972" t="s">
        <v>793</v>
      </c>
      <c r="B11" s="515">
        <v>196</v>
      </c>
      <c r="C11" s="515">
        <v>67</v>
      </c>
      <c r="D11" s="515">
        <v>209</v>
      </c>
      <c r="E11" s="515">
        <v>203</v>
      </c>
      <c r="F11" s="515">
        <v>175</v>
      </c>
      <c r="G11" s="515">
        <v>2</v>
      </c>
      <c r="H11" s="515">
        <v>15</v>
      </c>
      <c r="I11" s="515">
        <v>191</v>
      </c>
      <c r="J11" s="457">
        <v>862</v>
      </c>
      <c r="K11" s="973" t="s">
        <v>793</v>
      </c>
      <c r="AA11" s="179"/>
    </row>
    <row r="12" spans="1:27" ht="27" customHeight="1" thickBot="1">
      <c r="A12" s="970" t="s">
        <v>1073</v>
      </c>
      <c r="B12" s="483">
        <v>196</v>
      </c>
      <c r="C12" s="483">
        <v>67</v>
      </c>
      <c r="D12" s="483">
        <v>209</v>
      </c>
      <c r="E12" s="483">
        <v>203</v>
      </c>
      <c r="F12" s="483">
        <v>175</v>
      </c>
      <c r="G12" s="483">
        <v>2</v>
      </c>
      <c r="H12" s="483">
        <v>15</v>
      </c>
      <c r="I12" s="483">
        <v>191</v>
      </c>
      <c r="J12" s="270">
        <f>C12+D12+E12+F12+G12+H12+I12</f>
        <v>862</v>
      </c>
      <c r="K12" s="971" t="s">
        <v>1073</v>
      </c>
    </row>
    <row r="13" spans="1:27" s="178" customFormat="1" ht="27" customHeight="1">
      <c r="A13" s="974" t="s">
        <v>1254</v>
      </c>
      <c r="B13" s="793">
        <v>207</v>
      </c>
      <c r="C13" s="793">
        <v>82</v>
      </c>
      <c r="D13" s="793">
        <v>220</v>
      </c>
      <c r="E13" s="793">
        <v>203</v>
      </c>
      <c r="F13" s="793">
        <v>176</v>
      </c>
      <c r="G13" s="793">
        <v>1</v>
      </c>
      <c r="H13" s="793">
        <v>10</v>
      </c>
      <c r="I13" s="793">
        <v>205</v>
      </c>
      <c r="J13" s="975">
        <f>C13+D13+E13+F13+G13+H13+I13</f>
        <v>897</v>
      </c>
      <c r="K13" s="976" t="s">
        <v>1254</v>
      </c>
      <c r="AA13" s="179"/>
    </row>
    <row r="14" spans="1:27" ht="15.75">
      <c r="A14" s="1157"/>
      <c r="B14" s="1394"/>
      <c r="C14" s="1394"/>
      <c r="D14" s="1394"/>
      <c r="E14" s="876"/>
      <c r="F14" s="183"/>
      <c r="G14" s="183"/>
      <c r="H14" s="183"/>
      <c r="I14" s="1186"/>
      <c r="J14" s="1186"/>
      <c r="K14" s="1186"/>
    </row>
    <row r="15" spans="1:27">
      <c r="AA15" s="171"/>
    </row>
    <row r="16" spans="1:27">
      <c r="A16" s="195"/>
      <c r="AA16" s="171"/>
    </row>
    <row r="17" spans="1:27">
      <c r="A17" s="195"/>
      <c r="AA17" s="171"/>
    </row>
    <row r="18" spans="1:27">
      <c r="A18" s="195"/>
      <c r="AA18" s="171"/>
    </row>
    <row r="19" spans="1:27">
      <c r="A19" s="195"/>
      <c r="AA19" s="171"/>
    </row>
    <row r="20" spans="1:27">
      <c r="A20" s="195"/>
      <c r="AA20" s="171"/>
    </row>
  </sheetData>
  <mergeCells count="10">
    <mergeCell ref="A14:D14"/>
    <mergeCell ref="I14:K14"/>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scale="95"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79" sqref="C79"/>
    </sheetView>
  </sheetViews>
  <sheetFormatPr defaultRowHeight="12.75"/>
  <cols>
    <col min="1" max="1" width="81.28515625" style="41" customWidth="1"/>
    <col min="2" max="16384" width="9.140625" style="41"/>
  </cols>
  <sheetData>
    <row r="1" spans="1:5" s="373" customFormat="1" ht="97.5" customHeight="1" thickTop="1" thickBot="1">
      <c r="A1" s="466" t="s">
        <v>767</v>
      </c>
      <c r="B1" s="372"/>
      <c r="C1" s="372"/>
      <c r="D1" s="372"/>
      <c r="E1" s="372"/>
    </row>
    <row r="2" spans="1:5" ht="17.25" customHeight="1" thickTop="1"/>
    <row r="3" spans="1:5" s="42" customFormat="1" ht="22.5">
      <c r="A3" s="375"/>
    </row>
    <row r="4" spans="1:5" s="42" customFormat="1" ht="22.5">
      <c r="A4" s="375"/>
    </row>
    <row r="5" spans="1:5" s="42" customFormat="1" ht="18" customHeight="1">
      <c r="A5" s="377"/>
    </row>
    <row r="6" spans="1:5" s="42" customFormat="1" ht="18" customHeight="1">
      <c r="A6" s="377"/>
    </row>
    <row r="7" spans="1:5" s="42" customFormat="1" ht="18" customHeight="1">
      <c r="A7" s="377"/>
    </row>
    <row r="8" spans="1:5" s="42" customFormat="1" ht="18" customHeight="1">
      <c r="A8" s="377"/>
    </row>
    <row r="9" spans="1:5" s="42" customFormat="1" ht="22.5">
      <c r="A9" s="375"/>
    </row>
    <row r="10" spans="1:5" s="42" customFormat="1" ht="22.5">
      <c r="A10" s="375"/>
    </row>
    <row r="11" spans="1:5" s="42" customFormat="1" ht="22.5">
      <c r="A11" s="375"/>
    </row>
  </sheetData>
  <printOptions horizontalCentered="1" verticalCentered="1"/>
  <pageMargins left="0" right="0" top="0" bottom="0" header="0" footer="0"/>
  <pageSetup paperSize="9" scale="95"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rightToLeft="1" view="pageBreakPreview" zoomScaleNormal="100" zoomScaleSheetLayoutView="100" workbookViewId="0">
      <selection activeCell="C79" sqref="C79"/>
    </sheetView>
  </sheetViews>
  <sheetFormatPr defaultColWidth="9.140625" defaultRowHeight="12.75"/>
  <cols>
    <col min="1" max="1" width="24.7109375" style="195" customWidth="1"/>
    <col min="2" max="10" width="9.7109375" style="195" customWidth="1"/>
    <col min="11" max="11" width="24.7109375" style="195" customWidth="1"/>
    <col min="12" max="17" width="9.140625" style="195"/>
    <col min="18" max="18" width="0.42578125" style="195" customWidth="1"/>
    <col min="19" max="20" width="9.140625" style="195" customWidth="1"/>
    <col min="21" max="25" width="9.140625" style="195"/>
    <col min="26" max="26" width="37.42578125" style="195" customWidth="1"/>
    <col min="27" max="27" width="5" style="196" customWidth="1"/>
    <col min="28" max="16384" width="9.140625" style="195"/>
  </cols>
  <sheetData>
    <row r="1" spans="1:27" ht="18">
      <c r="A1" s="1212" t="s">
        <v>1536</v>
      </c>
      <c r="B1" s="1212"/>
      <c r="C1" s="1212"/>
      <c r="D1" s="1212"/>
      <c r="E1" s="1212"/>
      <c r="F1" s="1212"/>
      <c r="G1" s="1212"/>
      <c r="H1" s="1212"/>
      <c r="I1" s="1212"/>
      <c r="J1" s="1212"/>
      <c r="K1" s="1212"/>
      <c r="L1" s="278"/>
      <c r="M1" s="278"/>
      <c r="N1" s="278"/>
    </row>
    <row r="2" spans="1:27" s="280" customFormat="1" ht="17.25" customHeight="1">
      <c r="A2" s="1235">
        <v>2019</v>
      </c>
      <c r="B2" s="1235"/>
      <c r="C2" s="1235"/>
      <c r="D2" s="1235"/>
      <c r="E2" s="1235"/>
      <c r="F2" s="1235"/>
      <c r="G2" s="1235"/>
      <c r="H2" s="1235"/>
      <c r="I2" s="1235"/>
      <c r="J2" s="1235"/>
      <c r="K2" s="1235"/>
      <c r="L2" s="282"/>
      <c r="M2" s="282"/>
      <c r="N2" s="282"/>
      <c r="AA2" s="281"/>
    </row>
    <row r="3" spans="1:27" s="280" customFormat="1" ht="15.75">
      <c r="A3" s="1176" t="s">
        <v>1535</v>
      </c>
      <c r="B3" s="1176"/>
      <c r="C3" s="1176"/>
      <c r="D3" s="1176"/>
      <c r="E3" s="1176"/>
      <c r="F3" s="1176"/>
      <c r="G3" s="1176"/>
      <c r="H3" s="1176"/>
      <c r="I3" s="1176"/>
      <c r="J3" s="1176"/>
      <c r="K3" s="1176"/>
      <c r="L3" s="282"/>
      <c r="M3" s="282"/>
      <c r="N3" s="282"/>
      <c r="AA3" s="281"/>
    </row>
    <row r="4" spans="1:27" s="280" customFormat="1" ht="15.75">
      <c r="A4" s="1236">
        <v>2019</v>
      </c>
      <c r="B4" s="1236"/>
      <c r="C4" s="1236"/>
      <c r="D4" s="1236"/>
      <c r="E4" s="1236"/>
      <c r="F4" s="1236"/>
      <c r="G4" s="1236"/>
      <c r="H4" s="1236"/>
      <c r="I4" s="1236"/>
      <c r="J4" s="1236"/>
      <c r="K4" s="1236"/>
      <c r="L4" s="282"/>
      <c r="M4" s="282"/>
      <c r="N4" s="282"/>
      <c r="AA4" s="281"/>
    </row>
    <row r="5" spans="1:27" ht="15.75" customHeight="1">
      <c r="A5" s="109" t="s">
        <v>681</v>
      </c>
      <c r="B5" s="279"/>
      <c r="C5" s="279"/>
      <c r="D5" s="279"/>
      <c r="E5" s="279"/>
      <c r="F5" s="279"/>
      <c r="G5" s="279"/>
      <c r="H5" s="279"/>
      <c r="I5" s="279"/>
      <c r="J5" s="279"/>
      <c r="K5" s="110" t="s">
        <v>680</v>
      </c>
      <c r="L5" s="278"/>
      <c r="M5" s="278"/>
      <c r="N5" s="278"/>
    </row>
    <row r="6" spans="1:27" ht="31.5" customHeight="1">
      <c r="A6" s="1412" t="s">
        <v>1537</v>
      </c>
      <c r="B6" s="1398" t="s">
        <v>558</v>
      </c>
      <c r="C6" s="1415"/>
      <c r="D6" s="1416"/>
      <c r="E6" s="1398" t="s">
        <v>1534</v>
      </c>
      <c r="F6" s="1417"/>
      <c r="G6" s="1418"/>
      <c r="H6" s="1419" t="s">
        <v>1010</v>
      </c>
      <c r="I6" s="1420"/>
      <c r="J6" s="1421"/>
      <c r="K6" s="1422" t="s">
        <v>1538</v>
      </c>
    </row>
    <row r="7" spans="1:27" ht="18" customHeight="1">
      <c r="A7" s="1413"/>
      <c r="B7" s="289" t="s">
        <v>50</v>
      </c>
      <c r="C7" s="289" t="s">
        <v>51</v>
      </c>
      <c r="D7" s="289" t="s">
        <v>1</v>
      </c>
      <c r="E7" s="289" t="s">
        <v>50</v>
      </c>
      <c r="F7" s="289" t="s">
        <v>51</v>
      </c>
      <c r="G7" s="289" t="s">
        <v>1</v>
      </c>
      <c r="H7" s="289" t="s">
        <v>50</v>
      </c>
      <c r="I7" s="289" t="s">
        <v>51</v>
      </c>
      <c r="J7" s="289" t="s">
        <v>1</v>
      </c>
      <c r="K7" s="1423"/>
    </row>
    <row r="8" spans="1:27" ht="18" customHeight="1">
      <c r="A8" s="1414"/>
      <c r="B8" s="552" t="s">
        <v>115</v>
      </c>
      <c r="C8" s="552" t="s">
        <v>116</v>
      </c>
      <c r="D8" s="552" t="s">
        <v>2</v>
      </c>
      <c r="E8" s="552" t="s">
        <v>115</v>
      </c>
      <c r="F8" s="552" t="s">
        <v>116</v>
      </c>
      <c r="G8" s="288" t="s">
        <v>2</v>
      </c>
      <c r="H8" s="288" t="s">
        <v>115</v>
      </c>
      <c r="I8" s="288" t="s">
        <v>116</v>
      </c>
      <c r="J8" s="552" t="s">
        <v>2</v>
      </c>
      <c r="K8" s="1423"/>
    </row>
    <row r="9" spans="1:27" ht="32.25" customHeight="1" thickBot="1">
      <c r="A9" s="977" t="s">
        <v>113</v>
      </c>
      <c r="B9" s="978">
        <v>102</v>
      </c>
      <c r="C9" s="978">
        <v>40</v>
      </c>
      <c r="D9" s="482">
        <f>B9+C9</f>
        <v>142</v>
      </c>
      <c r="E9" s="979">
        <v>464</v>
      </c>
      <c r="F9" s="979">
        <v>354</v>
      </c>
      <c r="G9" s="482">
        <f>E9+F9</f>
        <v>818</v>
      </c>
      <c r="H9" s="482">
        <f t="shared" ref="H9:I12" si="0">B9+E9</f>
        <v>566</v>
      </c>
      <c r="I9" s="482">
        <f t="shared" si="0"/>
        <v>394</v>
      </c>
      <c r="J9" s="482">
        <f>H9+I9</f>
        <v>960</v>
      </c>
      <c r="K9" s="294" t="s">
        <v>871</v>
      </c>
    </row>
    <row r="10" spans="1:27" s="275" customFormat="1" ht="37.5" customHeight="1" thickBot="1">
      <c r="A10" s="277" t="s">
        <v>114</v>
      </c>
      <c r="B10" s="474">
        <v>19</v>
      </c>
      <c r="C10" s="474">
        <v>42</v>
      </c>
      <c r="D10" s="477">
        <f>B10+C10</f>
        <v>61</v>
      </c>
      <c r="E10" s="474">
        <v>12</v>
      </c>
      <c r="F10" s="474">
        <v>26</v>
      </c>
      <c r="G10" s="477">
        <f>E10+F10</f>
        <v>38</v>
      </c>
      <c r="H10" s="477">
        <f t="shared" si="0"/>
        <v>31</v>
      </c>
      <c r="I10" s="477">
        <f t="shared" si="0"/>
        <v>68</v>
      </c>
      <c r="J10" s="477">
        <f>H10+I10</f>
        <v>99</v>
      </c>
      <c r="K10" s="295" t="s">
        <v>872</v>
      </c>
      <c r="AA10" s="276"/>
    </row>
    <row r="11" spans="1:27" ht="32.25" customHeight="1" thickBot="1">
      <c r="A11" s="980" t="s">
        <v>143</v>
      </c>
      <c r="B11" s="981">
        <v>5</v>
      </c>
      <c r="C11" s="981">
        <v>13</v>
      </c>
      <c r="D11" s="982">
        <f>B11+C11</f>
        <v>18</v>
      </c>
      <c r="E11" s="983">
        <v>0</v>
      </c>
      <c r="F11" s="983">
        <v>2</v>
      </c>
      <c r="G11" s="982">
        <f>E11+F11</f>
        <v>2</v>
      </c>
      <c r="H11" s="982">
        <f t="shared" si="0"/>
        <v>5</v>
      </c>
      <c r="I11" s="982">
        <f t="shared" si="0"/>
        <v>15</v>
      </c>
      <c r="J11" s="982">
        <f>H11+I11</f>
        <v>20</v>
      </c>
      <c r="K11" s="984" t="s">
        <v>140</v>
      </c>
    </row>
    <row r="12" spans="1:27" s="275" customFormat="1" ht="32.25" customHeight="1">
      <c r="A12" s="284" t="s">
        <v>557</v>
      </c>
      <c r="B12" s="488">
        <v>65</v>
      </c>
      <c r="C12" s="488">
        <v>26</v>
      </c>
      <c r="D12" s="985">
        <f>B12+C12</f>
        <v>91</v>
      </c>
      <c r="E12" s="488">
        <v>178</v>
      </c>
      <c r="F12" s="488">
        <v>109</v>
      </c>
      <c r="G12" s="985">
        <f>E12+F12</f>
        <v>287</v>
      </c>
      <c r="H12" s="985">
        <f t="shared" si="0"/>
        <v>243</v>
      </c>
      <c r="I12" s="985">
        <f t="shared" si="0"/>
        <v>135</v>
      </c>
      <c r="J12" s="985">
        <f>H12+I12</f>
        <v>378</v>
      </c>
      <c r="K12" s="986" t="s">
        <v>873</v>
      </c>
      <c r="AA12" s="276"/>
    </row>
    <row r="13" spans="1:27" ht="25.5" customHeight="1">
      <c r="A13" s="274" t="s">
        <v>1</v>
      </c>
      <c r="B13" s="475">
        <f t="shared" ref="B13:J13" si="1">SUM(B9:B12)</f>
        <v>191</v>
      </c>
      <c r="C13" s="475">
        <f t="shared" si="1"/>
        <v>121</v>
      </c>
      <c r="D13" s="475">
        <f t="shared" si="1"/>
        <v>312</v>
      </c>
      <c r="E13" s="475">
        <f t="shared" si="1"/>
        <v>654</v>
      </c>
      <c r="F13" s="475">
        <f t="shared" si="1"/>
        <v>491</v>
      </c>
      <c r="G13" s="475">
        <f t="shared" si="1"/>
        <v>1145</v>
      </c>
      <c r="H13" s="475">
        <f t="shared" si="1"/>
        <v>845</v>
      </c>
      <c r="I13" s="475">
        <f t="shared" si="1"/>
        <v>612</v>
      </c>
      <c r="J13" s="479">
        <f t="shared" si="1"/>
        <v>1457</v>
      </c>
      <c r="K13" s="498" t="s">
        <v>2</v>
      </c>
    </row>
    <row r="14" spans="1:27">
      <c r="D14" s="273"/>
    </row>
    <row r="15" spans="1:27">
      <c r="J15" s="1411"/>
    </row>
    <row r="16" spans="1:27">
      <c r="J16" s="1411"/>
    </row>
    <row r="25" spans="10:10">
      <c r="J25" s="202"/>
    </row>
  </sheetData>
  <mergeCells count="10">
    <mergeCell ref="J15:J16"/>
    <mergeCell ref="A4:K4"/>
    <mergeCell ref="A3:K3"/>
    <mergeCell ref="A2:K2"/>
    <mergeCell ref="A1:K1"/>
    <mergeCell ref="A6:A8"/>
    <mergeCell ref="B6:D6"/>
    <mergeCell ref="E6:G6"/>
    <mergeCell ref="H6:J6"/>
    <mergeCell ref="K6:K8"/>
  </mergeCells>
  <printOptions horizontalCentered="1" verticalCentered="1"/>
  <pageMargins left="0" right="0" top="0" bottom="0" header="0" footer="0"/>
  <pageSetup paperSize="9" scale="85" orientation="landscape" r:id="rId1"/>
  <headerFooter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rightToLeft="1" view="pageBreakPreview" zoomScaleNormal="100" zoomScaleSheetLayoutView="100" workbookViewId="0">
      <selection activeCell="C79" sqref="C79"/>
    </sheetView>
  </sheetViews>
  <sheetFormatPr defaultColWidth="9.140625" defaultRowHeight="12.75"/>
  <cols>
    <col min="1" max="1" width="24.7109375" style="195" customWidth="1"/>
    <col min="2" max="10" width="9.7109375" style="195" customWidth="1"/>
    <col min="11" max="11" width="24.7109375" style="195" customWidth="1"/>
    <col min="12" max="17" width="9.140625" style="195"/>
    <col min="18" max="18" width="0.42578125" style="195" customWidth="1"/>
    <col min="19" max="20" width="9.140625" style="195" customWidth="1"/>
    <col min="21" max="25" width="9.140625" style="195"/>
    <col min="26" max="26" width="37.42578125" style="195" customWidth="1"/>
    <col min="27" max="27" width="5" style="1007" customWidth="1"/>
    <col min="28" max="16384" width="9.140625" style="195"/>
  </cols>
  <sheetData>
    <row r="1" spans="1:27" ht="18">
      <c r="A1" s="1212" t="s">
        <v>1578</v>
      </c>
      <c r="B1" s="1212"/>
      <c r="C1" s="1212"/>
      <c r="D1" s="1212"/>
      <c r="E1" s="1212"/>
      <c r="F1" s="1212"/>
      <c r="G1" s="1212"/>
      <c r="H1" s="1212"/>
      <c r="I1" s="1212"/>
      <c r="J1" s="1212"/>
      <c r="K1" s="1212"/>
      <c r="L1" s="278"/>
      <c r="M1" s="278"/>
      <c r="N1" s="278"/>
    </row>
    <row r="2" spans="1:27" s="280" customFormat="1" ht="17.25" customHeight="1">
      <c r="A2" s="1061" t="s">
        <v>1270</v>
      </c>
      <c r="B2" s="1061"/>
      <c r="C2" s="1061"/>
      <c r="D2" s="1061"/>
      <c r="E2" s="1061"/>
      <c r="F2" s="1061"/>
      <c r="G2" s="1061"/>
      <c r="H2" s="1061"/>
      <c r="I2" s="1061"/>
      <c r="J2" s="1061"/>
      <c r="K2" s="1061"/>
      <c r="L2" s="282"/>
      <c r="M2" s="282"/>
      <c r="N2" s="282"/>
      <c r="AA2" s="281"/>
    </row>
    <row r="3" spans="1:27" s="280" customFormat="1" ht="15.75">
      <c r="A3" s="1424" t="s">
        <v>1588</v>
      </c>
      <c r="B3" s="1424"/>
      <c r="C3" s="1424"/>
      <c r="D3" s="1424"/>
      <c r="E3" s="1424"/>
      <c r="F3" s="1424"/>
      <c r="G3" s="1424"/>
      <c r="H3" s="1424"/>
      <c r="I3" s="1424"/>
      <c r="J3" s="1424"/>
      <c r="K3" s="1424"/>
      <c r="L3" s="282"/>
      <c r="M3" s="282"/>
      <c r="N3" s="282"/>
      <c r="AA3" s="281"/>
    </row>
    <row r="4" spans="1:27" s="280" customFormat="1" ht="15.75">
      <c r="A4" s="1189" t="s">
        <v>1270</v>
      </c>
      <c r="B4" s="1189"/>
      <c r="C4" s="1189"/>
      <c r="D4" s="1189"/>
      <c r="E4" s="1189"/>
      <c r="F4" s="1189"/>
      <c r="G4" s="1189"/>
      <c r="H4" s="1189"/>
      <c r="I4" s="1189"/>
      <c r="J4" s="1189"/>
      <c r="K4" s="1189"/>
      <c r="L4" s="282"/>
      <c r="M4" s="282"/>
      <c r="N4" s="282"/>
      <c r="AA4" s="281"/>
    </row>
    <row r="5" spans="1:27" ht="15.75" customHeight="1">
      <c r="A5" s="1012" t="s">
        <v>682</v>
      </c>
      <c r="B5" s="1013"/>
      <c r="C5" s="1013"/>
      <c r="D5" s="1013"/>
      <c r="E5" s="1013"/>
      <c r="F5" s="1013"/>
      <c r="G5" s="1013"/>
      <c r="H5" s="1013"/>
      <c r="I5" s="1013"/>
      <c r="J5" s="1013"/>
      <c r="K5" s="1014" t="s">
        <v>683</v>
      </c>
      <c r="L5" s="278"/>
      <c r="M5" s="278"/>
      <c r="N5" s="278"/>
    </row>
    <row r="6" spans="1:27" ht="31.5" customHeight="1">
      <c r="A6" s="1412" t="s">
        <v>907</v>
      </c>
      <c r="B6" s="1398" t="s">
        <v>558</v>
      </c>
      <c r="C6" s="1415"/>
      <c r="D6" s="1416"/>
      <c r="E6" s="1398" t="s">
        <v>1534</v>
      </c>
      <c r="F6" s="1417"/>
      <c r="G6" s="1418"/>
      <c r="H6" s="1419" t="s">
        <v>1010</v>
      </c>
      <c r="I6" s="1420"/>
      <c r="J6" s="1421"/>
      <c r="K6" s="1422" t="s">
        <v>1579</v>
      </c>
    </row>
    <row r="7" spans="1:27" ht="18" customHeight="1">
      <c r="A7" s="1413"/>
      <c r="B7" s="289" t="s">
        <v>50</v>
      </c>
      <c r="C7" s="289" t="s">
        <v>51</v>
      </c>
      <c r="D7" s="289" t="s">
        <v>1</v>
      </c>
      <c r="E7" s="289" t="s">
        <v>50</v>
      </c>
      <c r="F7" s="289" t="s">
        <v>51</v>
      </c>
      <c r="G7" s="289" t="s">
        <v>1</v>
      </c>
      <c r="H7" s="289" t="s">
        <v>50</v>
      </c>
      <c r="I7" s="289" t="s">
        <v>51</v>
      </c>
      <c r="J7" s="289" t="s">
        <v>1</v>
      </c>
      <c r="K7" s="1423"/>
    </row>
    <row r="8" spans="1:27" ht="18" customHeight="1">
      <c r="A8" s="1413"/>
      <c r="B8" s="552" t="s">
        <v>115</v>
      </c>
      <c r="C8" s="552" t="s">
        <v>116</v>
      </c>
      <c r="D8" s="552" t="s">
        <v>2</v>
      </c>
      <c r="E8" s="552" t="s">
        <v>115</v>
      </c>
      <c r="F8" s="552" t="s">
        <v>116</v>
      </c>
      <c r="G8" s="552" t="s">
        <v>2</v>
      </c>
      <c r="H8" s="552" t="s">
        <v>115</v>
      </c>
      <c r="I8" s="552" t="s">
        <v>116</v>
      </c>
      <c r="J8" s="552" t="s">
        <v>2</v>
      </c>
      <c r="K8" s="1423"/>
    </row>
    <row r="9" spans="1:27" s="275" customFormat="1" ht="24.75" customHeight="1" thickBot="1">
      <c r="A9" s="968">
        <v>2016</v>
      </c>
      <c r="B9" s="1015">
        <v>170</v>
      </c>
      <c r="C9" s="1015">
        <v>78</v>
      </c>
      <c r="D9" s="1016">
        <f>B9+C9</f>
        <v>248</v>
      </c>
      <c r="E9" s="1015">
        <v>423</v>
      </c>
      <c r="F9" s="1015">
        <v>206</v>
      </c>
      <c r="G9" s="1016">
        <f>E9+F9</f>
        <v>629</v>
      </c>
      <c r="H9" s="1016">
        <f t="shared" ref="H9:I12" si="0">B9+E9</f>
        <v>593</v>
      </c>
      <c r="I9" s="1016">
        <f t="shared" si="0"/>
        <v>284</v>
      </c>
      <c r="J9" s="1016">
        <f>H9+I9</f>
        <v>877</v>
      </c>
      <c r="K9" s="1017">
        <v>2016</v>
      </c>
      <c r="AA9" s="276"/>
    </row>
    <row r="10" spans="1:27" ht="24.75" customHeight="1" thickBot="1">
      <c r="A10" s="970">
        <v>2017</v>
      </c>
      <c r="B10" s="1018">
        <v>210</v>
      </c>
      <c r="C10" s="1018">
        <v>155</v>
      </c>
      <c r="D10" s="1019">
        <f>B10+C10</f>
        <v>365</v>
      </c>
      <c r="E10" s="1018">
        <v>496</v>
      </c>
      <c r="F10" s="1018">
        <v>239</v>
      </c>
      <c r="G10" s="1019">
        <f>E10+F10</f>
        <v>735</v>
      </c>
      <c r="H10" s="1019">
        <f t="shared" si="0"/>
        <v>706</v>
      </c>
      <c r="I10" s="1019">
        <f t="shared" si="0"/>
        <v>394</v>
      </c>
      <c r="J10" s="1019">
        <f>H10+I10</f>
        <v>1100</v>
      </c>
      <c r="K10" s="1020">
        <v>2017</v>
      </c>
    </row>
    <row r="11" spans="1:27" s="275" customFormat="1" ht="24.75" customHeight="1" thickBot="1">
      <c r="A11" s="972">
        <v>2018</v>
      </c>
      <c r="B11" s="1021">
        <v>212</v>
      </c>
      <c r="C11" s="1021">
        <v>117</v>
      </c>
      <c r="D11" s="1022">
        <f>B11+C11</f>
        <v>329</v>
      </c>
      <c r="E11" s="1021">
        <v>655</v>
      </c>
      <c r="F11" s="1021">
        <v>473</v>
      </c>
      <c r="G11" s="1022">
        <f>E11+F11</f>
        <v>1128</v>
      </c>
      <c r="H11" s="1022">
        <f t="shared" si="0"/>
        <v>867</v>
      </c>
      <c r="I11" s="1022">
        <f t="shared" si="0"/>
        <v>590</v>
      </c>
      <c r="J11" s="1022">
        <f>H11+I11</f>
        <v>1457</v>
      </c>
      <c r="K11" s="1023">
        <v>2018</v>
      </c>
      <c r="AA11" s="276"/>
    </row>
    <row r="12" spans="1:27" ht="24.75" customHeight="1">
      <c r="A12" s="1050">
        <v>2019</v>
      </c>
      <c r="B12" s="1051">
        <v>191</v>
      </c>
      <c r="C12" s="1051">
        <v>121</v>
      </c>
      <c r="D12" s="1052">
        <f>B12+C12</f>
        <v>312</v>
      </c>
      <c r="E12" s="1051">
        <v>654</v>
      </c>
      <c r="F12" s="1051">
        <v>491</v>
      </c>
      <c r="G12" s="1052">
        <f>E12+F12</f>
        <v>1145</v>
      </c>
      <c r="H12" s="1053">
        <f t="shared" si="0"/>
        <v>845</v>
      </c>
      <c r="I12" s="1053">
        <f t="shared" si="0"/>
        <v>612</v>
      </c>
      <c r="J12" s="1053">
        <f>H12+I12</f>
        <v>1457</v>
      </c>
      <c r="K12" s="1054">
        <v>2019</v>
      </c>
    </row>
    <row r="13" spans="1:27">
      <c r="D13" s="273"/>
    </row>
    <row r="14" spans="1:27">
      <c r="J14" s="1411"/>
    </row>
    <row r="15" spans="1:27">
      <c r="J15" s="1411"/>
    </row>
    <row r="16" spans="1:27">
      <c r="R16" s="1007"/>
      <c r="AA16" s="195"/>
    </row>
    <row r="24" spans="10:10">
      <c r="J24" s="171"/>
    </row>
  </sheetData>
  <mergeCells count="10">
    <mergeCell ref="J14:J15"/>
    <mergeCell ref="A1:K1"/>
    <mergeCell ref="A2:K2"/>
    <mergeCell ref="A3:K3"/>
    <mergeCell ref="A4:K4"/>
    <mergeCell ref="A6:A8"/>
    <mergeCell ref="B6:D6"/>
    <mergeCell ref="E6:G6"/>
    <mergeCell ref="H6:J6"/>
    <mergeCell ref="K6:K8"/>
  </mergeCells>
  <printOptions horizontalCentered="1" verticalCentered="1"/>
  <pageMargins left="0" right="0" top="0" bottom="0" header="0" footer="0"/>
  <pageSetup paperSize="9" scale="85" orientation="landscape" r:id="rId1"/>
  <headerFooter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
  <sheetViews>
    <sheetView rightToLeft="1" view="pageBreakPreview" zoomScaleNormal="100" zoomScaleSheetLayoutView="100" workbookViewId="0">
      <selection activeCell="C79" sqref="C79"/>
    </sheetView>
  </sheetViews>
  <sheetFormatPr defaultColWidth="9.140625" defaultRowHeight="12.75"/>
  <cols>
    <col min="1" max="1" width="11.42578125" style="195" customWidth="1"/>
    <col min="2" max="2" width="16.42578125" style="195" customWidth="1"/>
    <col min="3" max="5" width="11.42578125" style="195" customWidth="1"/>
    <col min="6" max="6" width="10" style="195" customWidth="1"/>
    <col min="7" max="7" width="11.42578125" style="195" customWidth="1"/>
    <col min="8" max="8" width="12.140625" style="195" customWidth="1"/>
    <col min="9" max="9" width="11.42578125" style="195" customWidth="1"/>
    <col min="10" max="10" width="10" style="195" customWidth="1"/>
    <col min="11" max="11" width="14.28515625" style="195" customWidth="1"/>
    <col min="12" max="12" width="11.42578125" style="195" customWidth="1"/>
    <col min="13" max="18" width="9.140625" style="195"/>
    <col min="19" max="19" width="0.42578125" style="195" customWidth="1"/>
    <col min="20" max="21" width="9.140625" style="195" customWidth="1"/>
    <col min="22" max="26" width="9.140625" style="195"/>
    <col min="27" max="27" width="37.42578125" style="195" customWidth="1"/>
    <col min="28" max="28" width="5" style="1007" customWidth="1"/>
    <col min="29" max="16384" width="9.140625" style="195"/>
  </cols>
  <sheetData>
    <row r="1" spans="1:28" ht="18">
      <c r="A1" s="1212" t="s">
        <v>790</v>
      </c>
      <c r="B1" s="1212"/>
      <c r="C1" s="1212"/>
      <c r="D1" s="1212"/>
      <c r="E1" s="1212"/>
      <c r="F1" s="1212"/>
      <c r="G1" s="1212"/>
      <c r="H1" s="1212"/>
      <c r="I1" s="1212"/>
      <c r="J1" s="1212"/>
      <c r="K1" s="1212"/>
      <c r="L1" s="1212"/>
      <c r="M1" s="278"/>
      <c r="N1" s="278"/>
      <c r="O1" s="278"/>
    </row>
    <row r="2" spans="1:28" s="280" customFormat="1" ht="18">
      <c r="A2" s="1235" t="s">
        <v>1270</v>
      </c>
      <c r="B2" s="1235"/>
      <c r="C2" s="1235"/>
      <c r="D2" s="1235"/>
      <c r="E2" s="1235"/>
      <c r="F2" s="1235"/>
      <c r="G2" s="1235"/>
      <c r="H2" s="1235"/>
      <c r="I2" s="1235"/>
      <c r="J2" s="1235"/>
      <c r="K2" s="1235"/>
      <c r="L2" s="1235"/>
      <c r="M2" s="282"/>
      <c r="N2" s="282"/>
      <c r="O2" s="282"/>
      <c r="AB2" s="281"/>
    </row>
    <row r="3" spans="1:28" s="280" customFormat="1" ht="18.75" customHeight="1">
      <c r="A3" s="1176" t="s">
        <v>1527</v>
      </c>
      <c r="B3" s="1176"/>
      <c r="C3" s="1176"/>
      <c r="D3" s="1176"/>
      <c r="E3" s="1176"/>
      <c r="F3" s="1176"/>
      <c r="G3" s="1176"/>
      <c r="H3" s="1176"/>
      <c r="I3" s="1176"/>
      <c r="J3" s="1176"/>
      <c r="K3" s="1176"/>
      <c r="L3" s="1176"/>
      <c r="M3" s="282"/>
      <c r="N3" s="282"/>
      <c r="O3" s="282"/>
      <c r="AB3" s="281"/>
    </row>
    <row r="4" spans="1:28" s="280" customFormat="1" ht="15.75">
      <c r="A4" s="1236" t="s">
        <v>1270</v>
      </c>
      <c r="B4" s="1236"/>
      <c r="C4" s="1236"/>
      <c r="D4" s="1236"/>
      <c r="E4" s="1236"/>
      <c r="F4" s="1236"/>
      <c r="G4" s="1236"/>
      <c r="H4" s="1236"/>
      <c r="I4" s="1236"/>
      <c r="J4" s="1236"/>
      <c r="K4" s="1236"/>
      <c r="L4" s="1236"/>
      <c r="M4" s="282"/>
      <c r="N4" s="282"/>
      <c r="O4" s="282"/>
      <c r="AB4" s="281"/>
    </row>
    <row r="5" spans="1:28" ht="15.75" customHeight="1">
      <c r="A5" s="1005" t="s">
        <v>684</v>
      </c>
      <c r="B5" s="1005"/>
      <c r="C5" s="279"/>
      <c r="D5" s="279"/>
      <c r="E5" s="279"/>
      <c r="F5" s="279"/>
      <c r="G5" s="279"/>
      <c r="H5" s="279"/>
      <c r="I5" s="279"/>
      <c r="J5" s="180"/>
      <c r="K5" s="180"/>
      <c r="L5" s="296" t="s">
        <v>685</v>
      </c>
      <c r="M5" s="278"/>
      <c r="N5" s="278"/>
      <c r="O5" s="278"/>
    </row>
    <row r="6" spans="1:28" s="1048" customFormat="1" ht="30" customHeight="1">
      <c r="A6" s="1412" t="s">
        <v>907</v>
      </c>
      <c r="B6" s="1412" t="s">
        <v>1547</v>
      </c>
      <c r="C6" s="1432" t="s">
        <v>1580</v>
      </c>
      <c r="D6" s="1433"/>
      <c r="E6" s="1433"/>
      <c r="F6" s="1395"/>
      <c r="G6" s="1432" t="s">
        <v>1581</v>
      </c>
      <c r="H6" s="1433"/>
      <c r="I6" s="1433"/>
      <c r="J6" s="1395"/>
      <c r="K6" s="1422" t="s">
        <v>1546</v>
      </c>
      <c r="L6" s="1422" t="s">
        <v>1579</v>
      </c>
      <c r="AB6" s="278"/>
    </row>
    <row r="7" spans="1:28" ht="60" customHeight="1">
      <c r="A7" s="1414"/>
      <c r="B7" s="1414"/>
      <c r="C7" s="1030" t="s">
        <v>1586</v>
      </c>
      <c r="D7" s="1006" t="s">
        <v>1539</v>
      </c>
      <c r="E7" s="1006" t="s">
        <v>1540</v>
      </c>
      <c r="F7" s="1006" t="s">
        <v>1541</v>
      </c>
      <c r="G7" s="1006" t="s">
        <v>1542</v>
      </c>
      <c r="H7" s="1006" t="s">
        <v>1587</v>
      </c>
      <c r="I7" s="1006" t="s">
        <v>1543</v>
      </c>
      <c r="J7" s="1006" t="s">
        <v>1541</v>
      </c>
      <c r="K7" s="1431"/>
      <c r="L7" s="1431"/>
    </row>
    <row r="8" spans="1:28" ht="18.75" customHeight="1" thickBot="1">
      <c r="A8" s="1425">
        <v>2016</v>
      </c>
      <c r="B8" s="1033" t="s">
        <v>117</v>
      </c>
      <c r="C8" s="1034">
        <v>48</v>
      </c>
      <c r="D8" s="1034">
        <v>19</v>
      </c>
      <c r="E8" s="1034">
        <v>87</v>
      </c>
      <c r="F8" s="1034">
        <v>22</v>
      </c>
      <c r="G8" s="1034">
        <v>680</v>
      </c>
      <c r="H8" s="1034">
        <v>687</v>
      </c>
      <c r="I8" s="1034">
        <v>398</v>
      </c>
      <c r="J8" s="1034">
        <v>153</v>
      </c>
      <c r="K8" s="987" t="s">
        <v>559</v>
      </c>
      <c r="L8" s="1428">
        <v>2016</v>
      </c>
    </row>
    <row r="9" spans="1:28" s="275" customFormat="1" ht="30" customHeight="1">
      <c r="A9" s="1426"/>
      <c r="B9" s="284" t="s">
        <v>1544</v>
      </c>
      <c r="C9" s="1035">
        <v>75</v>
      </c>
      <c r="D9" s="1035">
        <v>31</v>
      </c>
      <c r="E9" s="1035">
        <v>22</v>
      </c>
      <c r="F9" s="1035">
        <v>217</v>
      </c>
      <c r="G9" s="1035">
        <v>1116</v>
      </c>
      <c r="H9" s="1035">
        <v>935</v>
      </c>
      <c r="I9" s="1035">
        <v>627</v>
      </c>
      <c r="J9" s="1035">
        <v>724</v>
      </c>
      <c r="K9" s="996" t="s">
        <v>1545</v>
      </c>
      <c r="L9" s="1429"/>
      <c r="AB9" s="276"/>
    </row>
    <row r="10" spans="1:28" ht="18.75" customHeight="1">
      <c r="A10" s="1427"/>
      <c r="B10" s="283" t="s">
        <v>1</v>
      </c>
      <c r="C10" s="1036">
        <f t="shared" ref="C10:J10" si="0">SUM(C8:C9)</f>
        <v>123</v>
      </c>
      <c r="D10" s="1036">
        <f t="shared" si="0"/>
        <v>50</v>
      </c>
      <c r="E10" s="1036">
        <f t="shared" si="0"/>
        <v>109</v>
      </c>
      <c r="F10" s="1036">
        <f t="shared" si="0"/>
        <v>239</v>
      </c>
      <c r="G10" s="1036">
        <f t="shared" si="0"/>
        <v>1796</v>
      </c>
      <c r="H10" s="1036">
        <f t="shared" si="0"/>
        <v>1622</v>
      </c>
      <c r="I10" s="1036">
        <f t="shared" si="0"/>
        <v>1025</v>
      </c>
      <c r="J10" s="1036">
        <f t="shared" si="0"/>
        <v>877</v>
      </c>
      <c r="K10" s="498" t="s">
        <v>2</v>
      </c>
      <c r="L10" s="1430"/>
    </row>
    <row r="11" spans="1:28" ht="18.75" customHeight="1" thickBot="1">
      <c r="A11" s="1412">
        <v>2017</v>
      </c>
      <c r="B11" s="1024" t="s">
        <v>117</v>
      </c>
      <c r="C11" s="1045">
        <v>58</v>
      </c>
      <c r="D11" s="1045">
        <v>24</v>
      </c>
      <c r="E11" s="1045">
        <v>100</v>
      </c>
      <c r="F11" s="1045">
        <v>27</v>
      </c>
      <c r="G11" s="1045">
        <v>721</v>
      </c>
      <c r="H11" s="1045">
        <v>719</v>
      </c>
      <c r="I11" s="1045">
        <v>405</v>
      </c>
      <c r="J11" s="1046">
        <v>613</v>
      </c>
      <c r="K11" s="1025" t="s">
        <v>559</v>
      </c>
      <c r="L11" s="1404">
        <v>2017</v>
      </c>
    </row>
    <row r="12" spans="1:28" ht="30" customHeight="1">
      <c r="A12" s="1413"/>
      <c r="B12" s="1031" t="s">
        <v>1544</v>
      </c>
      <c r="C12" s="1049">
        <v>100</v>
      </c>
      <c r="D12" s="1049">
        <v>44</v>
      </c>
      <c r="E12" s="1049">
        <v>27</v>
      </c>
      <c r="F12" s="1049">
        <v>229</v>
      </c>
      <c r="G12" s="1049">
        <v>1340</v>
      </c>
      <c r="H12" s="1049">
        <v>1331</v>
      </c>
      <c r="I12" s="1049">
        <v>705</v>
      </c>
      <c r="J12" s="1049">
        <v>687</v>
      </c>
      <c r="K12" s="1032" t="s">
        <v>1545</v>
      </c>
      <c r="L12" s="1405"/>
    </row>
    <row r="13" spans="1:28" ht="18.75" customHeight="1">
      <c r="A13" s="1414"/>
      <c r="B13" s="1026" t="s">
        <v>1</v>
      </c>
      <c r="C13" s="1038">
        <f t="shared" ref="C13:J13" si="1">SUM(C11:C12)</f>
        <v>158</v>
      </c>
      <c r="D13" s="1038">
        <f t="shared" si="1"/>
        <v>68</v>
      </c>
      <c r="E13" s="1038">
        <f t="shared" si="1"/>
        <v>127</v>
      </c>
      <c r="F13" s="1038">
        <f t="shared" si="1"/>
        <v>256</v>
      </c>
      <c r="G13" s="1038">
        <f t="shared" si="1"/>
        <v>2061</v>
      </c>
      <c r="H13" s="1038">
        <f t="shared" si="1"/>
        <v>2050</v>
      </c>
      <c r="I13" s="1038">
        <f t="shared" si="1"/>
        <v>1110</v>
      </c>
      <c r="J13" s="1038">
        <f t="shared" si="1"/>
        <v>1300</v>
      </c>
      <c r="K13" s="1027" t="s">
        <v>2</v>
      </c>
      <c r="L13" s="1406"/>
    </row>
    <row r="14" spans="1:28" ht="18.75" customHeight="1" thickBot="1">
      <c r="A14" s="1425">
        <v>2018</v>
      </c>
      <c r="B14" s="1033" t="s">
        <v>117</v>
      </c>
      <c r="C14" s="1034">
        <v>68</v>
      </c>
      <c r="D14" s="1034">
        <v>33</v>
      </c>
      <c r="E14" s="1034">
        <v>131</v>
      </c>
      <c r="F14" s="1034">
        <v>33</v>
      </c>
      <c r="G14" s="1034">
        <v>934</v>
      </c>
      <c r="H14" s="1034">
        <v>916</v>
      </c>
      <c r="I14" s="1034">
        <v>527</v>
      </c>
      <c r="J14" s="1034">
        <v>591</v>
      </c>
      <c r="K14" s="987" t="s">
        <v>559</v>
      </c>
      <c r="L14" s="1428">
        <v>2018</v>
      </c>
    </row>
    <row r="15" spans="1:28" ht="30" customHeight="1">
      <c r="A15" s="1426"/>
      <c r="B15" s="284" t="s">
        <v>1544</v>
      </c>
      <c r="C15" s="1035">
        <v>112</v>
      </c>
      <c r="D15" s="1035">
        <v>30</v>
      </c>
      <c r="E15" s="1035">
        <v>23</v>
      </c>
      <c r="F15" s="1035">
        <v>198</v>
      </c>
      <c r="G15" s="1035">
        <v>2091</v>
      </c>
      <c r="H15" s="1035">
        <v>2107</v>
      </c>
      <c r="I15" s="1035">
        <v>959</v>
      </c>
      <c r="J15" s="1035">
        <v>1643</v>
      </c>
      <c r="K15" s="996" t="s">
        <v>1545</v>
      </c>
      <c r="L15" s="1429"/>
    </row>
    <row r="16" spans="1:28" ht="18.75" customHeight="1">
      <c r="A16" s="1427"/>
      <c r="B16" s="283" t="s">
        <v>1</v>
      </c>
      <c r="C16" s="1036">
        <f t="shared" ref="C16:J16" si="2">SUM(C14:C15)</f>
        <v>180</v>
      </c>
      <c r="D16" s="1036">
        <f t="shared" si="2"/>
        <v>63</v>
      </c>
      <c r="E16" s="1036">
        <f t="shared" si="2"/>
        <v>154</v>
      </c>
      <c r="F16" s="1036">
        <f t="shared" si="2"/>
        <v>231</v>
      </c>
      <c r="G16" s="1036">
        <f t="shared" si="2"/>
        <v>3025</v>
      </c>
      <c r="H16" s="1036">
        <f t="shared" si="2"/>
        <v>3023</v>
      </c>
      <c r="I16" s="1036">
        <f t="shared" si="2"/>
        <v>1486</v>
      </c>
      <c r="J16" s="1036">
        <f t="shared" si="2"/>
        <v>2234</v>
      </c>
      <c r="K16" s="498" t="s">
        <v>2</v>
      </c>
      <c r="L16" s="1430"/>
    </row>
    <row r="17" spans="1:12" ht="18.75" customHeight="1" thickBot="1">
      <c r="A17" s="1413">
        <v>2019</v>
      </c>
      <c r="B17" s="1028" t="s">
        <v>117</v>
      </c>
      <c r="C17" s="1047">
        <v>97</v>
      </c>
      <c r="D17" s="1047">
        <v>31</v>
      </c>
      <c r="E17" s="1047">
        <v>125</v>
      </c>
      <c r="F17" s="1047">
        <v>36</v>
      </c>
      <c r="G17" s="1047">
        <v>943</v>
      </c>
      <c r="H17" s="1047">
        <v>817</v>
      </c>
      <c r="I17" s="1047">
        <v>619</v>
      </c>
      <c r="J17" s="1047">
        <v>290</v>
      </c>
      <c r="K17" s="1029" t="s">
        <v>559</v>
      </c>
      <c r="L17" s="1405">
        <v>2019</v>
      </c>
    </row>
    <row r="18" spans="1:12" ht="30" customHeight="1">
      <c r="A18" s="1413"/>
      <c r="B18" s="1031" t="s">
        <v>1544</v>
      </c>
      <c r="C18" s="1037">
        <v>145</v>
      </c>
      <c r="D18" s="1037">
        <v>15</v>
      </c>
      <c r="E18" s="1037">
        <v>28</v>
      </c>
      <c r="F18" s="1037">
        <v>67</v>
      </c>
      <c r="G18" s="1037">
        <v>3835</v>
      </c>
      <c r="H18" s="1037">
        <v>3210</v>
      </c>
      <c r="I18" s="1037">
        <v>1539</v>
      </c>
      <c r="J18" s="1037">
        <v>1236</v>
      </c>
      <c r="K18" s="1032" t="s">
        <v>1545</v>
      </c>
      <c r="L18" s="1405"/>
    </row>
    <row r="19" spans="1:12" ht="18.75" customHeight="1">
      <c r="A19" s="1414"/>
      <c r="B19" s="1026" t="s">
        <v>1</v>
      </c>
      <c r="C19" s="1038">
        <f t="shared" ref="C19:J19" si="3">SUM(C17:C18)</f>
        <v>242</v>
      </c>
      <c r="D19" s="1038">
        <f t="shared" si="3"/>
        <v>46</v>
      </c>
      <c r="E19" s="1038">
        <f t="shared" si="3"/>
        <v>153</v>
      </c>
      <c r="F19" s="1038">
        <f t="shared" si="3"/>
        <v>103</v>
      </c>
      <c r="G19" s="1038">
        <f t="shared" si="3"/>
        <v>4778</v>
      </c>
      <c r="H19" s="1038">
        <f t="shared" si="3"/>
        <v>4027</v>
      </c>
      <c r="I19" s="1038">
        <f t="shared" si="3"/>
        <v>2158</v>
      </c>
      <c r="J19" s="1038">
        <f t="shared" si="3"/>
        <v>1526</v>
      </c>
      <c r="K19" s="1027" t="s">
        <v>2</v>
      </c>
      <c r="L19" s="1406"/>
    </row>
  </sheetData>
  <mergeCells count="18">
    <mergeCell ref="A1:L1"/>
    <mergeCell ref="A2:L2"/>
    <mergeCell ref="A3:L3"/>
    <mergeCell ref="A4:L4"/>
    <mergeCell ref="A6:A7"/>
    <mergeCell ref="C6:F6"/>
    <mergeCell ref="G6:J6"/>
    <mergeCell ref="L6:L7"/>
    <mergeCell ref="A14:A16"/>
    <mergeCell ref="L14:L16"/>
    <mergeCell ref="B6:B7"/>
    <mergeCell ref="K6:K7"/>
    <mergeCell ref="A17:A19"/>
    <mergeCell ref="L17:L19"/>
    <mergeCell ref="A8:A10"/>
    <mergeCell ref="L8:L10"/>
    <mergeCell ref="A11:A13"/>
    <mergeCell ref="L11:L13"/>
  </mergeCells>
  <printOptions horizontalCentered="1" verticalCentered="1"/>
  <pageMargins left="0" right="0" top="0" bottom="0" header="0" footer="0"/>
  <pageSetup paperSize="9" scale="98" orientation="landscape" r:id="rId1"/>
  <headerFooter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rightToLeft="1" view="pageBreakPreview" zoomScaleNormal="100" zoomScaleSheetLayoutView="100" workbookViewId="0">
      <selection activeCell="C79" sqref="C79"/>
    </sheetView>
  </sheetViews>
  <sheetFormatPr defaultColWidth="9.140625" defaultRowHeight="12.75"/>
  <cols>
    <col min="1" max="1" width="24.7109375" style="195" customWidth="1"/>
    <col min="2" max="10" width="12.5703125" style="195" customWidth="1"/>
    <col min="11" max="11" width="24.7109375" style="195" customWidth="1"/>
    <col min="12" max="17" width="9.140625" style="195"/>
    <col min="18" max="18" width="0.42578125" style="195" customWidth="1"/>
    <col min="19" max="20" width="9.140625" style="195" customWidth="1"/>
    <col min="21" max="25" width="9.140625" style="195"/>
    <col min="26" max="26" width="37.42578125" style="195" customWidth="1"/>
    <col min="27" max="27" width="5" style="1007" customWidth="1"/>
    <col min="28" max="16384" width="9.140625" style="195"/>
  </cols>
  <sheetData>
    <row r="1" spans="1:27" ht="18">
      <c r="A1" s="1212" t="s">
        <v>1582</v>
      </c>
      <c r="B1" s="1212"/>
      <c r="C1" s="1212"/>
      <c r="D1" s="1212"/>
      <c r="E1" s="1212"/>
      <c r="F1" s="1212"/>
      <c r="G1" s="1212"/>
      <c r="H1" s="1212"/>
      <c r="I1" s="1212"/>
      <c r="J1" s="1212"/>
      <c r="K1" s="1212"/>
      <c r="L1" s="278"/>
      <c r="M1" s="278"/>
      <c r="N1" s="278"/>
    </row>
    <row r="2" spans="1:27" s="280" customFormat="1" ht="17.25" customHeight="1">
      <c r="A2" s="1061" t="s">
        <v>1270</v>
      </c>
      <c r="B2" s="1061"/>
      <c r="C2" s="1061"/>
      <c r="D2" s="1061"/>
      <c r="E2" s="1061"/>
      <c r="F2" s="1061"/>
      <c r="G2" s="1061"/>
      <c r="H2" s="1061"/>
      <c r="I2" s="1061"/>
      <c r="J2" s="1061"/>
      <c r="K2" s="1061"/>
      <c r="L2" s="282"/>
      <c r="M2" s="282"/>
      <c r="N2" s="282"/>
      <c r="AA2" s="281"/>
    </row>
    <row r="3" spans="1:27" s="280" customFormat="1" ht="15.75">
      <c r="A3" s="1424" t="s">
        <v>1583</v>
      </c>
      <c r="B3" s="1424"/>
      <c r="C3" s="1424"/>
      <c r="D3" s="1424"/>
      <c r="E3" s="1424"/>
      <c r="F3" s="1424"/>
      <c r="G3" s="1424"/>
      <c r="H3" s="1424"/>
      <c r="I3" s="1424"/>
      <c r="J3" s="1424"/>
      <c r="K3" s="1424"/>
      <c r="L3" s="282"/>
      <c r="M3" s="282"/>
      <c r="N3" s="282"/>
      <c r="AA3" s="281"/>
    </row>
    <row r="4" spans="1:27" s="280" customFormat="1" ht="15.75">
      <c r="A4" s="1189" t="s">
        <v>1270</v>
      </c>
      <c r="B4" s="1189"/>
      <c r="C4" s="1189"/>
      <c r="D4" s="1189"/>
      <c r="E4" s="1189"/>
      <c r="F4" s="1189"/>
      <c r="G4" s="1189"/>
      <c r="H4" s="1189"/>
      <c r="I4" s="1189"/>
      <c r="J4" s="1189"/>
      <c r="K4" s="1189"/>
      <c r="L4" s="282"/>
      <c r="M4" s="282"/>
      <c r="N4" s="282"/>
      <c r="AA4" s="281"/>
    </row>
    <row r="5" spans="1:27" ht="15.75" customHeight="1">
      <c r="A5" s="1012" t="s">
        <v>686</v>
      </c>
      <c r="B5" s="1013"/>
      <c r="C5" s="1013"/>
      <c r="D5" s="1013"/>
      <c r="E5" s="1013"/>
      <c r="F5" s="1013"/>
      <c r="G5" s="1013"/>
      <c r="H5" s="1013"/>
      <c r="I5" s="1013"/>
      <c r="J5" s="1013"/>
      <c r="K5" s="1014" t="s">
        <v>687</v>
      </c>
      <c r="L5" s="278"/>
      <c r="M5" s="278"/>
      <c r="N5" s="278"/>
    </row>
    <row r="6" spans="1:27" ht="31.5" customHeight="1">
      <c r="A6" s="1412" t="s">
        <v>907</v>
      </c>
      <c r="B6" s="1398" t="s">
        <v>558</v>
      </c>
      <c r="C6" s="1415"/>
      <c r="D6" s="1416"/>
      <c r="E6" s="1398" t="s">
        <v>1534</v>
      </c>
      <c r="F6" s="1417"/>
      <c r="G6" s="1418"/>
      <c r="H6" s="1419" t="s">
        <v>1010</v>
      </c>
      <c r="I6" s="1420"/>
      <c r="J6" s="1421"/>
      <c r="K6" s="1422" t="s">
        <v>1579</v>
      </c>
    </row>
    <row r="7" spans="1:27" ht="17.25" customHeight="1">
      <c r="A7" s="1413"/>
      <c r="B7" s="272" t="s">
        <v>50</v>
      </c>
      <c r="C7" s="272" t="s">
        <v>51</v>
      </c>
      <c r="D7" s="272" t="s">
        <v>1</v>
      </c>
      <c r="E7" s="272" t="s">
        <v>50</v>
      </c>
      <c r="F7" s="272" t="s">
        <v>51</v>
      </c>
      <c r="G7" s="272" t="s">
        <v>1</v>
      </c>
      <c r="H7" s="272" t="s">
        <v>50</v>
      </c>
      <c r="I7" s="272" t="s">
        <v>51</v>
      </c>
      <c r="J7" s="272" t="s">
        <v>1</v>
      </c>
      <c r="K7" s="1423"/>
    </row>
    <row r="8" spans="1:27" ht="17.25" customHeight="1">
      <c r="A8" s="1414"/>
      <c r="B8" s="1011" t="s">
        <v>115</v>
      </c>
      <c r="C8" s="1011" t="s">
        <v>116</v>
      </c>
      <c r="D8" s="1011" t="s">
        <v>2</v>
      </c>
      <c r="E8" s="1011" t="s">
        <v>115</v>
      </c>
      <c r="F8" s="1011" t="s">
        <v>116</v>
      </c>
      <c r="G8" s="1011" t="s">
        <v>2</v>
      </c>
      <c r="H8" s="1011" t="s">
        <v>115</v>
      </c>
      <c r="I8" s="1011" t="s">
        <v>116</v>
      </c>
      <c r="J8" s="1011" t="s">
        <v>2</v>
      </c>
      <c r="K8" s="1431"/>
    </row>
    <row r="9" spans="1:27" s="275" customFormat="1" ht="24.75" customHeight="1" thickBot="1">
      <c r="A9" s="1055">
        <v>2016</v>
      </c>
      <c r="B9" s="1056">
        <v>5738</v>
      </c>
      <c r="C9" s="1056">
        <v>1591</v>
      </c>
      <c r="D9" s="1057">
        <f>B9+C9</f>
        <v>7329</v>
      </c>
      <c r="E9" s="1056">
        <v>28570</v>
      </c>
      <c r="F9" s="1056">
        <v>5826</v>
      </c>
      <c r="G9" s="1057">
        <f>E9+F9</f>
        <v>34396</v>
      </c>
      <c r="H9" s="1057">
        <f>B9+E9</f>
        <v>34308</v>
      </c>
      <c r="I9" s="1057">
        <f t="shared" ref="H9:I12" si="0">C9+F9</f>
        <v>7417</v>
      </c>
      <c r="J9" s="1057">
        <f>H9+I9</f>
        <v>41725</v>
      </c>
      <c r="K9" s="1058">
        <v>2016</v>
      </c>
      <c r="AA9" s="276"/>
    </row>
    <row r="10" spans="1:27" ht="24.75" customHeight="1" thickBot="1">
      <c r="A10" s="970">
        <v>2017</v>
      </c>
      <c r="B10" s="1018">
        <v>5852</v>
      </c>
      <c r="C10" s="1018">
        <v>2315</v>
      </c>
      <c r="D10" s="1019">
        <f>B10+C10</f>
        <v>8167</v>
      </c>
      <c r="E10" s="1018">
        <v>38345</v>
      </c>
      <c r="F10" s="1018">
        <v>19890</v>
      </c>
      <c r="G10" s="1019">
        <f>E10+F10</f>
        <v>58235</v>
      </c>
      <c r="H10" s="1019">
        <f t="shared" si="0"/>
        <v>44197</v>
      </c>
      <c r="I10" s="1019">
        <f t="shared" si="0"/>
        <v>22205</v>
      </c>
      <c r="J10" s="1019">
        <f>H10+I10</f>
        <v>66402</v>
      </c>
      <c r="K10" s="1020">
        <v>2017</v>
      </c>
    </row>
    <row r="11" spans="1:27" s="275" customFormat="1" ht="24.75" customHeight="1" thickBot="1">
      <c r="A11" s="972">
        <v>2018</v>
      </c>
      <c r="B11" s="1021">
        <v>3592</v>
      </c>
      <c r="C11" s="1021">
        <v>2058</v>
      </c>
      <c r="D11" s="1022">
        <f>B11+C11</f>
        <v>5650</v>
      </c>
      <c r="E11" s="1021">
        <v>41606</v>
      </c>
      <c r="F11" s="1021">
        <v>19769</v>
      </c>
      <c r="G11" s="1022">
        <f>E11+F11</f>
        <v>61375</v>
      </c>
      <c r="H11" s="1022">
        <f t="shared" si="0"/>
        <v>45198</v>
      </c>
      <c r="I11" s="1022">
        <f t="shared" si="0"/>
        <v>21827</v>
      </c>
      <c r="J11" s="1022">
        <f>H11+I11</f>
        <v>67025</v>
      </c>
      <c r="K11" s="1023">
        <v>2018</v>
      </c>
      <c r="AA11" s="276"/>
    </row>
    <row r="12" spans="1:27" ht="24.75" customHeight="1">
      <c r="A12" s="1050">
        <v>2019</v>
      </c>
      <c r="B12" s="1051">
        <v>2621</v>
      </c>
      <c r="C12" s="1051">
        <v>1404</v>
      </c>
      <c r="D12" s="1052">
        <f>B12+C12</f>
        <v>4025</v>
      </c>
      <c r="E12" s="1051">
        <v>44617</v>
      </c>
      <c r="F12" s="1051">
        <v>22626</v>
      </c>
      <c r="G12" s="1052">
        <f>E12+F12</f>
        <v>67243</v>
      </c>
      <c r="H12" s="1053">
        <f t="shared" si="0"/>
        <v>47238</v>
      </c>
      <c r="I12" s="1053">
        <f t="shared" si="0"/>
        <v>24030</v>
      </c>
      <c r="J12" s="1053">
        <f>H12+I12</f>
        <v>71268</v>
      </c>
      <c r="K12" s="1054">
        <v>2019</v>
      </c>
    </row>
    <row r="13" spans="1:27">
      <c r="D13" s="273"/>
    </row>
    <row r="14" spans="1:27">
      <c r="J14" s="1411"/>
    </row>
    <row r="15" spans="1:27">
      <c r="J15" s="1411"/>
    </row>
    <row r="16" spans="1:27">
      <c r="R16" s="1007"/>
      <c r="AA16" s="195"/>
    </row>
    <row r="24" spans="10:10">
      <c r="J24" s="171"/>
    </row>
  </sheetData>
  <mergeCells count="10">
    <mergeCell ref="J14:J15"/>
    <mergeCell ref="A1:K1"/>
    <mergeCell ref="A2:K2"/>
    <mergeCell ref="A3:K3"/>
    <mergeCell ref="A4:K4"/>
    <mergeCell ref="A6:A8"/>
    <mergeCell ref="B6:D6"/>
    <mergeCell ref="E6:G6"/>
    <mergeCell ref="H6:J6"/>
    <mergeCell ref="K6:K8"/>
  </mergeCells>
  <printOptions horizontalCentered="1" verticalCentered="1"/>
  <pageMargins left="0" right="0" top="0" bottom="0" header="0" footer="0"/>
  <pageSetup paperSize="9" scale="85" orientation="landscape" r:id="rId1"/>
  <headerFooter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79" sqref="C79"/>
    </sheetView>
  </sheetViews>
  <sheetFormatPr defaultRowHeight="12.75"/>
  <cols>
    <col min="1" max="1" width="82.7109375" style="41" customWidth="1"/>
    <col min="2" max="16384" width="9.140625" style="41"/>
  </cols>
  <sheetData>
    <row r="1" spans="1:5" s="373" customFormat="1" ht="130.5" customHeight="1" thickTop="1" thickBot="1">
      <c r="A1" s="466" t="s">
        <v>768</v>
      </c>
      <c r="B1" s="372"/>
      <c r="C1" s="372"/>
      <c r="D1" s="372"/>
      <c r="E1" s="372"/>
    </row>
    <row r="2" spans="1:5" ht="17.25" customHeight="1" thickTop="1"/>
    <row r="3" spans="1:5" s="42" customFormat="1" ht="22.5">
      <c r="A3" s="375"/>
    </row>
    <row r="4" spans="1:5" s="42" customFormat="1" ht="22.5">
      <c r="A4" s="375"/>
    </row>
    <row r="5" spans="1:5" s="42" customFormat="1" ht="18" customHeight="1">
      <c r="A5" s="377"/>
    </row>
    <row r="6" spans="1:5" s="42" customFormat="1" ht="18" customHeight="1">
      <c r="A6" s="377"/>
    </row>
    <row r="7" spans="1:5" s="42" customFormat="1" ht="18" customHeight="1">
      <c r="A7" s="377"/>
    </row>
    <row r="8" spans="1:5" s="42" customFormat="1" ht="18" customHeight="1">
      <c r="A8" s="377"/>
    </row>
    <row r="9" spans="1:5" s="42" customFormat="1" ht="22.5">
      <c r="A9" s="375"/>
    </row>
    <row r="10" spans="1:5" s="42" customFormat="1" ht="22.5">
      <c r="A10" s="375"/>
    </row>
    <row r="11" spans="1:5" s="42" customFormat="1" ht="22.5">
      <c r="A11" s="375"/>
    </row>
  </sheetData>
  <printOptions horizontalCentered="1" verticalCentered="1"/>
  <pageMargins left="0" right="0" top="0" bottom="0" header="0" footer="0"/>
  <pageSetup paperSize="9" scale="9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showGridLines="0" rightToLeft="1" view="pageBreakPreview" zoomScaleNormal="100" zoomScaleSheetLayoutView="100" zoomScalePageLayoutView="40" workbookViewId="0">
      <selection activeCell="C79" sqref="C79"/>
    </sheetView>
  </sheetViews>
  <sheetFormatPr defaultRowHeight="12.75"/>
  <cols>
    <col min="1" max="1" width="10" style="41" customWidth="1"/>
    <col min="2" max="16384" width="9.140625" style="41"/>
  </cols>
  <sheetData>
    <row r="1" spans="1:11" s="42" customFormat="1" ht="22.5">
      <c r="A1" s="375"/>
    </row>
    <row r="2" spans="1:11" ht="24" customHeight="1">
      <c r="A2" s="1064" t="s">
        <v>777</v>
      </c>
      <c r="B2" s="1064"/>
      <c r="C2" s="1064"/>
      <c r="D2" s="1064"/>
      <c r="E2" s="1064"/>
      <c r="F2" s="1064"/>
      <c r="G2" s="1064"/>
      <c r="H2" s="1064"/>
      <c r="I2" s="1064"/>
      <c r="J2" s="1064"/>
      <c r="K2" s="1064"/>
    </row>
    <row r="3" spans="1:11" ht="24" customHeight="1">
      <c r="A3" s="1065" t="s">
        <v>796</v>
      </c>
      <c r="B3" s="1065"/>
      <c r="C3" s="1065"/>
      <c r="D3" s="1065"/>
      <c r="E3" s="1065"/>
      <c r="F3" s="1065"/>
      <c r="G3" s="1065"/>
      <c r="H3" s="1065"/>
      <c r="I3" s="1065"/>
      <c r="J3" s="1065"/>
      <c r="K3" s="1065"/>
    </row>
    <row r="4" spans="1:11" s="42" customFormat="1" ht="22.5">
      <c r="A4" s="375"/>
    </row>
    <row r="5" spans="1:11" s="42" customFormat="1" ht="18" customHeight="1">
      <c r="A5" s="377"/>
    </row>
    <row r="6" spans="1:11" s="42" customFormat="1" ht="18" customHeight="1">
      <c r="A6" s="377"/>
    </row>
    <row r="7" spans="1:11" s="42" customFormat="1" ht="18" customHeight="1">
      <c r="A7" s="377"/>
    </row>
    <row r="8" spans="1:11" s="42" customFormat="1" ht="18" customHeight="1">
      <c r="A8" s="377"/>
    </row>
    <row r="9" spans="1:11" s="42" customFormat="1" ht="22.5">
      <c r="A9" s="375"/>
    </row>
    <row r="10" spans="1:11" s="42" customFormat="1" ht="22.5">
      <c r="A10" s="375"/>
    </row>
    <row r="11" spans="1:11" s="42" customFormat="1" ht="22.5">
      <c r="A11" s="375"/>
    </row>
  </sheetData>
  <mergeCells count="2">
    <mergeCell ref="A2:K2"/>
    <mergeCell ref="A3:K3"/>
  </mergeCells>
  <phoneticPr fontId="25" type="noConversion"/>
  <printOptions horizontalCentered="1" verticalCentered="1"/>
  <pageMargins left="0" right="0" top="0" bottom="0" header="0" footer="0"/>
  <pageSetup paperSize="9" scale="95" orientation="portrait" r:id="rId1"/>
  <headerFooter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rightToLeft="1" view="pageBreakPreview" zoomScaleNormal="100" zoomScaleSheetLayoutView="100" workbookViewId="0">
      <selection activeCell="C79" sqref="C79"/>
    </sheetView>
  </sheetViews>
  <sheetFormatPr defaultColWidth="9.140625" defaultRowHeight="14.25"/>
  <cols>
    <col min="1" max="1" width="10.140625" style="688" customWidth="1"/>
    <col min="2" max="2" width="28.28515625" style="685" customWidth="1"/>
    <col min="3" max="6" width="13.140625" style="685" customWidth="1"/>
    <col min="7" max="7" width="29.85546875" style="685" customWidth="1"/>
    <col min="8" max="16384" width="9.140625" style="685"/>
  </cols>
  <sheetData>
    <row r="1" spans="1:7" ht="18">
      <c r="A1" s="1443" t="s">
        <v>145</v>
      </c>
      <c r="B1" s="1443"/>
      <c r="C1" s="1443"/>
      <c r="D1" s="1443"/>
      <c r="E1" s="1443"/>
      <c r="F1" s="1443"/>
      <c r="G1" s="1443"/>
    </row>
    <row r="2" spans="1:7" ht="18">
      <c r="A2" s="1444" t="s">
        <v>1270</v>
      </c>
      <c r="B2" s="1444"/>
      <c r="C2" s="1444"/>
      <c r="D2" s="1444"/>
      <c r="E2" s="1444"/>
      <c r="F2" s="1444"/>
      <c r="G2" s="1444"/>
    </row>
    <row r="3" spans="1:7" ht="15.75">
      <c r="A3" s="1445" t="s">
        <v>237</v>
      </c>
      <c r="B3" s="1445"/>
      <c r="C3" s="1445"/>
      <c r="D3" s="1445"/>
      <c r="E3" s="1445"/>
      <c r="F3" s="1445"/>
      <c r="G3" s="1445"/>
    </row>
    <row r="4" spans="1:7" ht="15.75">
      <c r="A4" s="1445" t="s">
        <v>1270</v>
      </c>
      <c r="B4" s="1445"/>
      <c r="C4" s="1445"/>
      <c r="D4" s="1445"/>
      <c r="E4" s="1445"/>
      <c r="F4" s="1445"/>
      <c r="G4" s="1445"/>
    </row>
    <row r="5" spans="1:7" ht="15.75">
      <c r="A5" s="1072" t="s">
        <v>1585</v>
      </c>
      <c r="B5" s="1072"/>
      <c r="C5" s="686"/>
      <c r="D5" s="686"/>
      <c r="E5" s="686"/>
      <c r="F5" s="686"/>
      <c r="G5" s="687" t="s">
        <v>1584</v>
      </c>
    </row>
    <row r="6" spans="1:7" ht="22.5" customHeight="1" thickBot="1">
      <c r="A6" s="1434" t="s">
        <v>146</v>
      </c>
      <c r="B6" s="1436" t="s">
        <v>142</v>
      </c>
      <c r="C6" s="1438" t="s">
        <v>1510</v>
      </c>
      <c r="D6" s="1439"/>
      <c r="E6" s="1439"/>
      <c r="F6" s="1440"/>
      <c r="G6" s="1441" t="s">
        <v>147</v>
      </c>
    </row>
    <row r="7" spans="1:7" ht="18.75" customHeight="1">
      <c r="A7" s="1435"/>
      <c r="B7" s="1437"/>
      <c r="C7" s="1002">
        <v>2016</v>
      </c>
      <c r="D7" s="1002">
        <v>2017</v>
      </c>
      <c r="E7" s="1002">
        <v>2018</v>
      </c>
      <c r="F7" s="1002">
        <v>2019</v>
      </c>
      <c r="G7" s="1442"/>
    </row>
    <row r="8" spans="1:7" ht="16.5" customHeight="1" thickBot="1">
      <c r="A8" s="926" t="s">
        <v>148</v>
      </c>
      <c r="B8" s="927" t="s">
        <v>149</v>
      </c>
      <c r="C8" s="928">
        <v>376145507.74500006</v>
      </c>
      <c r="D8" s="928">
        <v>235593459.528</v>
      </c>
      <c r="E8" s="928">
        <v>259726212.30399996</v>
      </c>
      <c r="F8" s="929">
        <v>52252031.468000002</v>
      </c>
      <c r="G8" s="930" t="s">
        <v>1107</v>
      </c>
    </row>
    <row r="9" spans="1:7" ht="16.5" customHeight="1" thickBot="1">
      <c r="A9" s="931" t="s">
        <v>150</v>
      </c>
      <c r="B9" s="932" t="s">
        <v>1511</v>
      </c>
      <c r="C9" s="933">
        <v>7187847.2090000017</v>
      </c>
      <c r="D9" s="933">
        <v>7405609.974999995</v>
      </c>
      <c r="E9" s="933">
        <v>10558233.444999997</v>
      </c>
      <c r="F9" s="934">
        <v>8056957.5369999958</v>
      </c>
      <c r="G9" s="935" t="s">
        <v>1108</v>
      </c>
    </row>
    <row r="10" spans="1:7" ht="28.5" customHeight="1" thickBot="1">
      <c r="A10" s="936" t="s">
        <v>151</v>
      </c>
      <c r="B10" s="937" t="s">
        <v>240</v>
      </c>
      <c r="C10" s="938">
        <v>5885383.8110000007</v>
      </c>
      <c r="D10" s="938">
        <v>4664051.6799999969</v>
      </c>
      <c r="E10" s="938">
        <v>2588924.14</v>
      </c>
      <c r="F10" s="939">
        <v>4202237.4189999988</v>
      </c>
      <c r="G10" s="940" t="s">
        <v>1109</v>
      </c>
    </row>
    <row r="11" spans="1:7" ht="16.5" customHeight="1" thickBot="1">
      <c r="A11" s="931" t="s">
        <v>152</v>
      </c>
      <c r="B11" s="932" t="s">
        <v>241</v>
      </c>
      <c r="C11" s="933">
        <v>1014186.4260000001</v>
      </c>
      <c r="D11" s="933">
        <v>2166893.1659999997</v>
      </c>
      <c r="E11" s="933">
        <v>5495414.239000001</v>
      </c>
      <c r="F11" s="934">
        <v>5409549.1759999972</v>
      </c>
      <c r="G11" s="935" t="s">
        <v>1110</v>
      </c>
    </row>
    <row r="12" spans="1:7" ht="16.5" customHeight="1" thickBot="1">
      <c r="A12" s="936" t="s">
        <v>153</v>
      </c>
      <c r="B12" s="937" t="s">
        <v>1512</v>
      </c>
      <c r="C12" s="938">
        <v>2959682.2149999989</v>
      </c>
      <c r="D12" s="938">
        <v>2066642.8229999996</v>
      </c>
      <c r="E12" s="938">
        <v>1655917.2870000009</v>
      </c>
      <c r="F12" s="939">
        <v>1821164.7039999999</v>
      </c>
      <c r="G12" s="940" t="s">
        <v>1111</v>
      </c>
    </row>
    <row r="13" spans="1:7" ht="16.5" customHeight="1" thickBot="1">
      <c r="A13" s="931" t="s">
        <v>154</v>
      </c>
      <c r="B13" s="932" t="s">
        <v>242</v>
      </c>
      <c r="C13" s="933">
        <v>4695065.1869999999</v>
      </c>
      <c r="D13" s="933">
        <v>5879955.786000005</v>
      </c>
      <c r="E13" s="933">
        <v>4573359.1669999966</v>
      </c>
      <c r="F13" s="934">
        <v>4717330.8529999992</v>
      </c>
      <c r="G13" s="935" t="s">
        <v>1112</v>
      </c>
    </row>
    <row r="14" spans="1:7" ht="16.5" customHeight="1" thickBot="1">
      <c r="A14" s="936" t="s">
        <v>155</v>
      </c>
      <c r="B14" s="937" t="s">
        <v>243</v>
      </c>
      <c r="C14" s="938">
        <v>1884526.8699999996</v>
      </c>
      <c r="D14" s="938">
        <v>2305443.0360000012</v>
      </c>
      <c r="E14" s="938">
        <v>2525272.8480000002</v>
      </c>
      <c r="F14" s="939">
        <v>4175757.6939999983</v>
      </c>
      <c r="G14" s="940" t="s">
        <v>1113</v>
      </c>
    </row>
    <row r="15" spans="1:7" ht="16.5" customHeight="1" thickBot="1">
      <c r="A15" s="931" t="s">
        <v>156</v>
      </c>
      <c r="B15" s="932" t="s">
        <v>244</v>
      </c>
      <c r="C15" s="933">
        <v>1121329.8920000002</v>
      </c>
      <c r="D15" s="933">
        <v>1913914.5109999999</v>
      </c>
      <c r="E15" s="933">
        <v>1331092.3729999999</v>
      </c>
      <c r="F15" s="934">
        <v>1135176.1619999998</v>
      </c>
      <c r="G15" s="935" t="s">
        <v>1114</v>
      </c>
    </row>
    <row r="16" spans="1:7" ht="16.5" customHeight="1" thickBot="1">
      <c r="A16" s="936" t="s">
        <v>157</v>
      </c>
      <c r="B16" s="937" t="s">
        <v>1074</v>
      </c>
      <c r="C16" s="938">
        <v>105422.552</v>
      </c>
      <c r="D16" s="938">
        <v>71958.963999999993</v>
      </c>
      <c r="E16" s="938">
        <v>33369.061999999998</v>
      </c>
      <c r="F16" s="939">
        <v>28343.343000000001</v>
      </c>
      <c r="G16" s="940" t="s">
        <v>1115</v>
      </c>
    </row>
    <row r="17" spans="1:7" ht="28.5" customHeight="1" thickBot="1">
      <c r="A17" s="931" t="s">
        <v>158</v>
      </c>
      <c r="B17" s="932" t="s">
        <v>245</v>
      </c>
      <c r="C17" s="933">
        <v>1326039.6319999986</v>
      </c>
      <c r="D17" s="933">
        <v>1033202.863</v>
      </c>
      <c r="E17" s="933">
        <v>1900428.7470000004</v>
      </c>
      <c r="F17" s="934">
        <v>1466091.9469999981</v>
      </c>
      <c r="G17" s="935" t="s">
        <v>1116</v>
      </c>
    </row>
    <row r="18" spans="1:7" ht="28.5" customHeight="1" thickBot="1">
      <c r="A18" s="936" t="s">
        <v>159</v>
      </c>
      <c r="B18" s="937" t="s">
        <v>246</v>
      </c>
      <c r="C18" s="938">
        <v>197784.736</v>
      </c>
      <c r="D18" s="938">
        <v>493260.16</v>
      </c>
      <c r="E18" s="938">
        <v>185815.48799999998</v>
      </c>
      <c r="F18" s="939">
        <v>132423.557</v>
      </c>
      <c r="G18" s="940" t="s">
        <v>1117</v>
      </c>
    </row>
    <row r="19" spans="1:7" ht="28.5" customHeight="1" thickBot="1">
      <c r="A19" s="931" t="s">
        <v>160</v>
      </c>
      <c r="B19" s="932" t="s">
        <v>247</v>
      </c>
      <c r="C19" s="933">
        <v>4134891.0640000007</v>
      </c>
      <c r="D19" s="933">
        <v>5175140.3280000044</v>
      </c>
      <c r="E19" s="933">
        <v>5829156.2790000001</v>
      </c>
      <c r="F19" s="941">
        <v>5227704.1009999951</v>
      </c>
      <c r="G19" s="935" t="s">
        <v>1118</v>
      </c>
    </row>
    <row r="20" spans="1:7" ht="28.5" customHeight="1" thickBot="1">
      <c r="A20" s="936" t="s">
        <v>161</v>
      </c>
      <c r="B20" s="937" t="s">
        <v>162</v>
      </c>
      <c r="C20" s="938">
        <v>851227.85499999998</v>
      </c>
      <c r="D20" s="938">
        <v>688113.03000000014</v>
      </c>
      <c r="E20" s="938">
        <v>360936.13800000009</v>
      </c>
      <c r="F20" s="939">
        <v>545554.86500000011</v>
      </c>
      <c r="G20" s="940" t="s">
        <v>1119</v>
      </c>
    </row>
    <row r="21" spans="1:7" ht="16.5" customHeight="1" thickBot="1">
      <c r="A21" s="931" t="s">
        <v>163</v>
      </c>
      <c r="B21" s="932" t="s">
        <v>164</v>
      </c>
      <c r="C21" s="933">
        <v>12138869.401999988</v>
      </c>
      <c r="D21" s="933">
        <v>7909112.0639999937</v>
      </c>
      <c r="E21" s="933">
        <v>11132042.056</v>
      </c>
      <c r="F21" s="934">
        <v>5488371.678000005</v>
      </c>
      <c r="G21" s="935" t="s">
        <v>1120</v>
      </c>
    </row>
    <row r="22" spans="1:7" ht="16.5" customHeight="1" thickBot="1">
      <c r="A22" s="936" t="s">
        <v>165</v>
      </c>
      <c r="B22" s="937" t="s">
        <v>166</v>
      </c>
      <c r="C22" s="938">
        <v>0</v>
      </c>
      <c r="D22" s="938">
        <v>0</v>
      </c>
      <c r="E22" s="938">
        <v>0</v>
      </c>
      <c r="F22" s="939">
        <v>5799728.8059999989</v>
      </c>
      <c r="G22" s="940" t="s">
        <v>1121</v>
      </c>
    </row>
    <row r="23" spans="1:7" ht="16.5" customHeight="1" thickBot="1">
      <c r="A23" s="931" t="s">
        <v>167</v>
      </c>
      <c r="B23" s="932" t="s">
        <v>168</v>
      </c>
      <c r="C23" s="933">
        <v>272656.06199999992</v>
      </c>
      <c r="D23" s="933">
        <v>175263.81900000002</v>
      </c>
      <c r="E23" s="933">
        <v>195206.04</v>
      </c>
      <c r="F23" s="934">
        <v>630970.1039999997</v>
      </c>
      <c r="G23" s="935" t="s">
        <v>1122</v>
      </c>
    </row>
    <row r="24" spans="1:7" ht="16.5" customHeight="1" thickBot="1">
      <c r="A24" s="936" t="s">
        <v>170</v>
      </c>
      <c r="B24" s="937" t="s">
        <v>1513</v>
      </c>
      <c r="C24" s="938">
        <v>6510295.9149999991</v>
      </c>
      <c r="D24" s="938">
        <v>6088953.8889999986</v>
      </c>
      <c r="E24" s="938">
        <v>2623748.314999999</v>
      </c>
      <c r="F24" s="939">
        <v>2070841.892</v>
      </c>
      <c r="G24" s="940" t="s">
        <v>1075</v>
      </c>
    </row>
    <row r="25" spans="1:7" ht="16.5" customHeight="1" thickBot="1">
      <c r="A25" s="931" t="s">
        <v>171</v>
      </c>
      <c r="B25" s="932" t="s">
        <v>169</v>
      </c>
      <c r="C25" s="933">
        <v>517616.57199999993</v>
      </c>
      <c r="D25" s="933">
        <v>3000579.3879999998</v>
      </c>
      <c r="E25" s="933">
        <v>8593930.0040000007</v>
      </c>
      <c r="F25" s="934">
        <v>9621853.8540000003</v>
      </c>
      <c r="G25" s="935" t="s">
        <v>1123</v>
      </c>
    </row>
    <row r="26" spans="1:7" ht="16.5" customHeight="1" thickBot="1">
      <c r="A26" s="936" t="s">
        <v>172</v>
      </c>
      <c r="B26" s="937" t="s">
        <v>1513</v>
      </c>
      <c r="C26" s="938">
        <v>5996050.2790000001</v>
      </c>
      <c r="D26" s="938">
        <v>4303643.7989999978</v>
      </c>
      <c r="E26" s="938">
        <v>7486722.2220000001</v>
      </c>
      <c r="F26" s="939">
        <v>1751200.5619999997</v>
      </c>
      <c r="G26" s="940" t="s">
        <v>1075</v>
      </c>
    </row>
    <row r="27" spans="1:7" ht="16.5" customHeight="1" thickBot="1">
      <c r="A27" s="931" t="s">
        <v>173</v>
      </c>
      <c r="B27" s="932" t="s">
        <v>169</v>
      </c>
      <c r="C27" s="933">
        <v>201534.307</v>
      </c>
      <c r="D27" s="933">
        <v>2151317.236</v>
      </c>
      <c r="E27" s="933">
        <v>8735272.8659999985</v>
      </c>
      <c r="F27" s="934">
        <v>18830309.260000013</v>
      </c>
      <c r="G27" s="935" t="s">
        <v>1123</v>
      </c>
    </row>
    <row r="28" spans="1:7" ht="16.5" customHeight="1" thickBot="1">
      <c r="A28" s="936" t="s">
        <v>174</v>
      </c>
      <c r="B28" s="937" t="s">
        <v>1513</v>
      </c>
      <c r="C28" s="938">
        <v>3871749.3149999999</v>
      </c>
      <c r="D28" s="938">
        <v>3244647.4780000001</v>
      </c>
      <c r="E28" s="938">
        <v>676605.91500000015</v>
      </c>
      <c r="F28" s="939">
        <v>818629.98100000003</v>
      </c>
      <c r="G28" s="940" t="s">
        <v>1075</v>
      </c>
    </row>
    <row r="29" spans="1:7" ht="16.5" customHeight="1" thickBot="1">
      <c r="A29" s="931" t="s">
        <v>175</v>
      </c>
      <c r="B29" s="932" t="s">
        <v>169</v>
      </c>
      <c r="C29" s="933">
        <v>1098756.9849999999</v>
      </c>
      <c r="D29" s="933">
        <v>3853222.5559999989</v>
      </c>
      <c r="E29" s="933">
        <v>8435149.4820000026</v>
      </c>
      <c r="F29" s="934">
        <v>6874413.6789999986</v>
      </c>
      <c r="G29" s="935" t="s">
        <v>1124</v>
      </c>
    </row>
    <row r="30" spans="1:7" ht="28.5" customHeight="1" thickBot="1">
      <c r="A30" s="936" t="s">
        <v>176</v>
      </c>
      <c r="B30" s="937" t="s">
        <v>248</v>
      </c>
      <c r="C30" s="938">
        <v>7311886.8670000033</v>
      </c>
      <c r="D30" s="938">
        <v>11103911.490000006</v>
      </c>
      <c r="E30" s="938">
        <v>13778416.046999997</v>
      </c>
      <c r="F30" s="942">
        <v>8301311.8909999998</v>
      </c>
      <c r="G30" s="940" t="s">
        <v>1125</v>
      </c>
    </row>
    <row r="31" spans="1:7" ht="28.5" customHeight="1" thickBot="1">
      <c r="A31" s="931" t="s">
        <v>177</v>
      </c>
      <c r="B31" s="932" t="s">
        <v>1514</v>
      </c>
      <c r="C31" s="933">
        <v>15834784.367000004</v>
      </c>
      <c r="D31" s="933">
        <v>16331589.300000014</v>
      </c>
      <c r="E31" s="933">
        <v>22951062.184999995</v>
      </c>
      <c r="F31" s="943">
        <v>23011519.357999999</v>
      </c>
      <c r="G31" s="935" t="s">
        <v>1126</v>
      </c>
    </row>
    <row r="32" spans="1:7" ht="28.5" customHeight="1" thickBot="1">
      <c r="A32" s="936" t="s">
        <v>178</v>
      </c>
      <c r="B32" s="937" t="s">
        <v>1515</v>
      </c>
      <c r="C32" s="938">
        <v>40770517.187999994</v>
      </c>
      <c r="D32" s="938">
        <v>35234437.890999965</v>
      </c>
      <c r="E32" s="938">
        <v>36088166.538999997</v>
      </c>
      <c r="F32" s="942">
        <v>43294438.81499996</v>
      </c>
      <c r="G32" s="940" t="s">
        <v>1127</v>
      </c>
    </row>
    <row r="33" spans="1:7" ht="28.5" customHeight="1" thickBot="1">
      <c r="A33" s="931" t="s">
        <v>179</v>
      </c>
      <c r="B33" s="932" t="s">
        <v>1516</v>
      </c>
      <c r="C33" s="933">
        <v>14202544.341999998</v>
      </c>
      <c r="D33" s="933">
        <v>13751378.641000006</v>
      </c>
      <c r="E33" s="933">
        <v>3776649.3480000021</v>
      </c>
      <c r="F33" s="943">
        <v>2412216.1700000009</v>
      </c>
      <c r="G33" s="935" t="s">
        <v>1128</v>
      </c>
    </row>
    <row r="34" spans="1:7" ht="16.5" customHeight="1" thickBot="1">
      <c r="A34" s="936" t="s">
        <v>180</v>
      </c>
      <c r="B34" s="937" t="s">
        <v>181</v>
      </c>
      <c r="C34" s="938">
        <v>309740.03500000003</v>
      </c>
      <c r="D34" s="938">
        <v>1641970.6640000001</v>
      </c>
      <c r="E34" s="938">
        <v>14685155.160999987</v>
      </c>
      <c r="F34" s="942">
        <v>16620662.073000003</v>
      </c>
      <c r="G34" s="940" t="s">
        <v>1129</v>
      </c>
    </row>
    <row r="35" spans="1:7" ht="16.5" customHeight="1" thickBot="1">
      <c r="A35" s="931" t="s">
        <v>182</v>
      </c>
      <c r="B35" s="932" t="s">
        <v>183</v>
      </c>
      <c r="C35" s="933">
        <v>71336580.437999964</v>
      </c>
      <c r="D35" s="933">
        <v>60065949.166999996</v>
      </c>
      <c r="E35" s="933">
        <v>54088064.993999995</v>
      </c>
      <c r="F35" s="943">
        <v>42634277.945000067</v>
      </c>
      <c r="G35" s="935" t="s">
        <v>1130</v>
      </c>
    </row>
    <row r="36" spans="1:7" ht="16.5" customHeight="1" thickBot="1">
      <c r="A36" s="936">
        <v>64029900</v>
      </c>
      <c r="B36" s="937" t="s">
        <v>184</v>
      </c>
      <c r="C36" s="938">
        <v>800568.47700000007</v>
      </c>
      <c r="D36" s="938">
        <v>19435801.775999993</v>
      </c>
      <c r="E36" s="938">
        <v>49448780.011000022</v>
      </c>
      <c r="F36" s="942">
        <v>67504877.035999894</v>
      </c>
      <c r="G36" s="940" t="s">
        <v>1131</v>
      </c>
    </row>
    <row r="37" spans="1:7" ht="28.5" customHeight="1" thickBot="1">
      <c r="A37" s="931" t="s">
        <v>185</v>
      </c>
      <c r="B37" s="932" t="s">
        <v>1517</v>
      </c>
      <c r="C37" s="933">
        <v>7323332.1420000009</v>
      </c>
      <c r="D37" s="933">
        <v>14122212.294999991</v>
      </c>
      <c r="E37" s="933">
        <v>22600490.676999986</v>
      </c>
      <c r="F37" s="943">
        <v>19905327.543999989</v>
      </c>
      <c r="G37" s="935" t="s">
        <v>1128</v>
      </c>
    </row>
    <row r="38" spans="1:7" ht="16.5" customHeight="1" thickBot="1">
      <c r="A38" s="936" t="s">
        <v>186</v>
      </c>
      <c r="B38" s="937" t="s">
        <v>249</v>
      </c>
      <c r="C38" s="938">
        <v>171870.67600000001</v>
      </c>
      <c r="D38" s="938">
        <v>1650233.0310000002</v>
      </c>
      <c r="E38" s="938">
        <v>5710666.8820000002</v>
      </c>
      <c r="F38" s="942">
        <v>10033036.405999996</v>
      </c>
      <c r="G38" s="940" t="s">
        <v>1132</v>
      </c>
    </row>
    <row r="39" spans="1:7" ht="54" customHeight="1" thickBot="1">
      <c r="A39" s="931" t="s">
        <v>187</v>
      </c>
      <c r="B39" s="932" t="s">
        <v>188</v>
      </c>
      <c r="C39" s="933">
        <v>115419404.12999994</v>
      </c>
      <c r="D39" s="933">
        <v>104412879.39300007</v>
      </c>
      <c r="E39" s="933">
        <v>98628963.667000204</v>
      </c>
      <c r="F39" s="943">
        <v>138364343.96999997</v>
      </c>
      <c r="G39" s="935" t="s">
        <v>1133</v>
      </c>
    </row>
    <row r="40" spans="1:7" ht="16.5" customHeight="1" thickBot="1">
      <c r="A40" s="936" t="s">
        <v>189</v>
      </c>
      <c r="B40" s="937" t="s">
        <v>190</v>
      </c>
      <c r="C40" s="938">
        <v>4605210.4480000017</v>
      </c>
      <c r="D40" s="938">
        <v>3695219.1200000006</v>
      </c>
      <c r="E40" s="938">
        <v>4710386.1000000024</v>
      </c>
      <c r="F40" s="942">
        <v>4600822.0620000018</v>
      </c>
      <c r="G40" s="940" t="s">
        <v>1134</v>
      </c>
    </row>
    <row r="41" spans="1:7" ht="28.5" customHeight="1" thickBot="1">
      <c r="A41" s="931" t="s">
        <v>191</v>
      </c>
      <c r="B41" s="932" t="s">
        <v>192</v>
      </c>
      <c r="C41" s="933">
        <v>9784119.3640000056</v>
      </c>
      <c r="D41" s="933">
        <v>12463537.308000004</v>
      </c>
      <c r="E41" s="933">
        <v>5395216.8619999988</v>
      </c>
      <c r="F41" s="943">
        <v>6904173.1949999984</v>
      </c>
      <c r="G41" s="935" t="s">
        <v>1135</v>
      </c>
    </row>
    <row r="42" spans="1:7" ht="16.5" customHeight="1" thickBot="1">
      <c r="A42" s="936" t="s">
        <v>193</v>
      </c>
      <c r="B42" s="937" t="s">
        <v>194</v>
      </c>
      <c r="C42" s="938">
        <v>221236.09399999998</v>
      </c>
      <c r="D42" s="938">
        <v>2398720.2660000017</v>
      </c>
      <c r="E42" s="938">
        <v>6849467.9430000028</v>
      </c>
      <c r="F42" s="942">
        <v>17545088.894000001</v>
      </c>
      <c r="G42" s="940" t="s">
        <v>1136</v>
      </c>
    </row>
    <row r="43" spans="1:7" ht="28.5" customHeight="1">
      <c r="A43" s="944" t="s">
        <v>195</v>
      </c>
      <c r="B43" s="945" t="s">
        <v>196</v>
      </c>
      <c r="C43" s="946">
        <v>3103673.9670000002</v>
      </c>
      <c r="D43" s="946">
        <v>2897121.3650000026</v>
      </c>
      <c r="E43" s="946">
        <v>2175177.9499999988</v>
      </c>
      <c r="F43" s="947">
        <v>2489616.4959999984</v>
      </c>
      <c r="G43" s="948" t="s">
        <v>1137</v>
      </c>
    </row>
    <row r="44" spans="1:7" ht="46.5" customHeight="1" thickBot="1">
      <c r="A44" s="949" t="s">
        <v>197</v>
      </c>
      <c r="B44" s="950" t="s">
        <v>198</v>
      </c>
      <c r="C44" s="951">
        <v>6336876.1290000007</v>
      </c>
      <c r="D44" s="951">
        <v>4892451.9289999995</v>
      </c>
      <c r="E44" s="951">
        <v>5257065.0390000008</v>
      </c>
      <c r="F44" s="952">
        <v>11356397.917000003</v>
      </c>
      <c r="G44" s="953" t="s">
        <v>1138</v>
      </c>
    </row>
    <row r="45" spans="1:7" ht="42.75" customHeight="1" thickBot="1">
      <c r="A45" s="931" t="s">
        <v>199</v>
      </c>
      <c r="B45" s="932" t="s">
        <v>200</v>
      </c>
      <c r="C45" s="933">
        <v>3319407.2599999984</v>
      </c>
      <c r="D45" s="933">
        <v>2513272.9919999987</v>
      </c>
      <c r="E45" s="933">
        <v>4999336.0019999985</v>
      </c>
      <c r="F45" s="943">
        <v>3357895.1839999994</v>
      </c>
      <c r="G45" s="935" t="s">
        <v>1139</v>
      </c>
    </row>
    <row r="46" spans="1:7" ht="28.5" customHeight="1" thickBot="1">
      <c r="A46" s="954" t="s">
        <v>201</v>
      </c>
      <c r="B46" s="955" t="s">
        <v>1518</v>
      </c>
      <c r="C46" s="956">
        <v>1110918.7200000002</v>
      </c>
      <c r="D46" s="956">
        <v>1165672.6730000002</v>
      </c>
      <c r="E46" s="956">
        <v>132902.717</v>
      </c>
      <c r="F46" s="956">
        <v>1557097.3089999999</v>
      </c>
      <c r="G46" s="957" t="s">
        <v>1076</v>
      </c>
    </row>
    <row r="47" spans="1:7" ht="28.5" customHeight="1" thickBot="1">
      <c r="A47" s="931" t="s">
        <v>202</v>
      </c>
      <c r="B47" s="932" t="s">
        <v>1519</v>
      </c>
      <c r="C47" s="933">
        <v>54754662.93599999</v>
      </c>
      <c r="D47" s="933">
        <v>106492464.02500002</v>
      </c>
      <c r="E47" s="933">
        <v>17750474.686000001</v>
      </c>
      <c r="F47" s="934">
        <v>7138330.023</v>
      </c>
      <c r="G47" s="935" t="s">
        <v>1077</v>
      </c>
    </row>
    <row r="48" spans="1:7" ht="28.5" customHeight="1" thickBot="1">
      <c r="A48" s="936" t="s">
        <v>203</v>
      </c>
      <c r="B48" s="937" t="s">
        <v>1520</v>
      </c>
      <c r="C48" s="938">
        <v>11929880.958000001</v>
      </c>
      <c r="D48" s="938">
        <v>12591934.716000002</v>
      </c>
      <c r="E48" s="938">
        <v>10509406.357999999</v>
      </c>
      <c r="F48" s="939">
        <v>66942081.617999993</v>
      </c>
      <c r="G48" s="940" t="s">
        <v>1140</v>
      </c>
    </row>
    <row r="49" spans="1:7" ht="16.5" customHeight="1" thickBot="1">
      <c r="A49" s="931" t="s">
        <v>204</v>
      </c>
      <c r="B49" s="932" t="s">
        <v>1521</v>
      </c>
      <c r="C49" s="933">
        <v>6334108.754999999</v>
      </c>
      <c r="D49" s="933">
        <v>7515609.5660000006</v>
      </c>
      <c r="E49" s="933">
        <v>2790447.6900000004</v>
      </c>
      <c r="F49" s="934">
        <v>708236.45499999996</v>
      </c>
      <c r="G49" s="935" t="s">
        <v>1141</v>
      </c>
    </row>
    <row r="50" spans="1:7" ht="16.5" customHeight="1" thickBot="1">
      <c r="A50" s="936" t="s">
        <v>205</v>
      </c>
      <c r="B50" s="937" t="s">
        <v>206</v>
      </c>
      <c r="C50" s="938">
        <v>2282745.486</v>
      </c>
      <c r="D50" s="938">
        <v>3095973.23</v>
      </c>
      <c r="E50" s="938">
        <v>8493363.9550000019</v>
      </c>
      <c r="F50" s="939">
        <v>7263055.9010000005</v>
      </c>
      <c r="G50" s="940" t="s">
        <v>1078</v>
      </c>
    </row>
    <row r="51" spans="1:7" ht="16.5" customHeight="1" thickBot="1">
      <c r="A51" s="931" t="s">
        <v>207</v>
      </c>
      <c r="B51" s="932" t="s">
        <v>208</v>
      </c>
      <c r="C51" s="933">
        <v>159805.40900000001</v>
      </c>
      <c r="D51" s="933">
        <v>3271375.037</v>
      </c>
      <c r="E51" s="933">
        <v>4056422.7210000004</v>
      </c>
      <c r="F51" s="934">
        <v>9514189.5480000041</v>
      </c>
      <c r="G51" s="935" t="s">
        <v>1142</v>
      </c>
    </row>
    <row r="52" spans="1:7" ht="16.5" customHeight="1" thickBot="1">
      <c r="A52" s="936" t="s">
        <v>209</v>
      </c>
      <c r="B52" s="937" t="s">
        <v>210</v>
      </c>
      <c r="C52" s="938">
        <v>0</v>
      </c>
      <c r="D52" s="938">
        <v>803353.70200000005</v>
      </c>
      <c r="E52" s="938">
        <v>63396192.589999996</v>
      </c>
      <c r="F52" s="939">
        <v>19244130.129000004</v>
      </c>
      <c r="G52" s="940" t="s">
        <v>1143</v>
      </c>
    </row>
    <row r="53" spans="1:7" ht="41.25" customHeight="1" thickBot="1">
      <c r="A53" s="931" t="s">
        <v>211</v>
      </c>
      <c r="B53" s="932" t="s">
        <v>1522</v>
      </c>
      <c r="C53" s="933">
        <v>281691.89600000001</v>
      </c>
      <c r="D53" s="933">
        <v>451233.06900000008</v>
      </c>
      <c r="E53" s="933">
        <v>461315.92699999997</v>
      </c>
      <c r="F53" s="934">
        <v>903097.527</v>
      </c>
      <c r="G53" s="935" t="s">
        <v>1079</v>
      </c>
    </row>
    <row r="54" spans="1:7" ht="28.5" customHeight="1" thickBot="1">
      <c r="A54" s="936" t="s">
        <v>212</v>
      </c>
      <c r="B54" s="937" t="s">
        <v>1523</v>
      </c>
      <c r="C54" s="938">
        <v>163414.91299999997</v>
      </c>
      <c r="D54" s="938">
        <v>335668.54200000002</v>
      </c>
      <c r="E54" s="938">
        <v>831021.9709999999</v>
      </c>
      <c r="F54" s="939">
        <v>278090.277</v>
      </c>
      <c r="G54" s="940" t="s">
        <v>1080</v>
      </c>
    </row>
    <row r="55" spans="1:7" ht="16.5" customHeight="1" thickBot="1">
      <c r="A55" s="931" t="s">
        <v>213</v>
      </c>
      <c r="B55" s="932" t="s">
        <v>214</v>
      </c>
      <c r="C55" s="933">
        <v>0</v>
      </c>
      <c r="D55" s="933">
        <v>223589.774</v>
      </c>
      <c r="E55" s="933">
        <v>590185.44800000009</v>
      </c>
      <c r="F55" s="934">
        <v>149854.198</v>
      </c>
      <c r="G55" s="935" t="s">
        <v>1144</v>
      </c>
    </row>
    <row r="56" spans="1:7" ht="28.5" customHeight="1" thickBot="1">
      <c r="A56" s="936" t="s">
        <v>215</v>
      </c>
      <c r="B56" s="937" t="s">
        <v>250</v>
      </c>
      <c r="C56" s="938">
        <v>2058214.973</v>
      </c>
      <c r="D56" s="938">
        <v>3974907.6259999997</v>
      </c>
      <c r="E56" s="938">
        <v>840027.19599999988</v>
      </c>
      <c r="F56" s="939">
        <v>1121694.0869999998</v>
      </c>
      <c r="G56" s="940" t="s">
        <v>1145</v>
      </c>
    </row>
    <row r="57" spans="1:7" ht="41.25" customHeight="1" thickBot="1">
      <c r="A57" s="931" t="s">
        <v>216</v>
      </c>
      <c r="B57" s="932" t="s">
        <v>217</v>
      </c>
      <c r="C57" s="933">
        <v>0</v>
      </c>
      <c r="D57" s="933" t="s">
        <v>560</v>
      </c>
      <c r="E57" s="933">
        <v>19272.741999999998</v>
      </c>
      <c r="F57" s="934">
        <v>0</v>
      </c>
      <c r="G57" s="935" t="s">
        <v>1146</v>
      </c>
    </row>
    <row r="58" spans="1:7" ht="28.5" customHeight="1" thickBot="1">
      <c r="A58" s="936" t="s">
        <v>218</v>
      </c>
      <c r="B58" s="937" t="s">
        <v>1524</v>
      </c>
      <c r="C58" s="938">
        <v>108220.401</v>
      </c>
      <c r="D58" s="938">
        <v>837792.12899999996</v>
      </c>
      <c r="E58" s="938">
        <v>363454.18900000001</v>
      </c>
      <c r="F58" s="939">
        <v>233595.38300000003</v>
      </c>
      <c r="G58" s="940" t="s">
        <v>1147</v>
      </c>
    </row>
    <row r="59" spans="1:7" ht="23.25" thickBot="1">
      <c r="A59" s="931" t="s">
        <v>219</v>
      </c>
      <c r="B59" s="932" t="s">
        <v>220</v>
      </c>
      <c r="C59" s="933">
        <v>0</v>
      </c>
      <c r="D59" s="933">
        <v>0</v>
      </c>
      <c r="E59" s="933">
        <v>33828.518000000004</v>
      </c>
      <c r="F59" s="934">
        <v>16559.701999999997</v>
      </c>
      <c r="G59" s="935" t="s">
        <v>1148</v>
      </c>
    </row>
    <row r="60" spans="1:7" ht="28.5" customHeight="1" thickBot="1">
      <c r="A60" s="936" t="s">
        <v>221</v>
      </c>
      <c r="B60" s="937" t="s">
        <v>1525</v>
      </c>
      <c r="C60" s="958">
        <v>460057572.38599998</v>
      </c>
      <c r="D60" s="958">
        <v>322269560.22099984</v>
      </c>
      <c r="E60" s="958">
        <v>2802141.3260000013</v>
      </c>
      <c r="F60" s="939">
        <v>7816094.0910000019</v>
      </c>
      <c r="G60" s="940" t="s">
        <v>1149</v>
      </c>
    </row>
    <row r="61" spans="1:7" ht="16.5" customHeight="1" thickBot="1">
      <c r="A61" s="931" t="s">
        <v>222</v>
      </c>
      <c r="B61" s="932" t="s">
        <v>223</v>
      </c>
      <c r="C61" s="933">
        <v>427817.63900000002</v>
      </c>
      <c r="D61" s="933">
        <v>636895.27899999998</v>
      </c>
      <c r="E61" s="933">
        <v>1460.08</v>
      </c>
      <c r="F61" s="934">
        <v>245935.35100000002</v>
      </c>
      <c r="G61" s="935" t="s">
        <v>1150</v>
      </c>
    </row>
    <row r="62" spans="1:7" ht="16.5" customHeight="1" thickBot="1">
      <c r="A62" s="936" t="s">
        <v>224</v>
      </c>
      <c r="B62" s="937" t="s">
        <v>225</v>
      </c>
      <c r="C62" s="938">
        <v>0</v>
      </c>
      <c r="D62" s="938">
        <v>1701807.118</v>
      </c>
      <c r="E62" s="938">
        <v>585887.65799999994</v>
      </c>
      <c r="F62" s="939">
        <v>108961135.87999998</v>
      </c>
      <c r="G62" s="940" t="s">
        <v>1151</v>
      </c>
    </row>
    <row r="63" spans="1:7" ht="37.5" customHeight="1" thickBot="1">
      <c r="A63" s="931" t="s">
        <v>226</v>
      </c>
      <c r="B63" s="932" t="s">
        <v>1081</v>
      </c>
      <c r="C63" s="933">
        <v>133077153.32200022</v>
      </c>
      <c r="D63" s="933">
        <v>124541421.9209998</v>
      </c>
      <c r="E63" s="933">
        <v>90160302.911000073</v>
      </c>
      <c r="F63" s="934">
        <v>114173867.35599984</v>
      </c>
      <c r="G63" s="935" t="s">
        <v>1082</v>
      </c>
    </row>
    <row r="64" spans="1:7" ht="16.5" customHeight="1" thickBot="1">
      <c r="A64" s="936" t="s">
        <v>227</v>
      </c>
      <c r="B64" s="937" t="s">
        <v>228</v>
      </c>
      <c r="C64" s="938">
        <v>754779.81299999997</v>
      </c>
      <c r="D64" s="938">
        <v>13011226.754999993</v>
      </c>
      <c r="E64" s="938">
        <v>22988261.598999992</v>
      </c>
      <c r="F64" s="939">
        <v>21061393.095000006</v>
      </c>
      <c r="G64" s="940" t="s">
        <v>1152</v>
      </c>
    </row>
    <row r="65" spans="1:7" ht="28.5" customHeight="1">
      <c r="A65" s="959" t="s">
        <v>229</v>
      </c>
      <c r="B65" s="960" t="s">
        <v>1526</v>
      </c>
      <c r="C65" s="961">
        <v>16057.061999999998</v>
      </c>
      <c r="D65" s="961">
        <v>201238.12800000003</v>
      </c>
      <c r="E65" s="961">
        <v>1114018.8470000001</v>
      </c>
      <c r="F65" s="961">
        <v>2824137.1540000001</v>
      </c>
      <c r="G65" s="962" t="s">
        <v>1153</v>
      </c>
    </row>
  </sheetData>
  <mergeCells count="9">
    <mergeCell ref="A6:A7"/>
    <mergeCell ref="B6:B7"/>
    <mergeCell ref="C6:F6"/>
    <mergeCell ref="G6:G7"/>
    <mergeCell ref="A1:G1"/>
    <mergeCell ref="A2:G2"/>
    <mergeCell ref="A3:G3"/>
    <mergeCell ref="A4:G4"/>
    <mergeCell ref="A5:B5"/>
  </mergeCells>
  <printOptions horizontalCentered="1" verticalCentered="1"/>
  <pageMargins left="0" right="0" top="0.25" bottom="0" header="0" footer="0"/>
  <pageSetup paperSize="9" scale="83" fitToHeight="0" orientation="portrait" r:id="rId1"/>
  <rowBreaks count="1" manualBreakCount="1">
    <brk id="43" max="6"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zoomScaleNormal="100" zoomScaleSheetLayoutView="100" zoomScalePageLayoutView="40" workbookViewId="0">
      <selection activeCell="C79" sqref="C79"/>
    </sheetView>
  </sheetViews>
  <sheetFormatPr defaultRowHeight="12.75"/>
  <cols>
    <col min="1" max="1" width="81.28515625" style="41" customWidth="1"/>
    <col min="2" max="16384" width="9.140625" style="41"/>
  </cols>
  <sheetData>
    <row r="1" spans="1:5" s="373" customFormat="1" ht="97.5" customHeight="1" thickTop="1" thickBot="1">
      <c r="A1" s="466" t="s">
        <v>764</v>
      </c>
      <c r="B1" s="372"/>
      <c r="C1" s="372"/>
      <c r="D1" s="372"/>
      <c r="E1" s="372"/>
    </row>
    <row r="2" spans="1:5" ht="17.25" customHeight="1" thickTop="1"/>
    <row r="3" spans="1:5" s="42" customFormat="1" ht="22.5">
      <c r="A3" s="375"/>
    </row>
    <row r="4" spans="1:5" s="42" customFormat="1" ht="22.5">
      <c r="A4" s="375"/>
    </row>
    <row r="5" spans="1:5" s="42" customFormat="1" ht="18" customHeight="1">
      <c r="A5" s="377"/>
    </row>
    <row r="6" spans="1:5" s="42" customFormat="1" ht="18" customHeight="1">
      <c r="A6" s="377"/>
    </row>
    <row r="7" spans="1:5" s="42" customFormat="1" ht="18" customHeight="1">
      <c r="A7" s="377"/>
    </row>
    <row r="8" spans="1:5" s="42" customFormat="1" ht="18" customHeight="1">
      <c r="A8" s="377"/>
    </row>
    <row r="9" spans="1:5" s="42" customFormat="1" ht="22.5">
      <c r="A9" s="375"/>
    </row>
    <row r="10" spans="1:5" s="42" customFormat="1" ht="22.5">
      <c r="A10" s="375"/>
    </row>
    <row r="11" spans="1:5" s="42" customFormat="1" ht="22.5">
      <c r="A11" s="375"/>
    </row>
  </sheetData>
  <printOptions horizontalCentered="1" verticalCentered="1"/>
  <pageMargins left="0" right="0" top="0" bottom="0" header="0" footer="0"/>
  <pageSetup paperSize="9" scale="9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لإحصاءات الشباب والرياضة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لإحصاءات الشباب والرياضة  2019</Description_Ar>
    <Enabled xmlns="1b323878-974e-4c19-bf08-965c80d4ad54">true</Enabled>
    <PublishingDate xmlns="1b323878-974e-4c19-bf08-965c80d4ad54">2020-10-28T10:15:02+00:00</PublishingDate>
    <CategoryDescription xmlns="http://schemas.microsoft.com/sharepoint.v3">Annual Bulletin ofYouth and Sports Statistics, 2019</CategoryDescription>
  </documentManagement>
</p:properties>
</file>

<file path=customXml/itemProps1.xml><?xml version="1.0" encoding="utf-8"?>
<ds:datastoreItem xmlns:ds="http://schemas.openxmlformats.org/officeDocument/2006/customXml" ds:itemID="{8CB14AD3-CF93-410C-BF1C-BF7F04E0F2CD}"/>
</file>

<file path=customXml/itemProps2.xml><?xml version="1.0" encoding="utf-8"?>
<ds:datastoreItem xmlns:ds="http://schemas.openxmlformats.org/officeDocument/2006/customXml" ds:itemID="{8E4349C9-5A01-4844-A602-3F00AE4485D1}"/>
</file>

<file path=customXml/itemProps3.xml><?xml version="1.0" encoding="utf-8"?>
<ds:datastoreItem xmlns:ds="http://schemas.openxmlformats.org/officeDocument/2006/customXml" ds:itemID="{D528B8F2-AE6E-4DBE-B192-E67D2925D503}"/>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80</vt:i4>
      </vt:variant>
      <vt:variant>
        <vt:lpstr>Charts</vt:lpstr>
      </vt:variant>
      <vt:variant>
        <vt:i4>5</vt:i4>
      </vt:variant>
      <vt:variant>
        <vt:lpstr>Named Ranges</vt:lpstr>
      </vt:variant>
      <vt:variant>
        <vt:i4>84</vt:i4>
      </vt:variant>
    </vt:vector>
  </HeadingPairs>
  <TitlesOfParts>
    <vt:vector size="169" baseType="lpstr">
      <vt:lpstr>النشرة السنوية</vt:lpstr>
      <vt:lpstr>تقديم</vt:lpstr>
      <vt:lpstr>مقدمة</vt:lpstr>
      <vt:lpstr>تعاريف</vt:lpstr>
      <vt:lpstr>المُحتويات</vt:lpstr>
      <vt:lpstr>Tables Index</vt:lpstr>
      <vt:lpstr>Graphs Index</vt:lpstr>
      <vt:lpstr>الخريطة</vt:lpstr>
      <vt:lpstr>الباب الاول</vt:lpstr>
      <vt:lpstr>1</vt:lpstr>
      <vt:lpstr>2</vt:lpstr>
      <vt:lpstr>3</vt:lpstr>
      <vt:lpstr>4</vt:lpstr>
      <vt:lpstr>5</vt:lpstr>
      <vt:lpstr>6</vt:lpstr>
      <vt:lpstr>7</vt:lpstr>
      <vt:lpstr>8</vt:lpstr>
      <vt:lpstr>الباب الثاني</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الباب الثالث</vt:lpstr>
      <vt:lpstr>60</vt:lpstr>
      <vt:lpstr>61</vt:lpstr>
      <vt:lpstr>62</vt:lpstr>
      <vt:lpstr>الباب الرابع</vt:lpstr>
      <vt:lpstr>63</vt:lpstr>
      <vt:lpstr>64</vt:lpstr>
      <vt:lpstr>65</vt:lpstr>
      <vt:lpstr>66</vt:lpstr>
      <vt:lpstr>الباب الخامس</vt:lpstr>
      <vt:lpstr>69</vt:lpstr>
      <vt:lpstr>Chart1</vt:lpstr>
      <vt:lpstr>Chart2</vt:lpstr>
      <vt:lpstr>Chart3</vt:lpstr>
      <vt:lpstr>Chart4</vt:lpstr>
      <vt:lpstr>Chart5</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'32'!Print_Area</vt:lpstr>
      <vt:lpstr>'33'!Print_Area</vt:lpstr>
      <vt:lpstr>'34'!Print_Area</vt:lpstr>
      <vt:lpstr>'35'!Print_Area</vt:lpstr>
      <vt:lpstr>'36'!Print_Area</vt:lpstr>
      <vt:lpstr>'37'!Print_Area</vt:lpstr>
      <vt:lpstr>'38'!Print_Area</vt:lpstr>
      <vt:lpstr>'39'!Print_Area</vt:lpstr>
      <vt:lpstr>'4'!Print_Area</vt:lpstr>
      <vt:lpstr>'40'!Print_Area</vt:lpstr>
      <vt:lpstr>'41'!Print_Area</vt:lpstr>
      <vt:lpstr>'42'!Print_Area</vt:lpstr>
      <vt:lpstr>'43'!Print_Area</vt:lpstr>
      <vt:lpstr>'44'!Print_Area</vt:lpstr>
      <vt:lpstr>'45'!Print_Area</vt:lpstr>
      <vt:lpstr>'46'!Print_Area</vt:lpstr>
      <vt:lpstr>'47'!Print_Area</vt:lpstr>
      <vt:lpstr>'48'!Print_Area</vt:lpstr>
      <vt:lpstr>'49'!Print_Area</vt:lpstr>
      <vt:lpstr>'5'!Print_Area</vt:lpstr>
      <vt:lpstr>'50'!Print_Area</vt:lpstr>
      <vt:lpstr>'51'!Print_Area</vt:lpstr>
      <vt:lpstr>'52'!Print_Area</vt:lpstr>
      <vt:lpstr>'53'!Print_Area</vt:lpstr>
      <vt:lpstr>'54'!Print_Area</vt:lpstr>
      <vt:lpstr>'55'!Print_Area</vt:lpstr>
      <vt:lpstr>'56'!Print_Area</vt:lpstr>
      <vt:lpstr>'57'!Print_Area</vt:lpstr>
      <vt:lpstr>'58'!Print_Area</vt:lpstr>
      <vt:lpstr>'59'!Print_Area</vt:lpstr>
      <vt:lpstr>'6'!Print_Area</vt:lpstr>
      <vt:lpstr>'60'!Print_Area</vt:lpstr>
      <vt:lpstr>'61'!Print_Area</vt:lpstr>
      <vt:lpstr>'62'!Print_Area</vt:lpstr>
      <vt:lpstr>'63'!Print_Area</vt:lpstr>
      <vt:lpstr>'64'!Print_Area</vt:lpstr>
      <vt:lpstr>'65'!Print_Area</vt:lpstr>
      <vt:lpstr>'66'!Print_Area</vt:lpstr>
      <vt:lpstr>'69'!Print_Area</vt:lpstr>
      <vt:lpstr>'7'!Print_Area</vt:lpstr>
      <vt:lpstr>'8'!Print_Area</vt:lpstr>
      <vt:lpstr>'9'!Print_Area</vt:lpstr>
      <vt:lpstr>'Graphs Index'!Print_Area</vt:lpstr>
      <vt:lpstr>'Tables Index'!Print_Area</vt:lpstr>
      <vt:lpstr>'الباب الاول'!Print_Area</vt:lpstr>
      <vt:lpstr>'الباب الثالث'!Print_Area</vt:lpstr>
      <vt:lpstr>'الباب الخامس'!Print_Area</vt:lpstr>
      <vt:lpstr>'الباب الرابع'!Print_Area</vt:lpstr>
      <vt:lpstr>الخريطة!Print_Area</vt:lpstr>
      <vt:lpstr>المُحتويات!Print_Area</vt:lpstr>
      <vt:lpstr>'النشرة السنوية'!Print_Area</vt:lpstr>
      <vt:lpstr>تعاريف!Print_Area</vt:lpstr>
      <vt:lpstr>تقديم!Print_Area</vt:lpstr>
      <vt:lpstr>مقدمة!Print_Area</vt:lpstr>
      <vt:lpstr>'22'!Print_Titles</vt:lpstr>
      <vt:lpstr>'54'!Print_Titles</vt:lpstr>
      <vt:lpstr>'69'!Print_Titles</vt:lpstr>
      <vt:lpstr>'Graphs Index'!Print_Titles</vt:lpstr>
      <vt:lpstr>'Tables Index'!Print_Titles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Bulletin ofYouth and Sports Statistics, 2019</dc:title>
  <dc:creator>Neama Mohammed  Neama</dc:creator>
  <cp:keywords>Qatar; Planning and Statistics Authority; PSA; Statistics</cp:keywords>
  <cp:lastModifiedBy>Amjad Ahmed Abdelwahab</cp:lastModifiedBy>
  <cp:lastPrinted>2020-10-19T06:34:47Z</cp:lastPrinted>
  <dcterms:created xsi:type="dcterms:W3CDTF">2011-10-12T06:38:53Z</dcterms:created>
  <dcterms:modified xsi:type="dcterms:W3CDTF">2020-10-25T07:27:37Z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643;#PSA|0e57c6e0-7d64-49c5-8339-fa33dddca9a5;#178;#Planning and Statistics Authority|e65649f4-24d1-441c-884c-448bd6b7a8f9;#179;#Qatar|f05dbc2b-1feb-4985-afc3-58e9ce18885a;#640;#Statistics|43e67556-4a22-4c31-b67a-99a39b12edc5</vt:lpwstr>
  </property>
  <property fmtid="{D5CDD505-2E9C-101B-9397-08002B2CF9AE}" pid="4" name="CategoryDescription">
    <vt:lpwstr>Annual Bulletin ofYouth and Sports Statistics, 2019</vt:lpwstr>
  </property>
  <property fmtid="{D5CDD505-2E9C-101B-9397-08002B2CF9AE}" pid="5" name="Hashtags">
    <vt:lpwstr>58;#StatisticalAbstract|c2f418c2-a295-4bd1-af99-d5d586494613</vt:lpwstr>
  </property>
</Properties>
</file>