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jpeg" ContentType="image/jpeg"/>
  <Default Extension="xml" ContentType="application/xml"/>
  <Override PartName="/xl/drawings/drawing5.xml" ContentType="application/vnd.openxmlformats-officedocument.drawingml.chartshapes+xml"/>
  <Override PartName="/xl/drawings/drawing25.xml" ContentType="application/vnd.openxmlformats-officedocument.drawingml.chartshapes+xml"/>
  <Override PartName="/xl/workbook.xml" ContentType="application/vnd.openxmlformats-officedocument.spreadsheetml.sheet.main+xml"/>
  <Override PartName="/xl/worksheets/sheet7.xml" ContentType="application/vnd.openxmlformats-officedocument.spreadsheetml.worksheet+xml"/>
  <Override PartName="/xl/worksheets/sheet3.xml" ContentType="application/vnd.openxmlformats-officedocument.spreadsheetml.worksheet+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worksheets/sheet5.xml" ContentType="application/vnd.openxmlformats-officedocument.spreadsheetml.worksheet+xml"/>
  <Override PartName="/xl/worksheets/sheet1.xml" ContentType="application/vnd.openxmlformats-officedocument.spreadsheetml.worksheet+xml"/>
  <Override PartName="/xl/drawings/drawing24.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worksheets/sheet4.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drawings/drawing23.xml" ContentType="application/vnd.openxmlformats-officedocument.drawing+xml"/>
  <Override PartName="/xl/charts/chart2.xml" ContentType="application/vnd.openxmlformats-officedocument.drawingml.chart+xml"/>
  <Override PartName="/xl/drawings/drawing2.xml" ContentType="application/vnd.openxmlformats-officedocument.drawing+xml"/>
  <Override PartName="/xl/worksheets/sheet25.xml" ContentType="application/vnd.openxmlformats-officedocument.spreadsheetml.worksheet+xml"/>
  <Override PartName="/xl/drawings/drawing9.xml" ContentType="application/vnd.openxmlformats-officedocument.drawing+xml"/>
  <Override PartName="/xl/worksheets/sheet26.xml" ContentType="application/vnd.openxmlformats-officedocument.spreadsheetml.worksheet+xml"/>
  <Override PartName="/xl/drawings/drawing8.xml" ContentType="application/vnd.openxmlformats-officedocument.drawing+xml"/>
  <Override PartName="/xl/drawings/drawing10.xml" ContentType="application/vnd.openxmlformats-officedocument.drawing+xml"/>
  <Override PartName="/xl/worksheets/sheet24.xml" ContentType="application/vnd.openxmlformats-officedocument.spreadsheetml.worksheet+xml"/>
  <Override PartName="/xl/drawings/drawing11.xml" ContentType="application/vnd.openxmlformats-officedocument.drawing+xml"/>
  <Override PartName="/xl/worksheets/sheet23.xml" ContentType="application/vnd.openxmlformats-officedocument.spreadsheetml.worksheet+xml"/>
  <Override PartName="/xl/drawings/drawing12.xml" ContentType="application/vnd.openxmlformats-officedocument.drawing+xml"/>
  <Override PartName="/xl/worksheets/sheet22.xml" ContentType="application/vnd.openxmlformats-officedocument.spreadsheetml.worksheet+xml"/>
  <Override PartName="/xl/theme/theme1.xml" ContentType="application/vnd.openxmlformats-officedocument.theme+xml"/>
  <Override PartName="/xl/drawings/drawing7.xml" ContentType="application/vnd.openxmlformats-officedocument.drawing+xml"/>
  <Override PartName="/xl/styles.xml" ContentType="application/vnd.openxmlformats-officedocument.spreadsheetml.styles+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worksheets/sheet6.xml" ContentType="application/vnd.openxmlformats-officedocument.spreadsheetml.worksheet+xml"/>
  <Override PartName="/xl/sharedStrings.xml" ContentType="application/vnd.openxmlformats-officedocument.spreadsheetml.sharedStrings+xml"/>
  <Override PartName="/xl/drawings/drawing6.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20.xml" ContentType="application/vnd.openxmlformats-officedocument.drawing+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drawings/drawing21.xml" ContentType="application/vnd.openxmlformats-officedocument.drawing+xml"/>
  <Override PartName="/xl/worksheets/sheet8.xml" ContentType="application/vnd.openxmlformats-officedocument.spreadsheetml.worksheet+xml"/>
  <Override PartName="/xl/drawings/drawing22.xml" ContentType="application/vnd.openxmlformats-officedocument.drawing+xml"/>
  <Override PartName="/xl/chartsheets/sheet2.xml" ContentType="application/vnd.openxmlformats-officedocument.spreadsheetml.chartsheet+xml"/>
  <Override PartName="/xl/drawings/drawing19.xml" ContentType="application/vnd.openxmlformats-officedocument.drawing+xml"/>
  <Override PartName="/xl/worksheets/sheet16.xml" ContentType="application/vnd.openxmlformats-officedocument.spreadsheetml.worksheet+xml"/>
  <Override PartName="/xl/worksheets/sheet21.xml" ContentType="application/vnd.openxmlformats-officedocument.spreadsheetml.worksheet+xml"/>
  <Override PartName="/xl/drawings/drawing15.xml" ContentType="application/vnd.openxmlformats-officedocument.drawing+xml"/>
  <Override PartName="/xl/worksheets/sheet20.xml" ContentType="application/vnd.openxmlformats-officedocument.spreadsheetml.worksheet+xml"/>
  <Override PartName="/xl/worksheets/sheet15.xml" ContentType="application/vnd.openxmlformats-officedocument.spreadsheetml.worksheet+xml"/>
  <Override PartName="/xl/drawings/drawing16.xml" ContentType="application/vnd.openxmlformats-officedocument.drawing+xml"/>
  <Override PartName="/xl/drawings/drawing17.xml" ContentType="application/vnd.openxmlformats-officedocument.drawing+xml"/>
  <Override PartName="/xl/worksheets/sheet17.xml" ContentType="application/vnd.openxmlformats-officedocument.spreadsheetml.worksheet+xml"/>
  <Override PartName="/xl/worksheets/sheet19.xml" ContentType="application/vnd.openxmlformats-officedocument.spreadsheetml.worksheet+xml"/>
  <Override PartName="/xl/drawings/drawing18.xml" ContentType="application/vnd.openxmlformats-officedocument.drawing+xml"/>
  <Override PartName="/xl/worksheets/sheet18.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4" lowestEdited="4" rupBuild="4507"/>
  <workbookPr checkCompatibility="1"/>
  <bookViews>
    <workbookView xWindow="-15" yWindow="5940" windowWidth="19260" windowHeight="6000" tabRatio="760" firstSheet="1" activeTab="21"/>
  </bookViews>
  <sheets>
    <sheet name="المقدمة" sheetId="47" r:id="rId1"/>
    <sheet name="التقديم" sheetId="2" r:id="rId2"/>
    <sheet name="159" sheetId="6" r:id="rId3"/>
    <sheet name="GR.42" sheetId="48" r:id="rId4"/>
    <sheet name="160" sheetId="12" r:id="rId5"/>
    <sheet name="161" sheetId="38" r:id="rId6"/>
    <sheet name="162" sheetId="7" r:id="rId7"/>
    <sheet name="163" sheetId="8" r:id="rId8"/>
    <sheet name="164" sheetId="9" r:id="rId9"/>
    <sheet name="165" sheetId="33" r:id="rId10"/>
    <sheet name="166" sheetId="32" r:id="rId11"/>
    <sheet name="167" sheetId="29" r:id="rId12"/>
    <sheet name="168" sheetId="30" r:id="rId13"/>
    <sheet name="169" sheetId="35" r:id="rId14"/>
    <sheet name="170" sheetId="36" r:id="rId15"/>
    <sheet name="171" sheetId="45" r:id="rId16"/>
    <sheet name="172" sheetId="44" r:id="rId17"/>
    <sheet name="173" sheetId="18" r:id="rId18"/>
    <sheet name="174" sheetId="42" r:id="rId19"/>
    <sheet name="175" sheetId="19" r:id="rId20"/>
    <sheet name="176" sheetId="20" r:id="rId21"/>
    <sheet name="177" sheetId="21" r:id="rId22"/>
    <sheet name="GR.43" sheetId="25" r:id="rId23"/>
    <sheet name="178" sheetId="22" r:id="rId24"/>
    <sheet name="179" sheetId="43" r:id="rId25"/>
    <sheet name="180" sheetId="39" r:id="rId26"/>
    <sheet name="181" sheetId="24" r:id="rId27"/>
    <sheet name="182" sheetId="41" r:id="rId28"/>
  </sheets>
  <definedNames>
    <definedName name="_xlnm.Print_Area" localSheetId="2">'159'!$A$1:$G$14</definedName>
    <definedName name="_xlnm.Print_Area" localSheetId="6">'162'!$A$1:$G$13</definedName>
    <definedName name="_xlnm.Print_Area" localSheetId="7">'163'!$A$1:$K$32</definedName>
    <definedName name="_xlnm.Print_Area" localSheetId="8">'164'!$A$1:$Q$16</definedName>
    <definedName name="_xlnm.Print_Area" localSheetId="9">'165'!$A$1:$O$15</definedName>
    <definedName name="_xlnm.Print_Area" localSheetId="11">'167'!$A$1:$F$13</definedName>
    <definedName name="_xlnm.Print_Area" localSheetId="12">'168'!$A$1:$K$14</definedName>
    <definedName name="_xlnm.Print_Area" localSheetId="13">'169'!$A$1:$N$13</definedName>
    <definedName name="_xlnm.Print_Area" localSheetId="14">'170'!$A$1:$N$20</definedName>
    <definedName name="_xlnm.Print_Area" localSheetId="15">'171'!$A$1:$K$17</definedName>
    <definedName name="_xlnm.Print_Area" localSheetId="16">'172'!$A$1:$F$17</definedName>
    <definedName name="_xlnm.Print_Area" localSheetId="17">'173'!$A$1:$N$18</definedName>
    <definedName name="_xlnm.Print_Area" localSheetId="18">'174'!$A$1:$K$33</definedName>
    <definedName name="_xlnm.Print_Area" localSheetId="21">'177'!$A$1:$H$13</definedName>
    <definedName name="_xlnm.Print_Area" localSheetId="23">'178'!$A$1:$H$22</definedName>
    <definedName name="_xlnm.Print_Area" localSheetId="24">'179'!$A$1:$P$21</definedName>
    <definedName name="_xlnm.Print_Area" localSheetId="25">'180'!$A$1:$J$22</definedName>
    <definedName name="_xlnm.Print_Area" localSheetId="27">'182'!$A$1:$H$22</definedName>
    <definedName name="_xlnm.Print_Area" localSheetId="0">المقدمة!$A$1:$A$7</definedName>
  </definedNames>
  <calcPr calcId="125725"/>
</workbook>
</file>

<file path=xl/calcChain.xml><?xml version="1.0" encoding="utf-8"?>
<calcChain xmlns="http://schemas.openxmlformats.org/spreadsheetml/2006/main">
  <c r="B14" i="38"/>
  <c r="M17" i="36"/>
  <c r="L17"/>
  <c r="B15" i="20"/>
  <c r="D15"/>
  <c r="G10"/>
  <c r="C15"/>
  <c r="G15" s="1"/>
  <c r="N16" i="9"/>
  <c r="O16"/>
  <c r="P16"/>
  <c r="L15" i="33"/>
  <c r="M15"/>
  <c r="N15"/>
  <c r="K17" i="36"/>
  <c r="I15" i="33"/>
  <c r="I16" i="9"/>
  <c r="I17" i="36"/>
  <c r="H15" i="33"/>
  <c r="H16" i="9"/>
  <c r="E13" i="20"/>
  <c r="E13" i="44"/>
  <c r="E15"/>
  <c r="E15" i="33"/>
  <c r="B16" i="9"/>
  <c r="J12" i="42"/>
  <c r="J12" i="30"/>
  <c r="J11" i="8"/>
  <c r="J13" i="42"/>
  <c r="J13" i="30"/>
  <c r="J12" i="8"/>
  <c r="J14" i="42"/>
  <c r="J14" i="30"/>
  <c r="J13" i="8"/>
  <c r="J15" i="42"/>
  <c r="J15" i="33"/>
  <c r="J14" i="8"/>
  <c r="J16" i="42"/>
  <c r="J16" i="9"/>
  <c r="J15" i="8"/>
  <c r="P20" i="32"/>
  <c r="Q20"/>
  <c r="J17" i="36"/>
  <c r="C14" i="38"/>
  <c r="J9" i="8"/>
  <c r="J10"/>
  <c r="J16"/>
  <c r="J17"/>
  <c r="J18"/>
  <c r="J19"/>
  <c r="J20"/>
  <c r="J21"/>
  <c r="J22"/>
  <c r="J23"/>
  <c r="J24"/>
  <c r="J25"/>
  <c r="J26"/>
  <c r="J27"/>
  <c r="J28"/>
  <c r="J29"/>
  <c r="J30"/>
  <c r="J31"/>
  <c r="D58"/>
  <c r="D59"/>
  <c r="D60"/>
  <c r="D61"/>
  <c r="D62"/>
  <c r="D63"/>
  <c r="D64"/>
  <c r="D65"/>
  <c r="D66"/>
  <c r="D67"/>
  <c r="D68"/>
  <c r="D69"/>
  <c r="D70"/>
  <c r="D71"/>
  <c r="D72"/>
  <c r="D73"/>
  <c r="D74"/>
  <c r="D75"/>
  <c r="D76"/>
  <c r="D77"/>
  <c r="D78"/>
  <c r="D79"/>
  <c r="D80"/>
  <c r="G12"/>
  <c r="G22"/>
  <c r="G24"/>
  <c r="G26"/>
  <c r="G28"/>
  <c r="G17"/>
  <c r="G15"/>
  <c r="G20"/>
  <c r="G21"/>
  <c r="G27"/>
  <c r="E32"/>
  <c r="F32"/>
  <c r="G11"/>
  <c r="C32"/>
  <c r="H32"/>
  <c r="G13"/>
  <c r="G14"/>
  <c r="G16"/>
  <c r="G18"/>
  <c r="G19"/>
  <c r="G23"/>
  <c r="G25"/>
  <c r="G29"/>
  <c r="G30"/>
  <c r="G31"/>
  <c r="E13" i="29"/>
  <c r="H17" i="36"/>
  <c r="B17"/>
  <c r="C17"/>
  <c r="D17"/>
  <c r="E17"/>
  <c r="F17"/>
  <c r="G10"/>
  <c r="G11"/>
  <c r="G12"/>
  <c r="G13"/>
  <c r="G14"/>
  <c r="G15"/>
  <c r="G16"/>
  <c r="J10" i="42"/>
  <c r="J11"/>
  <c r="J17"/>
  <c r="J18"/>
  <c r="J19"/>
  <c r="J20"/>
  <c r="J21"/>
  <c r="J22"/>
  <c r="J23"/>
  <c r="J24"/>
  <c r="J25"/>
  <c r="J26"/>
  <c r="J27"/>
  <c r="J28"/>
  <c r="J29"/>
  <c r="J30"/>
  <c r="J31"/>
  <c r="J32"/>
  <c r="E33"/>
  <c r="G33" s="1"/>
  <c r="G10"/>
  <c r="G11"/>
  <c r="G12"/>
  <c r="G13"/>
  <c r="G14"/>
  <c r="G15"/>
  <c r="G16"/>
  <c r="G17"/>
  <c r="G18"/>
  <c r="G19"/>
  <c r="G20"/>
  <c r="G21"/>
  <c r="G22"/>
  <c r="G23"/>
  <c r="G24"/>
  <c r="G25"/>
  <c r="G26"/>
  <c r="G27"/>
  <c r="G28"/>
  <c r="G29"/>
  <c r="G30"/>
  <c r="G31"/>
  <c r="G32"/>
  <c r="B33"/>
  <c r="D10"/>
  <c r="D11"/>
  <c r="D12"/>
  <c r="D13"/>
  <c r="D14"/>
  <c r="D15"/>
  <c r="D16"/>
  <c r="D17"/>
  <c r="D18"/>
  <c r="D19"/>
  <c r="D20"/>
  <c r="D21"/>
  <c r="D22"/>
  <c r="D23"/>
  <c r="D24"/>
  <c r="D25"/>
  <c r="D26"/>
  <c r="D27"/>
  <c r="D28"/>
  <c r="D29"/>
  <c r="D30"/>
  <c r="D31"/>
  <c r="D32"/>
  <c r="H17" i="45"/>
  <c r="J17" s="1"/>
  <c r="J10"/>
  <c r="J11"/>
  <c r="E17"/>
  <c r="G17" s="1"/>
  <c r="F17"/>
  <c r="G10"/>
  <c r="G11"/>
  <c r="G12"/>
  <c r="G13"/>
  <c r="G14"/>
  <c r="G15"/>
  <c r="G16"/>
  <c r="B17"/>
  <c r="D17"/>
  <c r="C17"/>
  <c r="D10"/>
  <c r="D11"/>
  <c r="D12"/>
  <c r="D13"/>
  <c r="D14"/>
  <c r="D15"/>
  <c r="D16"/>
  <c r="G12" i="21"/>
  <c r="F12"/>
  <c r="G11"/>
  <c r="F11"/>
  <c r="G10"/>
  <c r="F10"/>
  <c r="G9"/>
  <c r="F9"/>
  <c r="J18" i="18"/>
  <c r="I18"/>
  <c r="H18"/>
  <c r="G18"/>
  <c r="F18"/>
  <c r="E18"/>
  <c r="D18"/>
  <c r="C18"/>
  <c r="J11" i="30"/>
  <c r="J10"/>
  <c r="E11" i="29"/>
  <c r="E10"/>
  <c r="E9"/>
  <c r="K15" i="33"/>
  <c r="G15"/>
  <c r="F15"/>
  <c r="D15"/>
  <c r="C15"/>
  <c r="B15"/>
  <c r="M16" i="9"/>
  <c r="L16"/>
  <c r="K16"/>
  <c r="G16"/>
  <c r="F16"/>
  <c r="E16"/>
  <c r="D16"/>
  <c r="C16"/>
  <c r="B11" i="7"/>
  <c r="B9"/>
  <c r="G11" i="20"/>
  <c r="G12"/>
  <c r="G13"/>
  <c r="G14"/>
  <c r="E12"/>
  <c r="F12"/>
  <c r="F13"/>
  <c r="E14"/>
  <c r="F14" s="1"/>
  <c r="E11"/>
  <c r="F11"/>
  <c r="E10"/>
  <c r="E15" s="1"/>
  <c r="F15" s="1"/>
  <c r="D17" i="44"/>
  <c r="C17"/>
  <c r="B17"/>
  <c r="E16"/>
  <c r="E14"/>
  <c r="E12"/>
  <c r="E11"/>
  <c r="E17" s="1"/>
  <c r="E10"/>
  <c r="E9"/>
  <c r="K18" i="18"/>
  <c r="L18"/>
  <c r="F33" i="42"/>
  <c r="C33"/>
  <c r="D33"/>
  <c r="B32" i="8"/>
  <c r="F11" i="22"/>
  <c r="G11"/>
  <c r="F12"/>
  <c r="G12"/>
  <c r="F13"/>
  <c r="G13"/>
  <c r="F14"/>
  <c r="G14"/>
  <c r="F15"/>
  <c r="G15"/>
  <c r="F16"/>
  <c r="G16"/>
  <c r="F17"/>
  <c r="G17"/>
  <c r="F18"/>
  <c r="G18"/>
  <c r="F19"/>
  <c r="G19"/>
  <c r="F20"/>
  <c r="G20"/>
  <c r="F21"/>
  <c r="G21"/>
  <c r="G10"/>
  <c r="G22" s="1"/>
  <c r="F10"/>
  <c r="F22" s="1"/>
  <c r="E22"/>
  <c r="B22"/>
  <c r="C22"/>
  <c r="D22"/>
  <c r="I32" i="8"/>
  <c r="J32"/>
  <c r="I33" i="42"/>
  <c r="J33" s="1"/>
  <c r="H33"/>
  <c r="G32" i="8"/>
  <c r="G17" i="36"/>
  <c r="F10" i="20" l="1"/>
</calcChain>
</file>

<file path=xl/sharedStrings.xml><?xml version="1.0" encoding="utf-8"?>
<sst xmlns="http://schemas.openxmlformats.org/spreadsheetml/2006/main" count="952" uniqueCount="581">
  <si>
    <t>الاعلام والثقافة والسياحة</t>
  </si>
  <si>
    <t>المجموع</t>
  </si>
  <si>
    <t>Total</t>
  </si>
  <si>
    <t xml:space="preserve">المجموع  </t>
  </si>
  <si>
    <t xml:space="preserve">Total  </t>
  </si>
  <si>
    <t>يناير</t>
  </si>
  <si>
    <t>فبراير</t>
  </si>
  <si>
    <t>مارس</t>
  </si>
  <si>
    <t>ابريل</t>
  </si>
  <si>
    <t>مايو</t>
  </si>
  <si>
    <t>يوليو</t>
  </si>
  <si>
    <t>سبتمبر</t>
  </si>
  <si>
    <t>نوفمبر</t>
  </si>
  <si>
    <t>ديسمبر</t>
  </si>
  <si>
    <t>January</t>
  </si>
  <si>
    <t>February</t>
  </si>
  <si>
    <t>March</t>
  </si>
  <si>
    <t>April</t>
  </si>
  <si>
    <t>May</t>
  </si>
  <si>
    <t>June</t>
  </si>
  <si>
    <t>July</t>
  </si>
  <si>
    <t>August</t>
  </si>
  <si>
    <t>September</t>
  </si>
  <si>
    <t>November</t>
  </si>
  <si>
    <t>December</t>
  </si>
  <si>
    <t>MOVIE HOUSES, AUDIENCE AND NUMBER OF FILMS</t>
  </si>
  <si>
    <t xml:space="preserve"> دور السينما</t>
  </si>
  <si>
    <t xml:space="preserve"> Cinemas</t>
  </si>
  <si>
    <t xml:space="preserve"> الافلام</t>
  </si>
  <si>
    <t xml:space="preserve"> Films</t>
  </si>
  <si>
    <t xml:space="preserve"> عربية</t>
  </si>
  <si>
    <t xml:space="preserve"> Arabic</t>
  </si>
  <si>
    <t xml:space="preserve"> أجنبية</t>
  </si>
  <si>
    <t xml:space="preserve"> Foreign</t>
  </si>
  <si>
    <t>قطريون</t>
  </si>
  <si>
    <t>غير قطريين</t>
  </si>
  <si>
    <t>Qataris</t>
  </si>
  <si>
    <t>Nan-Qataris</t>
  </si>
  <si>
    <t xml:space="preserve"> سكرتير التحرير</t>
  </si>
  <si>
    <t xml:space="preserve"> Secretary editor</t>
  </si>
  <si>
    <t xml:space="preserve"> محرر</t>
  </si>
  <si>
    <t xml:space="preserve"> Editor Reporter</t>
  </si>
  <si>
    <t xml:space="preserve"> مراسل</t>
  </si>
  <si>
    <t xml:space="preserve"> Corespondent</t>
  </si>
  <si>
    <t xml:space="preserve"> مخرج</t>
  </si>
  <si>
    <t xml:space="preserve"> Director</t>
  </si>
  <si>
    <t xml:space="preserve"> مونتاج</t>
  </si>
  <si>
    <t xml:space="preserve"> Productor</t>
  </si>
  <si>
    <t xml:space="preserve"> مصحح</t>
  </si>
  <si>
    <t xml:space="preserve"> Corrector</t>
  </si>
  <si>
    <t xml:space="preserve"> مترجم</t>
  </si>
  <si>
    <t xml:space="preserve"> Translator</t>
  </si>
  <si>
    <t xml:space="preserve"> مصور صحفي</t>
  </si>
  <si>
    <t xml:space="preserve"> Photographer</t>
  </si>
  <si>
    <t xml:space="preserve"> خطاط ورسام</t>
  </si>
  <si>
    <t xml:space="preserve"> Draftsman</t>
  </si>
  <si>
    <t xml:space="preserve"> فني آخر</t>
  </si>
  <si>
    <t xml:space="preserve"> Other Technician</t>
  </si>
  <si>
    <t xml:space="preserve"> محاسب</t>
  </si>
  <si>
    <t xml:space="preserve"> Account</t>
  </si>
  <si>
    <t xml:space="preserve"> كاتب حسابات</t>
  </si>
  <si>
    <t xml:space="preserve"> Account Clerk</t>
  </si>
  <si>
    <t xml:space="preserve"> كاتب ارشيف</t>
  </si>
  <si>
    <t xml:space="preserve"> Archive Clerk</t>
  </si>
  <si>
    <t xml:space="preserve"> سكرتارية</t>
  </si>
  <si>
    <t xml:space="preserve"> Secretary</t>
  </si>
  <si>
    <t xml:space="preserve"> اداريون آخرون</t>
  </si>
  <si>
    <t xml:space="preserve"> Other Administrators</t>
  </si>
  <si>
    <t>PUBLIC LIBRARIES AND AVAILABLE BOOKS AND PERIODICALS</t>
  </si>
  <si>
    <t>الكتب العربية</t>
  </si>
  <si>
    <t>الكتب الاجنبية</t>
  </si>
  <si>
    <t>الدوريات</t>
  </si>
  <si>
    <t>Arabic Books</t>
  </si>
  <si>
    <t>Periodi-cals</t>
  </si>
  <si>
    <t xml:space="preserve"> دار الكتب القطرية</t>
  </si>
  <si>
    <t xml:space="preserve"> Qatar National Library</t>
  </si>
  <si>
    <t xml:space="preserve"> مكتبة الخور</t>
  </si>
  <si>
    <t xml:space="preserve"> AL-Khor Library</t>
  </si>
  <si>
    <t xml:space="preserve"> مكتبة الشمال</t>
  </si>
  <si>
    <t xml:space="preserve"> AL-Shamal Library</t>
  </si>
  <si>
    <t xml:space="preserve"> مكتبة الخنساء</t>
  </si>
  <si>
    <t xml:space="preserve"> AL-Khanssa Library</t>
  </si>
  <si>
    <t xml:space="preserve"> مكتبة الريان</t>
  </si>
  <si>
    <t xml:space="preserve"> AL-Rayyan Library</t>
  </si>
  <si>
    <t xml:space="preserve"> مكتبة الوكرة</t>
  </si>
  <si>
    <t xml:space="preserve"> AL-Wakrah Library</t>
  </si>
  <si>
    <t>مكتبه الشيخ علي ال ثاني</t>
  </si>
  <si>
    <t xml:space="preserve">SH -Ali AL -Thani Library </t>
  </si>
  <si>
    <t>اسم المكتبة</t>
  </si>
  <si>
    <t>Name of Library</t>
  </si>
  <si>
    <t>السنة</t>
  </si>
  <si>
    <t>Year</t>
  </si>
  <si>
    <t xml:space="preserve"> انواع الحيوانات والطيور</t>
  </si>
  <si>
    <t xml:space="preserve"> Type of Animals and Birds</t>
  </si>
  <si>
    <t xml:space="preserve"> عدد الحيوانات والطيور</t>
  </si>
  <si>
    <t xml:space="preserve"> No. of Animals and Birds</t>
  </si>
  <si>
    <t xml:space="preserve"> الزوار ( بالالف)</t>
  </si>
  <si>
    <t xml:space="preserve"> Visitors (in Thousands)</t>
  </si>
  <si>
    <t xml:space="preserve">  المجموع  </t>
  </si>
  <si>
    <t>نزلاء</t>
  </si>
  <si>
    <t>Occupants</t>
  </si>
  <si>
    <t>Nights</t>
  </si>
  <si>
    <t>Qatar</t>
  </si>
  <si>
    <t>بحرينيون</t>
  </si>
  <si>
    <t>Bahrain</t>
  </si>
  <si>
    <t>امارتيون</t>
  </si>
  <si>
    <t>U . A .E</t>
  </si>
  <si>
    <t>كويتيون</t>
  </si>
  <si>
    <t>Kuwait</t>
  </si>
  <si>
    <t>عمانيون</t>
  </si>
  <si>
    <t>Oman</t>
  </si>
  <si>
    <t>سعوديون</t>
  </si>
  <si>
    <t>K .S. A</t>
  </si>
  <si>
    <t>عرب آخرون</t>
  </si>
  <si>
    <t>Other Arabs</t>
  </si>
  <si>
    <t>افريقيون</t>
  </si>
  <si>
    <t>Africans</t>
  </si>
  <si>
    <t>آسيويون</t>
  </si>
  <si>
    <t>Asians</t>
  </si>
  <si>
    <t>اوربيون وامريكيون</t>
  </si>
  <si>
    <t>Europe &amp; America</t>
  </si>
  <si>
    <t>HOTELS BY NUMBER OF SUITES, ROOMS, BEDS AND CLASS</t>
  </si>
  <si>
    <t xml:space="preserve"> الممتازة (*****)</t>
  </si>
  <si>
    <t xml:space="preserve"> Luxury (*****)</t>
  </si>
  <si>
    <t xml:space="preserve"> الأولى (****)</t>
  </si>
  <si>
    <t xml:space="preserve"> First (****)</t>
  </si>
  <si>
    <t xml:space="preserve"> الثانية (***)</t>
  </si>
  <si>
    <t xml:space="preserve"> Second (***)</t>
  </si>
  <si>
    <t xml:space="preserve"> الثالثة (**)</t>
  </si>
  <si>
    <t xml:space="preserve"> Third (**)</t>
  </si>
  <si>
    <t xml:space="preserve"> الرابعة (*)</t>
  </si>
  <si>
    <t xml:space="preserve"> Fourth (*)</t>
  </si>
  <si>
    <t>HOTELS ACTIVITY BY HOTEL CLASS</t>
  </si>
  <si>
    <t>(1)</t>
  </si>
  <si>
    <t>(2)</t>
  </si>
  <si>
    <t>(3)</t>
  </si>
  <si>
    <t>HOTELS BY OCCUPANTS AND TOURISTIC NIGHTS BY NATIONALITY</t>
  </si>
  <si>
    <t>ليالي</t>
  </si>
  <si>
    <t>يونيو</t>
  </si>
  <si>
    <t>أغسطس</t>
  </si>
  <si>
    <t>أكتوبر</t>
  </si>
  <si>
    <t>October</t>
  </si>
  <si>
    <t>HOTELS BY HOTEL CLASS, OCCUPANTS, TOURISTIC NIGHTS AND NATIONALITY</t>
  </si>
  <si>
    <t xml:space="preserve">                           السنة
 الصحف والمجلات </t>
  </si>
  <si>
    <t xml:space="preserve">                                     Year
  Newspapers 
  &amp; Magazines </t>
  </si>
  <si>
    <t xml:space="preserve">                        Books &amp;
                        Periodicals
 Name of Library</t>
  </si>
  <si>
    <t>عدد المستعيرين
No.of Borrowers</t>
  </si>
  <si>
    <t>الكتب المستعارة
Books Borrowed</t>
  </si>
  <si>
    <t>المجموع
Total</t>
  </si>
  <si>
    <t>TYPE AND NUMBER OF ANIMALS AT THE ZOOLOGICAL
GARDEN, NUMBER OF VISITORS AND TOTAL RECEIPTS</t>
  </si>
  <si>
    <t>ذكور
M</t>
  </si>
  <si>
    <t>إناث
F</t>
  </si>
  <si>
    <t xml:space="preserve">                               الجنسية
  درجة الفندق</t>
  </si>
  <si>
    <t>خليجيين
C.C.A.S.G</t>
  </si>
  <si>
    <t>عرب
Arab</t>
  </si>
  <si>
    <t>اسيويون
Asian</t>
  </si>
  <si>
    <t>الممتازة (*****)</t>
  </si>
  <si>
    <t>الأولى (****)</t>
  </si>
  <si>
    <t>الثانية (***)</t>
  </si>
  <si>
    <t>الثالثة (**)</t>
  </si>
  <si>
    <t>الرابعة (*)</t>
  </si>
  <si>
    <t xml:space="preserve">                                        Nationality
    Hotel Class</t>
  </si>
  <si>
    <t>نزلاء
Occupants</t>
  </si>
  <si>
    <t>ليالي
Nights</t>
  </si>
  <si>
    <t xml:space="preserve">                                  Item 
    Hotel Class</t>
  </si>
  <si>
    <t xml:space="preserve">                        السنة
  الجنسيه </t>
  </si>
  <si>
    <t xml:space="preserve">                            البيان
درجة الفندق</t>
  </si>
  <si>
    <t>Qatar National Library</t>
  </si>
  <si>
    <t>Foreign Books</t>
  </si>
  <si>
    <t>نائب رئيس التحرير</t>
  </si>
  <si>
    <t>نائب مدير التحرير</t>
  </si>
  <si>
    <t xml:space="preserve"> عمال وفراشين</t>
  </si>
  <si>
    <t xml:space="preserve"> سائقين</t>
  </si>
  <si>
    <t xml:space="preserve"> Workers, Office Boys</t>
  </si>
  <si>
    <t xml:space="preserve"> Vice Chief</t>
  </si>
  <si>
    <t xml:space="preserve"> Editor in Chief</t>
  </si>
  <si>
    <t xml:space="preserve"> رئيس التحرير </t>
  </si>
  <si>
    <t xml:space="preserve"> مدير التحرير</t>
  </si>
  <si>
    <t>عدد المقاعد</t>
  </si>
  <si>
    <t>number of seats</t>
  </si>
  <si>
    <t xml:space="preserve">         نوع الخدمة
  الشهر</t>
  </si>
  <si>
    <t>Totel</t>
  </si>
  <si>
    <t xml:space="preserve"> Chairman of Thr board</t>
  </si>
  <si>
    <r>
      <t xml:space="preserve"> </t>
    </r>
    <r>
      <rPr>
        <b/>
        <sz val="11"/>
        <rFont val="Arial"/>
        <family val="2"/>
      </rPr>
      <t>مكتبة الشيخ علي آل ثاني</t>
    </r>
  </si>
  <si>
    <t xml:space="preserve"> Ah-Ali-Thani Library</t>
  </si>
  <si>
    <t>MONTHLY DISTRIBUTION OF THE GENERAL PROGRAMME TRANSMISSION HOURS OF QATAR 
BROADCASTING SERVICE BY TYPE OF SERVICE AND MONTH</t>
  </si>
  <si>
    <t xml:space="preserve">                         الشهر
 اسم
 وتخصص المتحف </t>
  </si>
  <si>
    <t xml:space="preserve">                                         Month 
  Museum Name &amp;
  Specialization </t>
  </si>
  <si>
    <t>متحف الفن الاسلامي</t>
  </si>
  <si>
    <t>Museum of Islamic Art</t>
  </si>
  <si>
    <t>متحف السلاح</t>
  </si>
  <si>
    <t>Weaponry Museum</t>
  </si>
  <si>
    <t>متحف قلعة الزبارة  - آثار</t>
  </si>
  <si>
    <t>Zubara Fort Museum-Arch</t>
  </si>
  <si>
    <t>متحف الخور الاقليمي - آثار + اثنوغرافي</t>
  </si>
  <si>
    <t>AL-Khor Regional M.Arch &amp;    Ethnog</t>
  </si>
  <si>
    <t xml:space="preserve">                      نوع المسجد
 البلدية</t>
  </si>
  <si>
    <t xml:space="preserve">                            Type of Mosgue
 Municipality </t>
  </si>
  <si>
    <t>الدوحة</t>
  </si>
  <si>
    <t>Doha</t>
  </si>
  <si>
    <t>الريان</t>
  </si>
  <si>
    <t>AL-Rayyan</t>
  </si>
  <si>
    <t>الوكرة</t>
  </si>
  <si>
    <t>ام صلال</t>
  </si>
  <si>
    <t>Umm Salal</t>
  </si>
  <si>
    <t>الخور</t>
  </si>
  <si>
    <t>AL- Khor</t>
  </si>
  <si>
    <t>الشمال</t>
  </si>
  <si>
    <t>AL- Shamal</t>
  </si>
  <si>
    <t>الظعاين</t>
  </si>
  <si>
    <t>AL-Daayen</t>
  </si>
  <si>
    <t>(1) هو الذي تؤدي فيه جميع الصلوات ما عدا الجمع .</t>
  </si>
  <si>
    <t>(1) Mosques Where all Prayers are Performed except Gumma.</t>
  </si>
  <si>
    <t>(2) هو الذي تؤدي فيه جميع الصلوات والجمع .</t>
  </si>
  <si>
    <t>(2) Mosques Where  Prayers, Including Gumma Performed .</t>
  </si>
  <si>
    <t>(3) هو الذي تؤدي فيه صلاة العيدين .</t>
  </si>
  <si>
    <t>(3) Praying ground  Where  The Two Eid's Prayers are Performed.</t>
  </si>
  <si>
    <t xml:space="preserve">                    Type of 
                     service
  Month</t>
  </si>
  <si>
    <t xml:space="preserve">                       القطاعات
السنة</t>
  </si>
  <si>
    <t xml:space="preserve">               فعاليات
السنة</t>
  </si>
  <si>
    <t xml:space="preserve">                Events
year</t>
  </si>
  <si>
    <t>EVENTS AT QATAR NATIONAL THEATER BY SECTORS</t>
  </si>
  <si>
    <t>EVENTS AT QATAR NATIONAL THEATER BY TUPE OF EVENTS</t>
  </si>
  <si>
    <t>(4)=365x(1)</t>
  </si>
  <si>
    <t>(5)=(3÷4)x100</t>
  </si>
  <si>
    <t xml:space="preserve"> (6) =(3÷2)</t>
  </si>
  <si>
    <t>هذا وتحتل السياحة مكاناً هاماً في الاقتصاد الحديث اذ تعتبر صناعة لها مكوناتها كالموقع الجغرافي ، والأماكن الأثرية والشواطئ .. الخ . وعوامل انتاجها كالفنادق ووسائل النقل .. الخ .</t>
  </si>
  <si>
    <t xml:space="preserve">المصادر: </t>
  </si>
  <si>
    <t>Sources:</t>
  </si>
  <si>
    <t>.  It is also recognized that tourism is playing an important role in modern economy as an industry having its own  constituents such as geographical location, historical sites, beaches, etc as well as its own production elements such as hotels, transport facilities, etc.</t>
  </si>
  <si>
    <t>يومية</t>
  </si>
  <si>
    <t>المجـــــــلات</t>
  </si>
  <si>
    <t>أسبوعية</t>
  </si>
  <si>
    <t>شهرية</t>
  </si>
  <si>
    <t>الصحــــــف</t>
  </si>
  <si>
    <t>Daily</t>
  </si>
  <si>
    <t>Magazines</t>
  </si>
  <si>
    <t>Weekly</t>
  </si>
  <si>
    <t>Monthly</t>
  </si>
  <si>
    <t>Newspapers</t>
  </si>
  <si>
    <t xml:space="preserve">          الكتب والدوريات
  اسم المكتبة   </t>
  </si>
  <si>
    <t xml:space="preserve">                           Sectors
Year</t>
  </si>
  <si>
    <t xml:space="preserve">                            Year
  Nationality </t>
  </si>
  <si>
    <t xml:space="preserve">                                         Item 
   Hotel Class</t>
  </si>
  <si>
    <t>الانواع
Species</t>
  </si>
  <si>
    <t>العدد
No</t>
  </si>
  <si>
    <t xml:space="preserve">الثديات </t>
  </si>
  <si>
    <t>Mammals</t>
  </si>
  <si>
    <t>الطيور</t>
  </si>
  <si>
    <t xml:space="preserve">   Birds </t>
  </si>
  <si>
    <t>الزواحف</t>
  </si>
  <si>
    <t>Reptiles</t>
  </si>
  <si>
    <t>الحشرات</t>
  </si>
  <si>
    <t xml:space="preserve">  Insects</t>
  </si>
  <si>
    <t xml:space="preserve"> البرمائيات</t>
  </si>
  <si>
    <t xml:space="preserve"> Amphibians</t>
  </si>
  <si>
    <t>عدد العاملين
 No.  of Employees</t>
  </si>
  <si>
    <t>يفتح للزوار الرسميين Only Open ToOfficial Visitors</t>
  </si>
  <si>
    <t>مغلق للتجديد Closed For Renovation</t>
  </si>
  <si>
    <t>HOTELS OCCUPANTS BY VIS TYPE</t>
  </si>
  <si>
    <t>افريقيون
Africans</t>
  </si>
  <si>
    <t>انتاج الاطعمة الشعبية</t>
  </si>
  <si>
    <t>صناعة السفن الخشبية (القلاف)</t>
  </si>
  <si>
    <t>التعدين ( الصفار )</t>
  </si>
  <si>
    <t>الغوص وتوابعه</t>
  </si>
  <si>
    <t>الصيد وتوابعه</t>
  </si>
  <si>
    <t>صناعة الصناديق المبيتة</t>
  </si>
  <si>
    <t>التلي</t>
  </si>
  <si>
    <t>السعف</t>
  </si>
  <si>
    <t>صناعة البطاطيل</t>
  </si>
  <si>
    <t>النقابات</t>
  </si>
  <si>
    <t>صناعة البشوت</t>
  </si>
  <si>
    <t>السجاد</t>
  </si>
  <si>
    <t>المدود</t>
  </si>
  <si>
    <t>التطريز</t>
  </si>
  <si>
    <t>الغزل</t>
  </si>
  <si>
    <t>البريم</t>
  </si>
  <si>
    <t>صناعة السدو</t>
  </si>
  <si>
    <t>النقدة</t>
  </si>
  <si>
    <t>الرحى</t>
  </si>
  <si>
    <t>انتاج العطور والبخور</t>
  </si>
  <si>
    <t>حرفة انتاج الحناء</t>
  </si>
  <si>
    <t>توزيعات تراثية</t>
  </si>
  <si>
    <t>الضيافة القطرية</t>
  </si>
  <si>
    <t xml:space="preserve">سياحة
Tourist
</t>
  </si>
  <si>
    <t>رجال أعمال
Business</t>
  </si>
  <si>
    <t>ذكور
Male</t>
  </si>
  <si>
    <t>أناث
Female</t>
  </si>
  <si>
    <t>قطر
QATAR</t>
  </si>
  <si>
    <t>السعودية
K.S.A</t>
  </si>
  <si>
    <t>الأمارات
U.A.E</t>
  </si>
  <si>
    <t>الكويت
KUWAIT</t>
  </si>
  <si>
    <t>البحرين
BAHRAIN</t>
  </si>
  <si>
    <t xml:space="preserve">Culture and information tools Play a leading role in the improvement of the society level of civilization and relate the individual to his community.  They also help in determining and crystalizing the public opinion of any society.   institution like theatr museums and public libraries contribute in maintaining the civilization heritage of the society  </t>
  </si>
  <si>
    <t>YOUTH PRACTICING NON-SPORT ACTIVITIES BY AGE</t>
  </si>
  <si>
    <t xml:space="preserve">نوع النشاط </t>
  </si>
  <si>
    <t>Type of Activity</t>
  </si>
  <si>
    <t xml:space="preserve">13 -  </t>
  </si>
  <si>
    <t>25-13</t>
  </si>
  <si>
    <t>+ 25</t>
  </si>
  <si>
    <t xml:space="preserve">  دينى</t>
  </si>
  <si>
    <t xml:space="preserve">  Religious</t>
  </si>
  <si>
    <t xml:space="preserve">  ثقافى</t>
  </si>
  <si>
    <t xml:space="preserve">  Cultural</t>
  </si>
  <si>
    <t xml:space="preserve">  علمى</t>
  </si>
  <si>
    <t xml:space="preserve">  Scientific</t>
  </si>
  <si>
    <t xml:space="preserve">  فنون تشكيليه</t>
  </si>
  <si>
    <t xml:space="preserve">  Fine Arts</t>
  </si>
  <si>
    <t xml:space="preserve">  مسرح</t>
  </si>
  <si>
    <t xml:space="preserve">  Theatre</t>
  </si>
  <si>
    <t xml:space="preserve">  موسيقى</t>
  </si>
  <si>
    <t xml:space="preserve">  Music</t>
  </si>
  <si>
    <t xml:space="preserve">  اجتماعى ومعسكرات</t>
  </si>
  <si>
    <t xml:space="preserve">  Social &amp;Camping</t>
  </si>
  <si>
    <t>التصوير الضوئي</t>
  </si>
  <si>
    <t xml:space="preserve">  Photographing</t>
  </si>
  <si>
    <t>STAFF OF YOUTH INSTITUTIONS BY NATURE OF WORK, NATIONALITY AND OCCUPATION</t>
  </si>
  <si>
    <t xml:space="preserve">            طبيعة العمل والجنسية
  المهنة</t>
  </si>
  <si>
    <t xml:space="preserve">دوام كامل </t>
  </si>
  <si>
    <t xml:space="preserve">دوام جزئي </t>
  </si>
  <si>
    <t xml:space="preserve">                          Nature of Work &amp;
                                       Nationality
 Occupation</t>
  </si>
  <si>
    <t>Full Time</t>
  </si>
  <si>
    <t>Part Time</t>
  </si>
  <si>
    <t>قطري
Qatari</t>
  </si>
  <si>
    <t>غير قطري
Non Qatari</t>
  </si>
  <si>
    <t>المجموع
T</t>
  </si>
  <si>
    <t xml:space="preserve">  </t>
  </si>
  <si>
    <t xml:space="preserve">  إداريو فرق</t>
  </si>
  <si>
    <t>Team Managers</t>
  </si>
  <si>
    <t xml:space="preserve">  موظفين وإداريين</t>
  </si>
  <si>
    <t>Administrators</t>
  </si>
  <si>
    <t xml:space="preserve">  مدربين</t>
  </si>
  <si>
    <t>Trainers</t>
  </si>
  <si>
    <t xml:space="preserve">  مساعدي مدربين</t>
  </si>
  <si>
    <t>Assistant Trainers</t>
  </si>
  <si>
    <t>مشرفو الشئون الثقافية والفنية</t>
  </si>
  <si>
    <t>Tech. &amp; Cultural Supervisors</t>
  </si>
  <si>
    <t xml:space="preserve"> عمال ماهرين وسائقين</t>
  </si>
  <si>
    <t>Skilled Labourers &amp; Drivers</t>
  </si>
  <si>
    <t xml:space="preserve"> عمال عاديين</t>
  </si>
  <si>
    <t>Ordinary Labourers</t>
  </si>
  <si>
    <t xml:space="preserve">Total </t>
  </si>
  <si>
    <t>Traditional food making</t>
  </si>
  <si>
    <t>Wooden ship building (Qilaf)</t>
  </si>
  <si>
    <t>Metal bleaching</t>
  </si>
  <si>
    <t>Divining</t>
  </si>
  <si>
    <t>Fishing</t>
  </si>
  <si>
    <t>Traditional wooden box</t>
  </si>
  <si>
    <t>Palm leaves crafting</t>
  </si>
  <si>
    <t>Tele (Embroidery)</t>
  </si>
  <si>
    <t>Traditional face masks (Batateel)</t>
  </si>
  <si>
    <t>Veil making (Neqab)</t>
  </si>
  <si>
    <t>Bishut making (men's cloaks)</t>
  </si>
  <si>
    <t>Carpet weaving</t>
  </si>
  <si>
    <t>Dolls making (Al Mudud)</t>
  </si>
  <si>
    <t>Embroidery</t>
  </si>
  <si>
    <t>Weaving</t>
  </si>
  <si>
    <t>Headband making (Braim)</t>
  </si>
  <si>
    <t>Sadu making</t>
  </si>
  <si>
    <t>Al Nekda (Embroidery)</t>
  </si>
  <si>
    <t>Raha (Grinder)</t>
  </si>
  <si>
    <t>Perfume and scent making</t>
  </si>
  <si>
    <t>Henna making</t>
  </si>
  <si>
    <t>Traditional designs</t>
  </si>
  <si>
    <t>Qatari hospitality</t>
  </si>
  <si>
    <t xml:space="preserve">This chapter contains a set of basic tables reflecting information services rendered by Qatar radio and press, number of museums, museum visitiors, public llbraries, books borrowed,.  The tables also reflect the tourism situation in Qatar as related to number of hotels , occupants and touristic nights.  Also number of mosques by type in Qatar. </t>
  </si>
  <si>
    <t>ويضم الفصل مجموعة من الجداول الأساسية التي تعكس النشاط الاعلامي والاذاعة والصحافة وعدد المتاحف والمكتبات والكتب المستعارة . كما تعكـس الجداول واقع  السياحة في دولة قطر من حيث الفنادق وعدد نزلائها والليالي السياحية والمتاحف وعدد زوارها .. الخ . كذلك عدد المساجد وأنواعها بدولة قطر .</t>
  </si>
  <si>
    <t>..</t>
  </si>
  <si>
    <t xml:space="preserve">متطوع </t>
  </si>
  <si>
    <t>Volunteer</t>
  </si>
  <si>
    <t>--</t>
  </si>
  <si>
    <t>NUMBER OF MOSQUES, ROLE OF KORANIC, IMAM &amp; KHATEEB BY TYPE AND MUNICIPALITY</t>
  </si>
  <si>
    <t xml:space="preserve">                              Year
   Item </t>
  </si>
  <si>
    <t xml:space="preserve">                    السنة
 البيان </t>
  </si>
  <si>
    <r>
      <t>المجموع</t>
    </r>
    <r>
      <rPr>
        <b/>
        <sz val="8"/>
        <rFont val="Arial"/>
        <family val="2"/>
      </rPr>
      <t xml:space="preserve">
T</t>
    </r>
  </si>
  <si>
    <r>
      <t xml:space="preserve">دقيقة
</t>
    </r>
    <r>
      <rPr>
        <sz val="9"/>
        <rFont val="Arial"/>
        <family val="2"/>
      </rPr>
      <t>Mins.</t>
    </r>
  </si>
  <si>
    <r>
      <t xml:space="preserve">ساعة
</t>
    </r>
    <r>
      <rPr>
        <sz val="9"/>
        <rFont val="Arial"/>
        <family val="2"/>
      </rPr>
      <t>Hours</t>
    </r>
  </si>
  <si>
    <r>
      <t>القطاع الحكومي</t>
    </r>
    <r>
      <rPr>
        <sz val="10"/>
        <rFont val="Arial"/>
        <family val="2"/>
      </rPr>
      <t xml:space="preserve">
Government Sector</t>
    </r>
  </si>
  <si>
    <r>
      <t>القطاع الخاص</t>
    </r>
    <r>
      <rPr>
        <sz val="10"/>
        <rFont val="Arial"/>
        <family val="2"/>
      </rPr>
      <t xml:space="preserve">
Private sector</t>
    </r>
  </si>
  <si>
    <r>
      <t>مشاركات خارجية</t>
    </r>
    <r>
      <rPr>
        <sz val="10"/>
        <rFont val="Arial"/>
        <family val="2"/>
      </rPr>
      <t xml:space="preserve">
Foreign posts</t>
    </r>
  </si>
  <si>
    <r>
      <t xml:space="preserve">المجموع
</t>
    </r>
    <r>
      <rPr>
        <sz val="10"/>
        <rFont val="Arial"/>
        <family val="2"/>
      </rPr>
      <t>Total</t>
    </r>
  </si>
  <si>
    <r>
      <t>اسبوع ثقافي</t>
    </r>
    <r>
      <rPr>
        <sz val="10"/>
        <rFont val="Arial"/>
        <family val="2"/>
      </rPr>
      <t xml:space="preserve">
Cultural week</t>
    </r>
  </si>
  <si>
    <r>
      <t xml:space="preserve">مهرجان
</t>
    </r>
    <r>
      <rPr>
        <sz val="10"/>
        <rFont val="Arial"/>
        <family val="2"/>
      </rPr>
      <t>Festival</t>
    </r>
  </si>
  <si>
    <r>
      <t xml:space="preserve">مسرحية
</t>
    </r>
    <r>
      <rPr>
        <sz val="10"/>
        <rFont val="Arial"/>
        <family val="2"/>
      </rPr>
      <t>Play</t>
    </r>
  </si>
  <si>
    <r>
      <t>عروض غنائية</t>
    </r>
    <r>
      <rPr>
        <sz val="10"/>
        <rFont val="Arial"/>
        <family val="2"/>
      </rPr>
      <t xml:space="preserve">
Offers singing</t>
    </r>
  </si>
  <si>
    <r>
      <t>امسيات شعريه</t>
    </r>
    <r>
      <rPr>
        <sz val="10"/>
        <rFont val="Arial"/>
        <family val="2"/>
      </rPr>
      <t xml:space="preserve">
Poetry evenings</t>
    </r>
  </si>
  <si>
    <r>
      <t>فنون التراث</t>
    </r>
    <r>
      <rPr>
        <sz val="10"/>
        <rFont val="Arial"/>
        <family val="2"/>
      </rPr>
      <t xml:space="preserve">
Heritage Arts</t>
    </r>
  </si>
  <si>
    <r>
      <t>فنون تشكيلية</t>
    </r>
    <r>
      <rPr>
        <sz val="10"/>
        <rFont val="Arial"/>
        <family val="2"/>
      </rPr>
      <t xml:space="preserve">
Fine Arts</t>
    </r>
  </si>
  <si>
    <r>
      <t xml:space="preserve">اخرى
</t>
    </r>
    <r>
      <rPr>
        <sz val="10"/>
        <rFont val="Arial"/>
        <family val="2"/>
      </rPr>
      <t>Other</t>
    </r>
  </si>
  <si>
    <r>
      <t>مسجد فروض
(1)</t>
    </r>
    <r>
      <rPr>
        <sz val="10"/>
        <rFont val="Arial"/>
        <family val="2"/>
      </rPr>
      <t xml:space="preserve">
Forood Mosque</t>
    </r>
  </si>
  <si>
    <r>
      <t>مسجد جامع
(2)</t>
    </r>
    <r>
      <rPr>
        <sz val="10"/>
        <rFont val="Arial"/>
        <family val="2"/>
      </rPr>
      <t xml:space="preserve">
 Gumma Mosque</t>
    </r>
  </si>
  <si>
    <r>
      <t>مبنى مؤقت</t>
    </r>
    <r>
      <rPr>
        <sz val="11"/>
        <rFont val="Arial"/>
        <family val="2"/>
      </rPr>
      <t xml:space="preserve">
</t>
    </r>
    <r>
      <rPr>
        <sz val="10"/>
        <rFont val="Arial"/>
        <family val="2"/>
      </rPr>
      <t>Temporary Building</t>
    </r>
  </si>
  <si>
    <r>
      <t>مصلى عيد
(3)</t>
    </r>
    <r>
      <rPr>
        <sz val="11"/>
        <rFont val="Arial"/>
        <family val="2"/>
      </rPr>
      <t xml:space="preserve">
 </t>
    </r>
    <r>
      <rPr>
        <sz val="10"/>
        <rFont val="Arial"/>
        <family val="2"/>
      </rPr>
      <t>Eid Mosque</t>
    </r>
  </si>
  <si>
    <r>
      <t>مسجد خاص</t>
    </r>
    <r>
      <rPr>
        <sz val="11"/>
        <rFont val="Arial"/>
        <family val="2"/>
      </rPr>
      <t xml:space="preserve">
Private Mosque</t>
    </r>
  </si>
  <si>
    <r>
      <t>المجموع</t>
    </r>
    <r>
      <rPr>
        <sz val="10"/>
        <rFont val="Arial"/>
        <family val="2"/>
      </rPr>
      <t xml:space="preserve">
Total</t>
    </r>
  </si>
  <si>
    <r>
      <t>عدد الأئمة والمؤذنين</t>
    </r>
    <r>
      <rPr>
        <sz val="10"/>
        <rFont val="Arial"/>
        <family val="2"/>
      </rPr>
      <t xml:space="preserve">
Imam And Moathen</t>
    </r>
  </si>
  <si>
    <r>
      <t>عدد الخطباء</t>
    </r>
    <r>
      <rPr>
        <sz val="10"/>
        <rFont val="Arial"/>
        <family val="2"/>
      </rPr>
      <t xml:space="preserve">
Khateeb</t>
    </r>
  </si>
  <si>
    <r>
      <t xml:space="preserve">اعمار الشباب الممارسين
</t>
    </r>
    <r>
      <rPr>
        <b/>
        <sz val="9"/>
        <rFont val="Arial"/>
        <family val="2"/>
      </rPr>
      <t>Youth Practicing By Age</t>
    </r>
  </si>
  <si>
    <r>
      <t xml:space="preserve">المجموع
</t>
    </r>
    <r>
      <rPr>
        <b/>
        <sz val="9"/>
        <rFont val="Arial"/>
        <family val="2"/>
      </rPr>
      <t>Total</t>
    </r>
  </si>
  <si>
    <t xml:space="preserve">                      الجنسية والجنس 
 الحرفة</t>
  </si>
  <si>
    <t xml:space="preserve">                            Nationality &amp; Sex
   crafts</t>
  </si>
  <si>
    <t>PRACTITIONERS OF THE CHARACTER POPULAR IN THE SOCIAL DEVELOPMENT CENTER</t>
  </si>
  <si>
    <r>
      <t xml:space="preserve">عدد الفنادق
</t>
    </r>
    <r>
      <rPr>
        <sz val="9"/>
        <rFont val="Arial"/>
        <family val="2"/>
      </rPr>
      <t>No. of Hotels</t>
    </r>
  </si>
  <si>
    <r>
      <t xml:space="preserve">عدد الاجنحة
</t>
    </r>
    <r>
      <rPr>
        <sz val="9"/>
        <rFont val="Arial"/>
        <family val="2"/>
      </rPr>
      <t>No. of Suites</t>
    </r>
  </si>
  <si>
    <r>
      <t xml:space="preserve">عدد الغرف
</t>
    </r>
    <r>
      <rPr>
        <sz val="9"/>
        <rFont val="Arial"/>
        <family val="2"/>
      </rPr>
      <t>No. of Rooms</t>
    </r>
  </si>
  <si>
    <r>
      <t xml:space="preserve">عدد الاسرة
</t>
    </r>
    <r>
      <rPr>
        <sz val="9"/>
        <rFont val="Arial"/>
        <family val="2"/>
      </rPr>
      <t>No. of Beds</t>
    </r>
  </si>
  <si>
    <r>
      <t xml:space="preserve">عدد النزلاء
</t>
    </r>
    <r>
      <rPr>
        <sz val="9"/>
        <rFont val="Arial"/>
        <family val="2"/>
      </rPr>
      <t>No. of Occupants</t>
    </r>
  </si>
  <si>
    <r>
      <t xml:space="preserve">عدد الليالي السياحية
</t>
    </r>
    <r>
      <rPr>
        <sz val="9"/>
        <rFont val="Arial"/>
        <family val="2"/>
      </rPr>
      <t>No. of Touristic Nights</t>
    </r>
  </si>
  <si>
    <r>
      <t xml:space="preserve">عدد الأسرة
ليالي السنة
</t>
    </r>
    <r>
      <rPr>
        <sz val="9"/>
        <rFont val="Arial"/>
        <family val="2"/>
      </rPr>
      <t>No. of Beds
Nights Year</t>
    </r>
  </si>
  <si>
    <r>
      <t xml:space="preserve">متوسط اشغال السرير
</t>
    </r>
    <r>
      <rPr>
        <sz val="9"/>
        <rFont val="Arial"/>
        <family val="2"/>
      </rPr>
      <t>Average of Bed Occupancy</t>
    </r>
  </si>
  <si>
    <r>
      <t xml:space="preserve">متوسط اقامة النزيل (ليلة)
</t>
    </r>
    <r>
      <rPr>
        <sz val="9"/>
        <rFont val="Arial"/>
        <family val="2"/>
      </rPr>
      <t>Occupancy Average Stay (Nights)</t>
    </r>
  </si>
  <si>
    <t xml:space="preserve">               البيان
  درجة الفندق</t>
  </si>
  <si>
    <r>
      <t xml:space="preserve">الجنسيات العربية
</t>
    </r>
    <r>
      <rPr>
        <b/>
        <sz val="10"/>
        <rFont val="Arial"/>
        <family val="2"/>
      </rPr>
      <t>Arab Nationalities</t>
    </r>
  </si>
  <si>
    <r>
      <t xml:space="preserve">الجنسيات الاجنبية
</t>
    </r>
    <r>
      <rPr>
        <b/>
        <sz val="10"/>
        <rFont val="Arial"/>
        <family val="2"/>
      </rPr>
      <t>Foreign Nationalities</t>
    </r>
  </si>
  <si>
    <r>
      <t xml:space="preserve">المجموع
</t>
    </r>
    <r>
      <rPr>
        <b/>
        <sz val="10"/>
        <rFont val="Arial"/>
        <family val="2"/>
      </rPr>
      <t>Total</t>
    </r>
  </si>
  <si>
    <t xml:space="preserve">               الجنسية
  السنة</t>
  </si>
  <si>
    <t xml:space="preserve">                   Nationality
  Yaer</t>
  </si>
  <si>
    <t xml:space="preserve">                   Nationality
  Month</t>
  </si>
  <si>
    <t xml:space="preserve">                الجنسية
  الشهر</t>
  </si>
  <si>
    <t>Gulf hotel guests by nationality and nights Location</t>
  </si>
  <si>
    <r>
      <t xml:space="preserve">عمان  
</t>
    </r>
    <r>
      <rPr>
        <b/>
        <sz val="10"/>
        <rFont val="Arial"/>
        <family val="2"/>
      </rPr>
      <t>OMAN</t>
    </r>
  </si>
  <si>
    <t xml:space="preserve">                 Nationality
  Month</t>
  </si>
  <si>
    <t xml:space="preserve">               الجنسية
  الشهر</t>
  </si>
  <si>
    <r>
      <t xml:space="preserve">خليجيين
</t>
    </r>
    <r>
      <rPr>
        <b/>
        <sz val="10"/>
        <rFont val="Arial"/>
        <family val="2"/>
      </rPr>
      <t>G.C.C</t>
    </r>
  </si>
  <si>
    <r>
      <t xml:space="preserve">عرب
</t>
    </r>
    <r>
      <rPr>
        <b/>
        <sz val="10"/>
        <rFont val="Arial"/>
        <family val="2"/>
      </rPr>
      <t>Arabs</t>
    </r>
  </si>
  <si>
    <r>
      <t xml:space="preserve">اجانب
</t>
    </r>
    <r>
      <rPr>
        <b/>
        <sz val="10"/>
        <rFont val="Arial"/>
        <family val="2"/>
      </rPr>
      <t>Foreign</t>
    </r>
  </si>
  <si>
    <r>
      <t xml:space="preserve">أوروبيون 
وأمريكون 
</t>
    </r>
    <r>
      <rPr>
        <b/>
        <sz val="10"/>
        <rFont val="Arial"/>
        <family val="2"/>
      </rPr>
      <t>Europe &amp; America</t>
    </r>
  </si>
  <si>
    <t>* حديقة الحيوان</t>
  </si>
  <si>
    <t>* الهيئة العامة للسياحة</t>
  </si>
  <si>
    <t>* الهيئة العامة للأذاعة والتلفزيون</t>
  </si>
  <si>
    <t>* Zoo</t>
  </si>
  <si>
    <t>* Qatar tourism authority</t>
  </si>
  <si>
    <t>* وزارة الأوقاف والشوؤن الأسلامية</t>
  </si>
  <si>
    <t>* وزارة الثقافة والفنون والتراث</t>
  </si>
  <si>
    <t>* دار الكتب القطرية</t>
  </si>
  <si>
    <t>* الصحف والمجلات</t>
  </si>
  <si>
    <t xml:space="preserve">* سينما قطر </t>
  </si>
  <si>
    <t>* الهيئة العامة للمتاحف</t>
  </si>
  <si>
    <t>* Ministry of culture, arts and heritage</t>
  </si>
  <si>
    <t>* Ministry of Awqaf and Islamic Affairs</t>
  </si>
  <si>
    <t>* Qatar national library</t>
  </si>
  <si>
    <t>* Newspapers and magazines</t>
  </si>
  <si>
    <t>* Qatar cinemas</t>
  </si>
  <si>
    <t>* State museums</t>
  </si>
  <si>
    <t>* دار الأنماء الأجتماعي</t>
  </si>
  <si>
    <t>* Social development center</t>
  </si>
  <si>
    <t xml:space="preserve">* General authority for radio and TV </t>
  </si>
  <si>
    <t>تلعب وسائل الاعلام والثقافة دوراً اساسياً في تحسين اتجاهات المستوى الحضاري للمجتمع وتربط الفرد بمجتمعه وتساعد على تحديد وبلورة اتجاهات الرأى العام ، كما تساهم المؤسسات الثقافية كالمسارح والمكتبات  في الحفاظ على التراث الشعبي والحضاري.</t>
  </si>
  <si>
    <t>متحف الفن العربي</t>
  </si>
  <si>
    <t>معرض كتارا</t>
  </si>
  <si>
    <t>معرض الرواق</t>
  </si>
  <si>
    <t>Museum of Arab Art</t>
  </si>
  <si>
    <t>Katara Gallery</t>
  </si>
  <si>
    <t>Alroaq Gallery</t>
  </si>
  <si>
    <t>مصمم جرافيك</t>
  </si>
  <si>
    <t xml:space="preserve"> Graphic Designers</t>
  </si>
  <si>
    <t xml:space="preserve"> Vice Chairman</t>
  </si>
  <si>
    <t xml:space="preserve"> Drivers</t>
  </si>
  <si>
    <t>تسويق</t>
  </si>
  <si>
    <t xml:space="preserve"> Marketing</t>
  </si>
  <si>
    <r>
      <t xml:space="preserve">فئة اخرى
</t>
    </r>
    <r>
      <rPr>
        <sz val="9"/>
        <rFont val="Arial"/>
        <family val="2"/>
      </rPr>
      <t>No. other category</t>
    </r>
  </si>
  <si>
    <t>2007 - 2011</t>
  </si>
  <si>
    <t>الصحف والمجلات الصادرة في دولة قطر
2007-2011</t>
  </si>
  <si>
    <t>2007-2011</t>
  </si>
  <si>
    <t>فعاليات مسرح قطر الوطني حسب القطاع
2007-2011</t>
  </si>
  <si>
    <t>الفنادق حسب عدد الاجنحة والغرف والأسرة ودرجة الفندق
2011</t>
  </si>
  <si>
    <t>نزلاء الفنادق الخليجيون حسب الجنسية وليالي الأقامة
2011</t>
  </si>
  <si>
    <t>-</t>
  </si>
  <si>
    <t>زوار المتاحف والمعارض حسب الشهر وتخصص المتحف
2011</t>
  </si>
  <si>
    <t xml:space="preserve">VISITORS OF MUSEUMS AND EXHIBITION BY MONTH AND MUSEUM SPECIALIZATION </t>
  </si>
  <si>
    <t>دور السينما والرواد والأفلام المعروضة</t>
  </si>
  <si>
    <t xml:space="preserve"> </t>
  </si>
  <si>
    <t>أنواع الحيوانات وعددها في حديقة الحيوان وعدد الزوار والايرادات</t>
  </si>
  <si>
    <t xml:space="preserve">أنواع الحيوانات وعددها وتصنيفها في حديقة الحيوان </t>
  </si>
  <si>
    <t>المكتبات العامة والكتب والدوريات المتوفرة</t>
  </si>
  <si>
    <t>المكتبات العامة وعدد المستعيرين والكتب المستعارة</t>
  </si>
  <si>
    <t>التوزيع الشهري لساعات بث البرنامج العام من إذاعة قطر حسب نوع الخدمة الإذاعية و الشهر</t>
  </si>
  <si>
    <r>
      <t xml:space="preserve">الدينية
</t>
    </r>
    <r>
      <rPr>
        <b/>
        <sz val="10"/>
        <rFont val="Arial"/>
        <family val="2"/>
      </rPr>
      <t>Religious</t>
    </r>
  </si>
  <si>
    <r>
      <t xml:space="preserve">الإعلامية
</t>
    </r>
    <r>
      <rPr>
        <b/>
        <sz val="10"/>
        <rFont val="Arial"/>
        <family val="2"/>
      </rPr>
      <t>Media</t>
    </r>
  </si>
  <si>
    <r>
      <t xml:space="preserve">الترفيهية
</t>
    </r>
    <r>
      <rPr>
        <b/>
        <sz val="10"/>
        <rFont val="Arial"/>
        <family val="2"/>
      </rPr>
      <t>Recreation</t>
    </r>
  </si>
  <si>
    <r>
      <t xml:space="preserve">الفئات
</t>
    </r>
    <r>
      <rPr>
        <b/>
        <sz val="10"/>
        <rFont val="Arial"/>
        <family val="2"/>
      </rPr>
      <t>Categories</t>
    </r>
  </si>
  <si>
    <r>
      <t xml:space="preserve">الثقافية
</t>
    </r>
    <r>
      <rPr>
        <b/>
        <sz val="10"/>
        <rFont val="Arial"/>
        <family val="2"/>
      </rPr>
      <t>Cultural</t>
    </r>
  </si>
  <si>
    <r>
      <t xml:space="preserve">التعليمية
</t>
    </r>
    <r>
      <rPr>
        <b/>
        <sz val="10"/>
        <rFont val="Arial"/>
        <family val="2"/>
      </rPr>
      <t>Educational</t>
    </r>
  </si>
  <si>
    <r>
      <t xml:space="preserve">الدرامية
</t>
    </r>
    <r>
      <rPr>
        <b/>
        <sz val="10"/>
        <rFont val="Arial"/>
        <family val="2"/>
      </rPr>
      <t>Dramas</t>
    </r>
  </si>
  <si>
    <r>
      <t xml:space="preserve">الإعلانات
</t>
    </r>
    <r>
      <rPr>
        <b/>
        <sz val="10"/>
        <rFont val="Arial"/>
        <family val="2"/>
      </rPr>
      <t>Advertising</t>
    </r>
  </si>
  <si>
    <t xml:space="preserve">فعاليات مسرح قطر الوطني حسب نوع الفعالية </t>
  </si>
  <si>
    <t>Jan.</t>
  </si>
  <si>
    <t>Feb.</t>
  </si>
  <si>
    <t>Mar.</t>
  </si>
  <si>
    <t>Apr.</t>
  </si>
  <si>
    <t>Ju.</t>
  </si>
  <si>
    <t>Jun.</t>
  </si>
  <si>
    <t>اغسطس</t>
  </si>
  <si>
    <t>Aug.</t>
  </si>
  <si>
    <t>Sept.</t>
  </si>
  <si>
    <t>اكتوبر</t>
  </si>
  <si>
    <t>Oct.</t>
  </si>
  <si>
    <t>Nov.</t>
  </si>
  <si>
    <t>Dec.</t>
  </si>
  <si>
    <t>العاملون بالمؤسسات الشبابية حسب طبيعة العمل والجنسية والمهنة</t>
  </si>
  <si>
    <t>الشباب الممارسين للأنشطة الشبابية غير الرياضية حسب العمر</t>
  </si>
  <si>
    <t>نزلاء بيوت الشباب وليالي الأقامة حسب الجنسية</t>
  </si>
  <si>
    <t>الممارسين للحرف الشعبية في دار الأنماء الأجتماعي</t>
  </si>
  <si>
    <t>حركة الفنادق حسب درجة الفندق</t>
  </si>
  <si>
    <t>الفنادق حسب درجة الفندق والنزلاء وليالي الإقامة والجنسية</t>
  </si>
  <si>
    <t>نزلاء الفنادق حسب نوع التأشيرة</t>
  </si>
  <si>
    <t>أفلام عربية
Arabic Films</t>
  </si>
  <si>
    <t>أفلام أجنبية
Foreign Films</t>
  </si>
  <si>
    <t xml:space="preserve">               Nationality
  Month</t>
  </si>
  <si>
    <t xml:space="preserve">            الجنسية
  الشهر</t>
  </si>
  <si>
    <t>نزلاء الفنادق حسب الجنسية والنوع</t>
  </si>
  <si>
    <t>HOTELS OCCUPANTS BY NATIONALITY AND GENDER</t>
  </si>
  <si>
    <t xml:space="preserve">               الجنسية والنوع
  الشهر</t>
  </si>
  <si>
    <t xml:space="preserve">                    Nationality                                    &amp; Gender
  Month</t>
  </si>
  <si>
    <t xml:space="preserve">                    Nationality &amp; Gender
  Occupation</t>
  </si>
  <si>
    <t xml:space="preserve">              الجنسية والنوع 
 المهنة</t>
  </si>
  <si>
    <t>العاملون بالصحف والمجلات حسب الجنسية والنوع والمهنة
2011</t>
  </si>
  <si>
    <r>
      <t>دور تحفيظ القرآن (أهلية)</t>
    </r>
    <r>
      <rPr>
        <sz val="10"/>
        <rFont val="Arial"/>
        <family val="2"/>
      </rPr>
      <t xml:space="preserve">
The role of koranic (Private)</t>
    </r>
  </si>
  <si>
    <r>
      <t>دور تحفيظ القرآن</t>
    </r>
    <r>
      <rPr>
        <sz val="10"/>
        <rFont val="Arial"/>
        <family val="2"/>
      </rPr>
      <t xml:space="preserve">
The role of koranic</t>
    </r>
  </si>
  <si>
    <t>AL- Wakrah</t>
  </si>
  <si>
    <t>جدول رقم (159)</t>
  </si>
  <si>
    <t>Table No. (159)</t>
  </si>
  <si>
    <t>جدول رقم (182)</t>
  </si>
  <si>
    <t>Table No. (182)</t>
  </si>
  <si>
    <t>جدول رقم (181)</t>
  </si>
  <si>
    <t>Table No. (181)</t>
  </si>
  <si>
    <t>جدول رقم (180)</t>
  </si>
  <si>
    <t>Table No. (180)</t>
  </si>
  <si>
    <t>جدول رقم (179)</t>
  </si>
  <si>
    <t>Table No. (179)</t>
  </si>
  <si>
    <t>جدول رقم (178)</t>
  </si>
  <si>
    <t>Table No. (178)</t>
  </si>
  <si>
    <t>جدول رقم (177)</t>
  </si>
  <si>
    <t>Table No. (177)</t>
  </si>
  <si>
    <t>جدول رقم (176)</t>
  </si>
  <si>
    <t>Table No. (176)</t>
  </si>
  <si>
    <t>جدول رقم (175)</t>
  </si>
  <si>
    <t>Table No. (175)</t>
  </si>
  <si>
    <t>جدول رقم (174)</t>
  </si>
  <si>
    <t>Table No. (174)</t>
  </si>
  <si>
    <t>جدول رقم (173)</t>
  </si>
  <si>
    <t>Table No. (173)</t>
  </si>
  <si>
    <t>جدول رقم (172)</t>
  </si>
  <si>
    <t>Table No. (172)</t>
  </si>
  <si>
    <t>جدول رقم (171)</t>
  </si>
  <si>
    <t>Table No. (171)</t>
  </si>
  <si>
    <t>جدول رقم (170)</t>
  </si>
  <si>
    <t>Table No. (170)</t>
  </si>
  <si>
    <t>جدول رقم (169)</t>
  </si>
  <si>
    <t>Table No. (169)</t>
  </si>
  <si>
    <t>جدول رقم (168)</t>
  </si>
  <si>
    <t>Table No. (168)</t>
  </si>
  <si>
    <t>جدول رقم (167)</t>
  </si>
  <si>
    <t>Table No. (167)</t>
  </si>
  <si>
    <t>جدول رقم (166)</t>
  </si>
  <si>
    <t>Table No. (166)</t>
  </si>
  <si>
    <t>جدول رقم (165)</t>
  </si>
  <si>
    <t>Table No. (165)</t>
  </si>
  <si>
    <t>جدول رقم (164)</t>
  </si>
  <si>
    <t>Table No. (164)</t>
  </si>
  <si>
    <t>جدول رقم (163)</t>
  </si>
  <si>
    <t>Table No. (163)</t>
  </si>
  <si>
    <t>جدول رقم (162)</t>
  </si>
  <si>
    <t>Table No. (162)</t>
  </si>
  <si>
    <t>جدول رقم (161)</t>
  </si>
  <si>
    <t>Table No. (161)</t>
  </si>
  <si>
    <t>جدول رقم (160)</t>
  </si>
  <si>
    <t>Table No. (160)</t>
  </si>
  <si>
    <t>عدد المساجد ودور تحفيظ القران والأئمة والخطباء  حسب نوع المسجد والبلدية</t>
  </si>
  <si>
    <t>TYPE, NUMBER AND CLASSIFICATION OF 
ANIMALS AT THE ZOOLOGICAL GARDEN</t>
  </si>
  <si>
    <t>NEWSPAPERS AND MAGAZINES ISSUED 
IN THE STATE OF QATAR</t>
  </si>
  <si>
    <t>EMPLOYEES IN JOURNAL AND MAGAZINES BY NATIONALITY, 
GENDER AND OCCUPATION</t>
  </si>
  <si>
    <t xml:space="preserve"> الرواد بالألف</t>
  </si>
  <si>
    <t xml:space="preserve"> Audience (.000)</t>
  </si>
  <si>
    <t>نزلاء الفنادق وليالي الاقامة حسب الجنسية والشهر</t>
  </si>
  <si>
    <t>HOTELS BY OCCUPANTS AND TOURISTIC NIGHTS BY NATIONALITY &amp; MONTH</t>
  </si>
  <si>
    <t>2007- 2011</t>
  </si>
  <si>
    <t>PUBLIC LIBRARIES NUMBER OF BORROWERS AND BOOKS BORROWED</t>
  </si>
  <si>
    <t>MEDIA, CULTURE AND TOURISM</t>
  </si>
  <si>
    <t>YOUTH HOMES OCCUPANTS AND RESIDENCY NIGHTS BY NATIONALITY</t>
  </si>
  <si>
    <t>نزلاء الفنادق وليالي الاقامة حسب الجنسية
 2007-2011</t>
  </si>
</sst>
</file>

<file path=xl/styles.xml><?xml version="1.0" encoding="utf-8"?>
<styleSheet xmlns="http://schemas.openxmlformats.org/spreadsheetml/2006/main">
  <numFmts count="3">
    <numFmt numFmtId="41" formatCode="_-* #,##0_-;_-* #,##0\-;_-* &quot;-&quot;_-;_-@_-"/>
    <numFmt numFmtId="43" formatCode="_-* #,##0.00_-;_-* #,##0.00\-;_-* &quot;-&quot;??_-;_-@_-"/>
    <numFmt numFmtId="164" formatCode="0.0"/>
  </numFmts>
  <fonts count="55">
    <font>
      <sz val="10"/>
      <name val="Arial"/>
      <charset val="178"/>
    </font>
    <font>
      <b/>
      <sz val="10"/>
      <name val="Arial"/>
      <family val="2"/>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1"/>
      <name val="Arial"/>
      <family val="2"/>
      <charset val="178"/>
    </font>
    <font>
      <sz val="10"/>
      <color indexed="10"/>
      <name val="Arial"/>
      <family val="2"/>
      <charset val="178"/>
    </font>
    <font>
      <sz val="10"/>
      <color indexed="8"/>
      <name val="Arial"/>
      <family val="2"/>
      <charset val="178"/>
    </font>
    <font>
      <b/>
      <sz val="11"/>
      <name val="Arial"/>
      <family val="2"/>
    </font>
    <font>
      <b/>
      <sz val="12"/>
      <color indexed="10"/>
      <name val="Arial"/>
      <family val="2"/>
      <charset val="178"/>
    </font>
    <font>
      <b/>
      <sz val="10"/>
      <color indexed="10"/>
      <name val="Arial"/>
      <family val="2"/>
      <charset val="178"/>
    </font>
    <font>
      <b/>
      <sz val="10"/>
      <color indexed="8"/>
      <name val="Arial"/>
      <family val="2"/>
      <charset val="178"/>
    </font>
    <font>
      <sz val="8"/>
      <name val="Arial"/>
      <family val="2"/>
    </font>
    <font>
      <b/>
      <sz val="9"/>
      <name val="Arial"/>
      <family val="2"/>
    </font>
    <font>
      <b/>
      <sz val="12"/>
      <name val="Arial"/>
      <family val="2"/>
    </font>
    <font>
      <sz val="10"/>
      <name val="Arial"/>
      <family val="2"/>
    </font>
    <font>
      <b/>
      <sz val="8"/>
      <name val="Arial"/>
      <family val="2"/>
    </font>
    <font>
      <b/>
      <sz val="14"/>
      <color indexed="12"/>
      <name val="Arial"/>
      <family val="2"/>
    </font>
    <font>
      <b/>
      <sz val="12"/>
      <color indexed="12"/>
      <name val="Arial"/>
      <family val="2"/>
    </font>
    <font>
      <b/>
      <sz val="8"/>
      <color indexed="10"/>
      <name val="Arial"/>
      <family val="2"/>
    </font>
    <font>
      <sz val="10"/>
      <color indexed="12"/>
      <name val="Arial"/>
      <family val="2"/>
    </font>
    <font>
      <b/>
      <sz val="14"/>
      <name val="Arial"/>
      <family val="2"/>
    </font>
    <font>
      <sz val="10"/>
      <name val="Arial"/>
      <family val="2"/>
    </font>
    <font>
      <sz val="11"/>
      <name val="Arial"/>
      <family val="2"/>
    </font>
    <font>
      <sz val="10"/>
      <name val="Arial"/>
      <family val="2"/>
    </font>
    <font>
      <b/>
      <sz val="14"/>
      <name val="Arial"/>
      <family val="2"/>
    </font>
    <font>
      <sz val="11"/>
      <color indexed="8"/>
      <name val="Calibri"/>
      <family val="2"/>
    </font>
    <font>
      <b/>
      <sz val="10"/>
      <name val="Arial"/>
      <family val="2"/>
    </font>
    <font>
      <b/>
      <sz val="13"/>
      <name val="Traditional Arabic"/>
      <family val="1"/>
    </font>
    <font>
      <sz val="9"/>
      <name val="Arial"/>
      <family val="2"/>
    </font>
    <font>
      <sz val="12"/>
      <name val="Arial"/>
      <family val="2"/>
    </font>
    <font>
      <b/>
      <sz val="12"/>
      <name val="Traditional Arabic"/>
      <family val="1"/>
    </font>
    <font>
      <sz val="10"/>
      <color indexed="10"/>
      <name val="Arial"/>
      <family val="2"/>
    </font>
    <font>
      <sz val="10"/>
      <name val="Arial"/>
      <family val="2"/>
    </font>
    <font>
      <b/>
      <sz val="14"/>
      <color indexed="12"/>
      <name val="Arial"/>
      <family val="2"/>
    </font>
    <font>
      <b/>
      <sz val="12"/>
      <color indexed="12"/>
      <name val="Arial"/>
      <family val="2"/>
    </font>
    <font>
      <b/>
      <sz val="12"/>
      <name val="Arial"/>
      <family val="2"/>
    </font>
    <font>
      <b/>
      <sz val="8"/>
      <name val="Arial"/>
      <family val="2"/>
    </font>
    <font>
      <b/>
      <sz val="13"/>
      <name val="Traditional Arabic"/>
      <family val="1"/>
    </font>
    <font>
      <sz val="12"/>
      <name val="Traditional Arabic"/>
      <family val="1"/>
    </font>
    <font>
      <sz val="10"/>
      <name val="Arial"/>
      <family val="2"/>
    </font>
    <font>
      <b/>
      <sz val="14"/>
      <color indexed="12"/>
      <name val="Arial"/>
      <family val="2"/>
    </font>
    <font>
      <b/>
      <sz val="12"/>
      <color indexed="12"/>
      <name val="Arial"/>
      <family val="2"/>
    </font>
    <font>
      <b/>
      <sz val="12"/>
      <name val="Arial"/>
      <family val="2"/>
    </font>
    <font>
      <b/>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color indexed="8"/>
      <name val="Arial"/>
      <family val="2"/>
    </font>
    <font>
      <b/>
      <sz val="16"/>
      <name val="Traditional Arabic Backslanted"/>
      <charset val="178"/>
    </font>
  </fonts>
  <fills count="8">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bgColor indexed="64"/>
      </patternFill>
    </fill>
  </fills>
  <borders count="70">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style="thin">
        <color indexed="64"/>
      </bottom>
      <diagonal/>
    </border>
    <border>
      <left style="thin">
        <color indexed="9"/>
      </left>
      <right/>
      <top/>
      <bottom/>
      <diagonal/>
    </border>
    <border>
      <left style="thin">
        <color indexed="9"/>
      </left>
      <right style="thin">
        <color indexed="9"/>
      </right>
      <top/>
      <bottom/>
      <diagonal/>
    </border>
    <border>
      <left/>
      <right style="thin">
        <color indexed="9"/>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bottom style="medium">
        <color theme="0"/>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medium">
        <color theme="0"/>
      </right>
      <top style="medium">
        <color theme="0"/>
      </top>
      <bottom style="thin">
        <color indexed="64"/>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diagonal/>
    </border>
    <border>
      <left style="medium">
        <color theme="0"/>
      </left>
      <right/>
      <top style="medium">
        <color theme="0"/>
      </top>
      <bottom/>
      <diagonal/>
    </border>
    <border>
      <left/>
      <right style="thin">
        <color theme="0"/>
      </right>
      <top style="thin">
        <color indexed="64"/>
      </top>
      <bottom style="thin">
        <color indexed="64"/>
      </bottom>
      <diagonal/>
    </border>
    <border>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medium">
        <color theme="0"/>
      </top>
      <bottom/>
      <diagonal/>
    </border>
    <border>
      <left/>
      <right style="medium">
        <color theme="0"/>
      </right>
      <top style="thin">
        <color indexed="64"/>
      </top>
      <bottom style="thin">
        <color indexed="64"/>
      </bottom>
      <diagonal/>
    </border>
    <border>
      <left style="medium">
        <color theme="0"/>
      </left>
      <right/>
      <top style="thin">
        <color indexed="64"/>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style="medium">
        <color theme="0"/>
      </left>
      <right/>
      <top/>
      <bottom/>
      <diagonal/>
    </border>
    <border>
      <left style="medium">
        <color theme="0"/>
      </left>
      <right/>
      <top style="thin">
        <color indexed="64"/>
      </top>
      <bottom/>
      <diagonal/>
    </border>
    <border>
      <left style="medium">
        <color theme="0"/>
      </left>
      <right/>
      <top/>
      <bottom style="thin">
        <color indexed="64"/>
      </bottom>
      <diagonal/>
    </border>
    <border>
      <left/>
      <right style="medium">
        <color theme="0"/>
      </right>
      <top/>
      <bottom/>
      <diagonal/>
    </border>
    <border>
      <left/>
      <right style="medium">
        <color theme="0"/>
      </right>
      <top style="thin">
        <color indexed="64"/>
      </top>
      <bottom/>
      <diagonal/>
    </border>
    <border>
      <left/>
      <right style="medium">
        <color theme="0"/>
      </right>
      <top/>
      <bottom style="thin">
        <color indexed="64"/>
      </bottom>
      <diagonal/>
    </border>
    <border>
      <left style="thin">
        <color indexed="64"/>
      </left>
      <right style="thin">
        <color indexed="64"/>
      </right>
      <top/>
      <bottom style="medium">
        <color theme="0"/>
      </bottom>
      <diagonal/>
    </border>
    <border>
      <left style="thin">
        <color indexed="64"/>
      </left>
      <right style="thin">
        <color indexed="64"/>
      </right>
      <top style="medium">
        <color theme="0"/>
      </top>
      <bottom style="medium">
        <color theme="0"/>
      </bottom>
      <diagonal/>
    </border>
    <border>
      <left style="thin">
        <color indexed="64"/>
      </left>
      <right style="thin">
        <color indexed="64"/>
      </right>
      <top style="medium">
        <color theme="0"/>
      </top>
      <bottom/>
      <diagonal/>
    </border>
    <border>
      <left/>
      <right/>
      <top/>
      <bottom style="medium">
        <color theme="0"/>
      </bottom>
      <diagonal/>
    </border>
    <border>
      <left/>
      <right/>
      <top style="medium">
        <color theme="0"/>
      </top>
      <bottom/>
      <diagonal/>
    </border>
    <border diagonalUp="1">
      <left/>
      <right style="medium">
        <color theme="0"/>
      </right>
      <top style="thin">
        <color indexed="64"/>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thin">
        <color indexed="64"/>
      </top>
      <bottom style="medium">
        <color theme="0"/>
      </bottom>
      <diagonal style="medium">
        <color theme="0"/>
      </diagonal>
    </border>
    <border diagonalDown="1">
      <left style="medium">
        <color theme="0"/>
      </left>
      <right/>
      <top style="medium">
        <color theme="0"/>
      </top>
      <bottom style="medium">
        <color theme="0"/>
      </bottom>
      <diagonal style="medium">
        <color theme="0"/>
      </diagonal>
    </border>
    <border diagonalDown="1">
      <left style="medium">
        <color theme="0"/>
      </left>
      <right/>
      <top style="medium">
        <color theme="0"/>
      </top>
      <bottom style="thin">
        <color indexed="64"/>
      </bottom>
      <diagonal style="medium">
        <color theme="0"/>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right/>
      <top style="medium">
        <color theme="0"/>
      </top>
      <bottom style="thin">
        <color indexed="64"/>
      </bottom>
      <diagonal/>
    </border>
    <border>
      <left/>
      <right/>
      <top style="medium">
        <color theme="0"/>
      </top>
      <bottom style="medium">
        <color theme="0"/>
      </bottom>
      <diagonal/>
    </border>
    <border>
      <left style="thin">
        <color indexed="64"/>
      </left>
      <right style="thin">
        <color indexed="64"/>
      </right>
      <top style="thin">
        <color indexed="64"/>
      </top>
      <bottom style="medium">
        <color theme="0"/>
      </bottom>
      <diagonal/>
    </border>
    <border>
      <left style="thin">
        <color indexed="64"/>
      </left>
      <right style="thin">
        <color indexed="64"/>
      </right>
      <top style="medium">
        <color theme="0"/>
      </top>
      <bottom style="thin">
        <color indexed="64"/>
      </bottom>
      <diagonal/>
    </border>
    <border diagonalUp="1">
      <left style="medium">
        <color theme="0"/>
      </left>
      <right style="medium">
        <color theme="0"/>
      </right>
      <top style="thin">
        <color indexed="64"/>
      </top>
      <bottom style="thin">
        <color indexed="64"/>
      </bottom>
      <diagonal style="medium">
        <color theme="0"/>
      </diagonal>
    </border>
    <border diagonalDown="1">
      <left style="medium">
        <color theme="0"/>
      </left>
      <right style="medium">
        <color theme="0"/>
      </right>
      <top style="thin">
        <color indexed="64"/>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diagonalDown="1">
      <left style="medium">
        <color theme="0"/>
      </left>
      <right style="medium">
        <color theme="0"/>
      </right>
      <top style="thin">
        <color indexed="64"/>
      </top>
      <bottom style="medium">
        <color theme="0"/>
      </bottom>
      <diagonal style="medium">
        <color theme="0"/>
      </diagonal>
    </border>
    <border diagonalDown="1">
      <left style="medium">
        <color theme="0"/>
      </left>
      <right style="medium">
        <color theme="0"/>
      </right>
      <top style="medium">
        <color theme="0"/>
      </top>
      <bottom style="thin">
        <color indexed="64"/>
      </bottom>
      <diagonal style="medium">
        <color theme="0"/>
      </diagonal>
    </border>
  </borders>
  <cellStyleXfs count="48">
    <xf numFmtId="0" fontId="0" fillId="0" borderId="0"/>
    <xf numFmtId="43" fontId="2" fillId="0" borderId="0" applyFont="0" applyFill="0" applyBorder="0" applyAlignment="0" applyProtection="0"/>
    <xf numFmtId="0" fontId="21" fillId="0" borderId="0" applyAlignment="0">
      <alignment horizontal="centerContinuous" vertical="center"/>
    </xf>
    <xf numFmtId="0" fontId="38" fillId="0" borderId="0" applyAlignment="0">
      <alignment horizontal="centerContinuous" vertical="center"/>
    </xf>
    <xf numFmtId="0" fontId="21" fillId="0" borderId="0" applyAlignment="0">
      <alignment horizontal="centerContinuous" vertical="center"/>
    </xf>
    <xf numFmtId="0" fontId="45" fillId="0" borderId="0" applyAlignment="0">
      <alignment horizontal="centerContinuous" vertical="center"/>
    </xf>
    <xf numFmtId="0" fontId="22" fillId="0" borderId="0" applyAlignment="0">
      <alignment horizontal="centerContinuous" vertical="center"/>
    </xf>
    <xf numFmtId="0" fontId="39" fillId="0" borderId="0" applyAlignment="0">
      <alignment horizontal="centerContinuous" vertical="center"/>
    </xf>
    <xf numFmtId="0" fontId="22" fillId="0" borderId="0" applyAlignment="0">
      <alignment horizontal="centerContinuous" vertical="center"/>
    </xf>
    <xf numFmtId="0" fontId="46" fillId="0" borderId="0" applyAlignment="0">
      <alignment horizontal="centerContinuous" vertical="center"/>
    </xf>
    <xf numFmtId="0" fontId="6" fillId="2" borderId="1">
      <alignment horizontal="right" vertical="center" wrapText="1"/>
    </xf>
    <xf numFmtId="0" fontId="40" fillId="2" borderId="1">
      <alignment horizontal="right" vertical="center" wrapText="1"/>
    </xf>
    <xf numFmtId="0" fontId="6" fillId="2" borderId="1">
      <alignment horizontal="right" vertical="center" wrapText="1"/>
    </xf>
    <xf numFmtId="0" fontId="47" fillId="2" borderId="1">
      <alignment horizontal="right" vertical="center" wrapText="1"/>
    </xf>
    <xf numFmtId="1" fontId="17" fillId="2" borderId="2">
      <alignment horizontal="left" vertical="center" wrapText="1"/>
    </xf>
    <xf numFmtId="1" fontId="4" fillId="2" borderId="3">
      <alignment horizontal="center" vertical="center"/>
    </xf>
    <xf numFmtId="0" fontId="9" fillId="2" borderId="3">
      <alignment horizontal="center" vertical="center" wrapText="1"/>
    </xf>
    <xf numFmtId="0" fontId="20" fillId="2" borderId="3">
      <alignment horizontal="center" vertical="center" wrapText="1"/>
    </xf>
    <xf numFmtId="0" fontId="41" fillId="2" borderId="3">
      <alignment horizontal="center" vertical="center" wrapText="1"/>
    </xf>
    <xf numFmtId="0" fontId="20" fillId="2" borderId="3">
      <alignment horizontal="center" vertical="center" wrapText="1"/>
    </xf>
    <xf numFmtId="0" fontId="48" fillId="2" borderId="3">
      <alignment horizontal="center" vertical="center" wrapText="1"/>
    </xf>
    <xf numFmtId="0" fontId="2" fillId="0" borderId="0">
      <alignment horizontal="center" vertical="center" readingOrder="2"/>
    </xf>
    <xf numFmtId="0" fontId="5" fillId="0" borderId="0">
      <alignment horizontal="left" vertical="center"/>
    </xf>
    <xf numFmtId="0" fontId="2" fillId="0" borderId="0"/>
    <xf numFmtId="0" fontId="30" fillId="0" borderId="0"/>
    <xf numFmtId="0" fontId="14" fillId="0" borderId="0">
      <alignment horizontal="right" vertical="center"/>
    </xf>
    <xf numFmtId="0" fontId="23" fillId="0" borderId="0">
      <alignment horizontal="left" vertical="center"/>
    </xf>
    <xf numFmtId="0" fontId="23" fillId="0" borderId="0">
      <alignment horizontal="left" vertical="center"/>
    </xf>
    <xf numFmtId="0" fontId="6" fillId="0" borderId="0">
      <alignment horizontal="right" vertical="center"/>
    </xf>
    <xf numFmtId="0" fontId="40" fillId="0" borderId="0">
      <alignment horizontal="right" vertical="center"/>
    </xf>
    <xf numFmtId="0" fontId="6" fillId="0" borderId="0">
      <alignment horizontal="right" vertical="center"/>
    </xf>
    <xf numFmtId="0" fontId="47" fillId="0" borderId="0">
      <alignment horizontal="right" vertical="center"/>
    </xf>
    <xf numFmtId="0" fontId="2" fillId="0" borderId="0">
      <alignment horizontal="left" vertical="center"/>
    </xf>
    <xf numFmtId="0" fontId="37" fillId="0" borderId="0">
      <alignment horizontal="left" vertical="center"/>
    </xf>
    <xf numFmtId="0" fontId="2" fillId="0" borderId="0">
      <alignment horizontal="left" vertical="center"/>
    </xf>
    <xf numFmtId="0" fontId="44" fillId="0" borderId="0">
      <alignment horizontal="left" vertical="center"/>
    </xf>
    <xf numFmtId="0" fontId="13" fillId="2" borderId="3" applyAlignment="0">
      <alignment horizontal="center" vertical="center"/>
    </xf>
    <xf numFmtId="0" fontId="13" fillId="2" borderId="3" applyAlignment="0">
      <alignment horizontal="center" vertical="center"/>
    </xf>
    <xf numFmtId="0" fontId="14" fillId="0" borderId="4">
      <alignment horizontal="right" vertical="center" indent="1"/>
    </xf>
    <xf numFmtId="0" fontId="6" fillId="2" borderId="4">
      <alignment horizontal="right" vertical="center" wrapText="1" indent="1" readingOrder="2"/>
    </xf>
    <xf numFmtId="0" fontId="40" fillId="2" borderId="4">
      <alignment horizontal="right" vertical="center" wrapText="1" indent="1" readingOrder="2"/>
    </xf>
    <xf numFmtId="0" fontId="6" fillId="2" borderId="4">
      <alignment horizontal="right" vertical="center" wrapText="1" indent="1" readingOrder="2"/>
    </xf>
    <xf numFmtId="0" fontId="47" fillId="2" borderId="4">
      <alignment horizontal="right" vertical="center" wrapText="1" indent="1" readingOrder="2"/>
    </xf>
    <xf numFmtId="0" fontId="6" fillId="2" borderId="4">
      <alignment horizontal="right" vertical="center" wrapText="1" indent="1" readingOrder="2"/>
    </xf>
    <xf numFmtId="0" fontId="8" fillId="0" borderId="4">
      <alignment horizontal="right" vertical="center" indent="1"/>
    </xf>
    <xf numFmtId="0" fontId="8" fillId="2" borderId="4">
      <alignment horizontal="left" vertical="center" wrapText="1" indent="1"/>
    </xf>
    <xf numFmtId="0" fontId="8" fillId="0" borderId="5">
      <alignment horizontal="left" vertical="center"/>
    </xf>
    <xf numFmtId="0" fontId="8" fillId="0" borderId="6">
      <alignment horizontal="left" vertical="center"/>
    </xf>
  </cellStyleXfs>
  <cellXfs count="532">
    <xf numFmtId="0" fontId="0" fillId="0" borderId="0" xfId="0"/>
    <xf numFmtId="0" fontId="0" fillId="0" borderId="0" xfId="0" applyAlignment="1">
      <alignment vertical="center"/>
    </xf>
    <xf numFmtId="0" fontId="2" fillId="0" borderId="0" xfId="0" applyFont="1" applyAlignment="1">
      <alignment horizontal="justify" vertical="center"/>
    </xf>
    <xf numFmtId="0" fontId="3" fillId="0" borderId="0" xfId="0" applyFont="1" applyAlignment="1">
      <alignment vertical="top"/>
    </xf>
    <xf numFmtId="0" fontId="0" fillId="0" borderId="0" xfId="0" applyBorder="1"/>
    <xf numFmtId="1" fontId="7" fillId="0" borderId="0" xfId="0" applyNumberFormat="1" applyFont="1" applyBorder="1" applyAlignment="1">
      <alignment horizontal="center" vertical="center"/>
    </xf>
    <xf numFmtId="0" fontId="8" fillId="0" borderId="0" xfId="0" applyFont="1" applyBorder="1" applyAlignment="1">
      <alignment vertical="center"/>
    </xf>
    <xf numFmtId="0" fontId="10" fillId="0" borderId="0" xfId="0" applyFont="1" applyBorder="1" applyAlignment="1">
      <alignment vertical="center"/>
    </xf>
    <xf numFmtId="0" fontId="10" fillId="0" borderId="0" xfId="0" applyFont="1"/>
    <xf numFmtId="0" fontId="11" fillId="0" borderId="0" xfId="0" applyFont="1" applyBorder="1"/>
    <xf numFmtId="0" fontId="11" fillId="0" borderId="0" xfId="0" applyFont="1"/>
    <xf numFmtId="1" fontId="15" fillId="0" borderId="0" xfId="0" applyNumberFormat="1" applyFont="1" applyBorder="1" applyAlignment="1">
      <alignment horizontal="center" vertical="center"/>
    </xf>
    <xf numFmtId="0" fontId="11" fillId="0" borderId="0" xfId="0" applyFont="1" applyBorder="1" applyAlignment="1">
      <alignment vertical="center"/>
    </xf>
    <xf numFmtId="0" fontId="2" fillId="0" borderId="0" xfId="0" applyFont="1"/>
    <xf numFmtId="0" fontId="21" fillId="0" borderId="0" xfId="2" applyAlignment="1"/>
    <xf numFmtId="0" fontId="22" fillId="0" borderId="0" xfId="6" applyAlignment="1"/>
    <xf numFmtId="0" fontId="13" fillId="2" borderId="0" xfId="36" applyBorder="1" applyAlignment="1">
      <alignment vertical="center"/>
    </xf>
    <xf numFmtId="0" fontId="24" fillId="0" borderId="0" xfId="0" applyFont="1" applyAlignment="1">
      <alignment vertical="center"/>
    </xf>
    <xf numFmtId="0" fontId="19" fillId="0" borderId="0" xfId="0" applyFont="1" applyFill="1"/>
    <xf numFmtId="0" fontId="19" fillId="0" borderId="0" xfId="0" applyFont="1" applyFill="1" applyBorder="1"/>
    <xf numFmtId="0" fontId="2" fillId="0" borderId="0" xfId="0" applyFont="1" applyFill="1" applyBorder="1"/>
    <xf numFmtId="0" fontId="2" fillId="0" borderId="0" xfId="0" applyFont="1" applyFill="1"/>
    <xf numFmtId="0" fontId="26" fillId="0" borderId="0" xfId="0" applyFont="1" applyFill="1"/>
    <xf numFmtId="0" fontId="19" fillId="0" borderId="0" xfId="0" applyFont="1" applyFill="1" applyBorder="1" applyAlignment="1">
      <alignment horizontal="right" vertical="center" indent="1"/>
    </xf>
    <xf numFmtId="0" fontId="2" fillId="0" borderId="0" xfId="0" applyFont="1" applyFill="1" applyBorder="1" applyAlignment="1">
      <alignment vertical="center"/>
    </xf>
    <xf numFmtId="0" fontId="27" fillId="0" borderId="0" xfId="0" applyFont="1" applyFill="1"/>
    <xf numFmtId="0" fontId="28" fillId="0" borderId="0" xfId="0" applyFont="1" applyFill="1"/>
    <xf numFmtId="0" fontId="2" fillId="3" borderId="0" xfId="0" applyFont="1" applyFill="1" applyBorder="1"/>
    <xf numFmtId="0" fontId="2" fillId="3" borderId="0" xfId="0" applyFont="1" applyFill="1"/>
    <xf numFmtId="0" fontId="2" fillId="3" borderId="0" xfId="0" applyFont="1" applyFill="1" applyBorder="1" applyAlignment="1">
      <alignment vertical="center"/>
    </xf>
    <xf numFmtId="0" fontId="2" fillId="3" borderId="0" xfId="0" applyFont="1" applyFill="1" applyAlignment="1">
      <alignment readingOrder="2"/>
    </xf>
    <xf numFmtId="0" fontId="16" fillId="3" borderId="0" xfId="0" applyFont="1" applyFill="1" applyAlignment="1">
      <alignment horizontal="left"/>
    </xf>
    <xf numFmtId="0" fontId="6" fillId="0" borderId="0" xfId="6" applyFont="1" applyFill="1" applyAlignment="1">
      <alignment horizontal="center" vertical="center"/>
    </xf>
    <xf numFmtId="0" fontId="31" fillId="0" borderId="13" xfId="44" applyFont="1" applyFill="1" applyBorder="1" applyAlignment="1">
      <alignment horizontal="right" vertical="center" indent="1" readingOrder="1"/>
    </xf>
    <xf numFmtId="0" fontId="6" fillId="0" borderId="0" xfId="6" applyFont="1" applyFill="1" applyAlignment="1">
      <alignment horizontal="right" vertical="center"/>
    </xf>
    <xf numFmtId="0" fontId="31" fillId="0" borderId="0" xfId="6" applyFont="1" applyFill="1" applyAlignment="1">
      <alignment horizontal="left" vertical="center"/>
    </xf>
    <xf numFmtId="0" fontId="18" fillId="0" borderId="0" xfId="6" applyFont="1" applyFill="1" applyAlignment="1">
      <alignment horizontal="right" vertical="center"/>
    </xf>
    <xf numFmtId="0" fontId="32" fillId="0" borderId="0" xfId="0" applyFont="1" applyAlignment="1">
      <alignment vertical="top"/>
    </xf>
    <xf numFmtId="0" fontId="18" fillId="0" borderId="14" xfId="39" applyFont="1" applyFill="1" applyBorder="1" applyAlignment="1">
      <alignment horizontal="right" vertical="center" wrapText="1" indent="1" readingOrder="2"/>
    </xf>
    <xf numFmtId="0" fontId="18" fillId="0" borderId="14" xfId="39" applyFont="1" applyFill="1" applyBorder="1">
      <alignment horizontal="right" vertical="center" wrapText="1" indent="1" readingOrder="2"/>
    </xf>
    <xf numFmtId="0" fontId="2" fillId="0" borderId="15" xfId="45" applyFont="1" applyFill="1" applyBorder="1">
      <alignment horizontal="left" vertical="center" wrapText="1" indent="1"/>
    </xf>
    <xf numFmtId="0" fontId="2" fillId="0" borderId="15" xfId="45" applyFont="1" applyFill="1" applyBorder="1" applyAlignment="1">
      <alignment horizontal="left" vertical="center" wrapText="1" indent="1"/>
    </xf>
    <xf numFmtId="0" fontId="29" fillId="0" borderId="14" xfId="39" applyFont="1" applyFill="1" applyBorder="1" applyAlignment="1">
      <alignment horizontal="center" vertical="center" readingOrder="2"/>
    </xf>
    <xf numFmtId="0" fontId="25" fillId="0" borderId="14" xfId="39" applyFont="1" applyFill="1" applyBorder="1" applyAlignment="1">
      <alignment horizontal="center" vertical="center" readingOrder="2"/>
    </xf>
    <xf numFmtId="0" fontId="6" fillId="0" borderId="14" xfId="39" applyFont="1" applyFill="1" applyBorder="1">
      <alignment horizontal="right" vertical="center" wrapText="1" indent="1" readingOrder="2"/>
    </xf>
    <xf numFmtId="0" fontId="31" fillId="0" borderId="15" xfId="45" applyFont="1" applyFill="1" applyBorder="1">
      <alignment horizontal="left" vertical="center" wrapText="1" indent="1"/>
    </xf>
    <xf numFmtId="0" fontId="18" fillId="0" borderId="16" xfId="39" applyFont="1" applyFill="1" applyBorder="1" applyAlignment="1">
      <alignment horizontal="right" vertical="center" wrapText="1" indent="1" readingOrder="2"/>
    </xf>
    <xf numFmtId="0" fontId="31" fillId="0" borderId="17" xfId="45" applyFont="1" applyFill="1" applyBorder="1" applyAlignment="1">
      <alignment horizontal="left" vertical="center" wrapText="1" indent="1"/>
    </xf>
    <xf numFmtId="0" fontId="33" fillId="0" borderId="15" xfId="45" applyFont="1" applyFill="1" applyBorder="1" applyAlignment="1">
      <alignment horizontal="left" vertical="center" wrapText="1" indent="1"/>
    </xf>
    <xf numFmtId="0" fontId="2" fillId="0" borderId="0" xfId="0" applyFont="1" applyFill="1" applyBorder="1" applyAlignment="1">
      <alignment horizontal="right" vertical="center" indent="1"/>
    </xf>
    <xf numFmtId="0" fontId="2" fillId="0" borderId="0" xfId="23" applyBorder="1"/>
    <xf numFmtId="1" fontId="15" fillId="0" borderId="0" xfId="23" applyNumberFormat="1" applyFont="1" applyBorder="1" applyAlignment="1">
      <alignment horizontal="center" vertical="center"/>
    </xf>
    <xf numFmtId="0" fontId="8" fillId="0" borderId="0" xfId="23" applyFont="1" applyBorder="1" applyAlignment="1">
      <alignment vertical="center"/>
    </xf>
    <xf numFmtId="0" fontId="2" fillId="0" borderId="0" xfId="23" applyFont="1" applyFill="1"/>
    <xf numFmtId="0" fontId="11" fillId="0" borderId="0" xfId="23" applyFont="1" applyBorder="1"/>
    <xf numFmtId="0" fontId="34" fillId="0" borderId="0" xfId="0" applyFont="1" applyAlignment="1">
      <alignment vertical="center"/>
    </xf>
    <xf numFmtId="0" fontId="35" fillId="0" borderId="0" xfId="0" applyFont="1" applyAlignment="1">
      <alignment horizontal="justify" vertical="top" wrapText="1" readingOrder="2"/>
    </xf>
    <xf numFmtId="0" fontId="33" fillId="0" borderId="0" xfId="0" applyFont="1" applyBorder="1" applyAlignment="1">
      <alignment horizontal="justify" vertical="center"/>
    </xf>
    <xf numFmtId="0" fontId="2" fillId="0" borderId="0" xfId="23"/>
    <xf numFmtId="0" fontId="2" fillId="0" borderId="0" xfId="23" applyFont="1" applyFill="1" applyBorder="1"/>
    <xf numFmtId="0" fontId="2" fillId="0" borderId="0" xfId="44" applyFont="1" applyFill="1" applyBorder="1">
      <alignment horizontal="right" vertical="center" indent="1"/>
    </xf>
    <xf numFmtId="0" fontId="27" fillId="0" borderId="0" xfId="23" applyFont="1" applyFill="1"/>
    <xf numFmtId="0" fontId="36" fillId="0" borderId="0" xfId="23" applyFont="1" applyAlignment="1">
      <alignment horizontal="centerContinuous" vertical="center"/>
    </xf>
    <xf numFmtId="0" fontId="2" fillId="0" borderId="0" xfId="23" applyFont="1"/>
    <xf numFmtId="1" fontId="7" fillId="0" borderId="0" xfId="23" applyNumberFormat="1" applyFont="1" applyBorder="1" applyAlignment="1">
      <alignment horizontal="center" vertical="center"/>
    </xf>
    <xf numFmtId="0" fontId="42" fillId="0" borderId="0" xfId="0" applyFont="1" applyAlignment="1">
      <alignment horizontal="justify" vertical="top" wrapText="1" readingOrder="2"/>
    </xf>
    <xf numFmtId="0" fontId="2" fillId="0" borderId="0" xfId="0" applyFont="1" applyAlignment="1">
      <alignment horizontal="justify" vertical="top" wrapText="1"/>
    </xf>
    <xf numFmtId="0" fontId="8" fillId="4" borderId="0" xfId="23" applyFont="1" applyFill="1" applyBorder="1" applyAlignment="1">
      <alignment vertical="center"/>
    </xf>
    <xf numFmtId="0" fontId="8" fillId="5" borderId="0" xfId="23" applyFont="1" applyFill="1" applyBorder="1" applyAlignment="1">
      <alignment vertical="center"/>
    </xf>
    <xf numFmtId="0" fontId="8" fillId="6" borderId="0" xfId="23" applyFont="1" applyFill="1" applyBorder="1" applyAlignment="1">
      <alignment vertical="center"/>
    </xf>
    <xf numFmtId="0" fontId="2" fillId="6" borderId="0" xfId="23" applyFont="1" applyFill="1"/>
    <xf numFmtId="0" fontId="2" fillId="6" borderId="0" xfId="23" applyFill="1"/>
    <xf numFmtId="0" fontId="2" fillId="5" borderId="0" xfId="23" applyFont="1" applyFill="1"/>
    <xf numFmtId="0" fontId="2" fillId="5" borderId="0" xfId="23" applyFill="1"/>
    <xf numFmtId="0" fontId="2" fillId="4" borderId="0" xfId="23" applyFont="1" applyFill="1"/>
    <xf numFmtId="0" fontId="2" fillId="4" borderId="0" xfId="23" applyFill="1"/>
    <xf numFmtId="0" fontId="8" fillId="6" borderId="0" xfId="0" applyFont="1" applyFill="1" applyBorder="1" applyAlignment="1">
      <alignment vertical="center"/>
    </xf>
    <xf numFmtId="0" fontId="31" fillId="0" borderId="15" xfId="45" applyFont="1" applyFill="1" applyBorder="1" applyAlignment="1">
      <alignment horizontal="left" vertical="center" wrapText="1" indent="1"/>
    </xf>
    <xf numFmtId="0" fontId="6" fillId="0" borderId="14" xfId="39" applyFont="1" applyFill="1" applyBorder="1" applyAlignment="1">
      <alignment horizontal="right" vertical="center" wrapText="1" indent="1" readingOrder="2"/>
    </xf>
    <xf numFmtId="0" fontId="6" fillId="0" borderId="14" xfId="39" applyFont="1" applyFill="1" applyBorder="1" applyAlignment="1">
      <alignment horizontal="right" vertical="center" wrapText="1" indent="1" readingOrder="2"/>
    </xf>
    <xf numFmtId="0" fontId="31" fillId="0" borderId="15" xfId="45" applyFont="1" applyFill="1" applyBorder="1" applyAlignment="1">
      <alignment horizontal="left" vertical="center" wrapText="1" indent="1"/>
    </xf>
    <xf numFmtId="0" fontId="18" fillId="7" borderId="14" xfId="39" applyFont="1" applyFill="1" applyBorder="1" applyAlignment="1">
      <alignment horizontal="right" vertical="center" wrapText="1" indent="1" readingOrder="2"/>
    </xf>
    <xf numFmtId="0" fontId="31" fillId="7" borderId="15" xfId="45" applyFont="1" applyFill="1" applyBorder="1" applyAlignment="1">
      <alignment horizontal="left" vertical="center" wrapText="1" indent="1"/>
    </xf>
    <xf numFmtId="41" fontId="31" fillId="0" borderId="13" xfId="1" applyNumberFormat="1" applyFont="1" applyFill="1" applyBorder="1" applyAlignment="1">
      <alignment horizontal="right" vertical="center" indent="1" readingOrder="1"/>
    </xf>
    <xf numFmtId="41" fontId="31" fillId="7" borderId="13" xfId="1" applyNumberFormat="1" applyFont="1" applyFill="1" applyBorder="1" applyAlignment="1">
      <alignment horizontal="center" vertical="center" readingOrder="1"/>
    </xf>
    <xf numFmtId="41" fontId="31" fillId="7" borderId="13" xfId="1" applyNumberFormat="1" applyFont="1" applyFill="1" applyBorder="1" applyAlignment="1">
      <alignment horizontal="right" vertical="center" indent="1" readingOrder="1"/>
    </xf>
    <xf numFmtId="41" fontId="31" fillId="0" borderId="18" xfId="1" applyNumberFormat="1" applyFont="1" applyFill="1" applyBorder="1" applyAlignment="1">
      <alignment horizontal="right" vertical="center" indent="1" readingOrder="1"/>
    </xf>
    <xf numFmtId="0" fontId="18" fillId="0" borderId="22" xfId="39" applyFont="1" applyFill="1" applyBorder="1" applyAlignment="1">
      <alignment horizontal="right" vertical="center" wrapText="1" indent="1" readingOrder="2"/>
    </xf>
    <xf numFmtId="0" fontId="31" fillId="0" borderId="23" xfId="45" applyFont="1" applyFill="1" applyBorder="1" applyAlignment="1">
      <alignment horizontal="left" vertical="center" wrapText="1" indent="1"/>
    </xf>
    <xf numFmtId="41" fontId="31" fillId="0" borderId="18" xfId="1" applyNumberFormat="1" applyFont="1" applyFill="1" applyBorder="1" applyAlignment="1">
      <alignment horizontal="center" vertical="center" readingOrder="1"/>
    </xf>
    <xf numFmtId="0" fontId="6" fillId="7" borderId="14" xfId="39" applyFont="1" applyFill="1" applyBorder="1" applyAlignment="1">
      <alignment horizontal="right" vertical="center" wrapText="1" indent="1" readingOrder="2"/>
    </xf>
    <xf numFmtId="0" fontId="6" fillId="0" borderId="25" xfId="39" applyFont="1" applyFill="1" applyBorder="1" applyAlignment="1">
      <alignment horizontal="right" vertical="center" wrapText="1" indent="1" readingOrder="2"/>
    </xf>
    <xf numFmtId="0" fontId="31" fillId="0" borderId="26" xfId="45" applyFont="1" applyFill="1" applyBorder="1" applyAlignment="1">
      <alignment horizontal="left" vertical="center" wrapText="1" indent="1"/>
    </xf>
    <xf numFmtId="0" fontId="6" fillId="7" borderId="27" xfId="39" applyFont="1" applyFill="1" applyBorder="1" applyAlignment="1">
      <alignment horizontal="center" vertical="center" wrapText="1" readingOrder="2"/>
    </xf>
    <xf numFmtId="0" fontId="6" fillId="0" borderId="16" xfId="39" applyFont="1" applyFill="1" applyBorder="1" applyAlignment="1">
      <alignment horizontal="right" vertical="center" wrapText="1" indent="1" readingOrder="2"/>
    </xf>
    <xf numFmtId="0" fontId="31" fillId="0" borderId="15" xfId="45" applyFont="1" applyFill="1" applyBorder="1" applyAlignment="1">
      <alignment horizontal="left" vertical="center" wrapText="1" indent="1"/>
    </xf>
    <xf numFmtId="0" fontId="6" fillId="0" borderId="14" xfId="39" applyFont="1" applyFill="1" applyBorder="1" applyAlignment="1">
      <alignment horizontal="right" vertical="center" wrapText="1" indent="1" readingOrder="2"/>
    </xf>
    <xf numFmtId="0" fontId="6" fillId="0" borderId="28" xfId="39" applyFont="1" applyFill="1" applyBorder="1" applyAlignment="1">
      <alignment horizontal="right" vertical="center" wrapText="1" indent="1" readingOrder="2"/>
    </xf>
    <xf numFmtId="0" fontId="31" fillId="0" borderId="29" xfId="45" applyFont="1" applyFill="1" applyBorder="1" applyAlignment="1">
      <alignment horizontal="left" vertical="center" wrapText="1" indent="1"/>
    </xf>
    <xf numFmtId="0" fontId="6" fillId="0" borderId="22" xfId="39" applyFont="1" applyFill="1" applyBorder="1" applyAlignment="1">
      <alignment horizontal="right" vertical="center" wrapText="1" indent="1" readingOrder="2"/>
    </xf>
    <xf numFmtId="41" fontId="2" fillId="0" borderId="13" xfId="1" applyNumberFormat="1" applyFont="1" applyFill="1" applyBorder="1" applyAlignment="1">
      <alignment horizontal="center" vertical="center" readingOrder="1"/>
    </xf>
    <xf numFmtId="0" fontId="20" fillId="7" borderId="30" xfId="17" applyFont="1" applyFill="1" applyBorder="1">
      <alignment horizontal="center" vertical="center" wrapText="1"/>
    </xf>
    <xf numFmtId="0" fontId="18" fillId="7" borderId="14" xfId="39" applyFont="1" applyFill="1" applyBorder="1">
      <alignment horizontal="right" vertical="center" wrapText="1" indent="1" readingOrder="2"/>
    </xf>
    <xf numFmtId="41" fontId="2" fillId="7" borderId="13" xfId="1" applyNumberFormat="1" applyFont="1" applyFill="1" applyBorder="1" applyAlignment="1">
      <alignment horizontal="center" vertical="center" readingOrder="1"/>
    </xf>
    <xf numFmtId="0" fontId="2" fillId="7" borderId="15" xfId="45" applyFont="1" applyFill="1" applyBorder="1">
      <alignment horizontal="left" vertical="center" wrapText="1" indent="1"/>
    </xf>
    <xf numFmtId="0" fontId="18" fillId="0" borderId="16" xfId="39" applyFont="1" applyFill="1" applyBorder="1">
      <alignment horizontal="right" vertical="center" wrapText="1" indent="1" readingOrder="2"/>
    </xf>
    <xf numFmtId="41" fontId="2" fillId="0" borderId="18" xfId="1" applyNumberFormat="1" applyFont="1" applyFill="1" applyBorder="1" applyAlignment="1">
      <alignment horizontal="center" vertical="center" readingOrder="1"/>
    </xf>
    <xf numFmtId="0" fontId="2" fillId="0" borderId="17" xfId="45" applyFont="1" applyFill="1" applyBorder="1">
      <alignment horizontal="left" vertical="center" wrapText="1" indent="1"/>
    </xf>
    <xf numFmtId="41" fontId="2" fillId="0" borderId="31" xfId="1" applyNumberFormat="1" applyFont="1" applyFill="1" applyBorder="1" applyAlignment="1">
      <alignment horizontal="center" vertical="center" readingOrder="1"/>
    </xf>
    <xf numFmtId="0" fontId="2" fillId="0" borderId="26" xfId="45" applyFont="1" applyFill="1" applyBorder="1">
      <alignment horizontal="left" vertical="center" wrapText="1" indent="1"/>
    </xf>
    <xf numFmtId="0" fontId="6" fillId="7" borderId="32" xfId="36" applyFont="1" applyFill="1" applyBorder="1" applyAlignment="1">
      <alignment horizontal="center" vertical="center"/>
    </xf>
    <xf numFmtId="41" fontId="12" fillId="7" borderId="30" xfId="1" applyNumberFormat="1" applyFont="1" applyFill="1" applyBorder="1" applyAlignment="1">
      <alignment horizontal="center" vertical="center"/>
    </xf>
    <xf numFmtId="0" fontId="12" fillId="7" borderId="33" xfId="36" applyFont="1" applyFill="1" applyBorder="1" applyAlignment="1">
      <alignment horizontal="center" vertical="center"/>
    </xf>
    <xf numFmtId="0" fontId="31" fillId="0" borderId="34" xfId="44" applyFont="1" applyFill="1" applyBorder="1" applyAlignment="1">
      <alignment horizontal="right" vertical="center" indent="1" readingOrder="1"/>
    </xf>
    <xf numFmtId="0" fontId="31" fillId="7" borderId="13" xfId="44" applyFont="1" applyFill="1" applyBorder="1" applyAlignment="1">
      <alignment horizontal="right" vertical="center" indent="1" readingOrder="1"/>
    </xf>
    <xf numFmtId="0" fontId="31" fillId="0" borderId="24" xfId="44" applyFont="1" applyFill="1" applyBorder="1" applyAlignment="1">
      <alignment horizontal="right" vertical="center" indent="1" readingOrder="1"/>
    </xf>
    <xf numFmtId="0" fontId="31" fillId="7" borderId="7" xfId="45" applyFont="1" applyFill="1" applyBorder="1" applyAlignment="1">
      <alignment horizontal="center" vertical="center" wrapText="1"/>
    </xf>
    <xf numFmtId="0" fontId="2" fillId="0" borderId="17" xfId="45" applyFont="1" applyFill="1" applyBorder="1" applyAlignment="1">
      <alignment horizontal="left" vertical="center" wrapText="1" indent="1"/>
    </xf>
    <xf numFmtId="0" fontId="2" fillId="7" borderId="15" xfId="45" applyFont="1" applyFill="1" applyBorder="1" applyAlignment="1">
      <alignment horizontal="left" vertical="center" wrapText="1" indent="1"/>
    </xf>
    <xf numFmtId="0" fontId="20" fillId="7" borderId="35" xfId="16" applyFont="1" applyFill="1" applyBorder="1">
      <alignment horizontal="center" vertical="center" wrapText="1"/>
    </xf>
    <xf numFmtId="0" fontId="20" fillId="7" borderId="36" xfId="16" applyFont="1" applyFill="1" applyBorder="1">
      <alignment horizontal="center" vertical="center" wrapText="1"/>
    </xf>
    <xf numFmtId="41" fontId="33" fillId="0" borderId="18" xfId="1" applyNumberFormat="1" applyFont="1" applyFill="1" applyBorder="1" applyAlignment="1">
      <alignment horizontal="right" vertical="center" indent="1"/>
    </xf>
    <xf numFmtId="41" fontId="33" fillId="7" borderId="13" xfId="1" applyNumberFormat="1" applyFont="1" applyFill="1" applyBorder="1" applyAlignment="1">
      <alignment horizontal="right" vertical="center" indent="1"/>
    </xf>
    <xf numFmtId="41" fontId="33" fillId="7" borderId="13" xfId="1" quotePrefix="1" applyNumberFormat="1" applyFont="1" applyFill="1" applyBorder="1" applyAlignment="1">
      <alignment horizontal="right" vertical="center" indent="1"/>
    </xf>
    <xf numFmtId="41" fontId="33" fillId="0" borderId="13" xfId="1" applyNumberFormat="1" applyFont="1" applyFill="1" applyBorder="1" applyAlignment="1">
      <alignment horizontal="right" vertical="center" indent="1"/>
    </xf>
    <xf numFmtId="41" fontId="33" fillId="0" borderId="13" xfId="1" quotePrefix="1" applyNumberFormat="1" applyFont="1" applyFill="1" applyBorder="1" applyAlignment="1">
      <alignment horizontal="right" vertical="center" indent="1"/>
    </xf>
    <xf numFmtId="41" fontId="33" fillId="0" borderId="31" xfId="1" applyNumberFormat="1" applyFont="1" applyFill="1" applyBorder="1" applyAlignment="1">
      <alignment horizontal="right" vertical="center" indent="1"/>
    </xf>
    <xf numFmtId="0" fontId="2" fillId="0" borderId="26" xfId="45" applyFont="1" applyFill="1" applyBorder="1" applyAlignment="1">
      <alignment horizontal="left" vertical="center" wrapText="1" indent="1"/>
    </xf>
    <xf numFmtId="41" fontId="33" fillId="7" borderId="30" xfId="1" applyNumberFormat="1" applyFont="1" applyFill="1" applyBorder="1" applyAlignment="1">
      <alignment horizontal="right" vertical="center" indent="1"/>
    </xf>
    <xf numFmtId="0" fontId="1" fillId="7" borderId="33" xfId="36" applyFont="1" applyFill="1" applyBorder="1" applyAlignment="1">
      <alignment horizontal="center" vertical="center"/>
    </xf>
    <xf numFmtId="0" fontId="33" fillId="0" borderId="17" xfId="45" applyFont="1" applyFill="1" applyBorder="1" applyAlignment="1">
      <alignment horizontal="left" vertical="center" wrapText="1" indent="1"/>
    </xf>
    <xf numFmtId="0" fontId="33" fillId="7" borderId="15" xfId="45" applyFont="1" applyFill="1" applyBorder="1" applyAlignment="1">
      <alignment horizontal="left" vertical="center" wrapText="1" indent="1"/>
    </xf>
    <xf numFmtId="0" fontId="33" fillId="0" borderId="26" xfId="45" applyFont="1" applyFill="1" applyBorder="1" applyAlignment="1">
      <alignment horizontal="left" vertical="center" wrapText="1" indent="1"/>
    </xf>
    <xf numFmtId="0" fontId="6" fillId="7" borderId="33" xfId="36" applyFont="1" applyFill="1" applyBorder="1" applyAlignment="1">
      <alignment horizontal="center" vertical="center"/>
    </xf>
    <xf numFmtId="0" fontId="6" fillId="7" borderId="25" xfId="39" applyFont="1" applyFill="1" applyBorder="1" applyAlignment="1">
      <alignment horizontal="right" vertical="center" wrapText="1" indent="1" readingOrder="2"/>
    </xf>
    <xf numFmtId="0" fontId="2" fillId="7" borderId="26" xfId="45" applyFont="1" applyFill="1" applyBorder="1" applyAlignment="1">
      <alignment horizontal="left" vertical="center" wrapText="1" indent="1"/>
    </xf>
    <xf numFmtId="0" fontId="17" fillId="7" borderId="30" xfId="17" applyFont="1" applyFill="1" applyBorder="1" applyAlignment="1">
      <alignment horizontal="center" vertical="center" wrapText="1" readingOrder="1"/>
    </xf>
    <xf numFmtId="41" fontId="2" fillId="0" borderId="18" xfId="1" applyNumberFormat="1" applyFont="1" applyFill="1" applyBorder="1" applyAlignment="1">
      <alignment horizontal="center" vertical="center"/>
    </xf>
    <xf numFmtId="41" fontId="2" fillId="7" borderId="13" xfId="1" applyNumberFormat="1" applyFont="1" applyFill="1" applyBorder="1" applyAlignment="1">
      <alignment horizontal="center" vertical="center"/>
    </xf>
    <xf numFmtId="41" fontId="2" fillId="0" borderId="13" xfId="1" applyNumberFormat="1" applyFont="1" applyFill="1" applyBorder="1" applyAlignment="1">
      <alignment horizontal="center" vertical="center"/>
    </xf>
    <xf numFmtId="41" fontId="2" fillId="7" borderId="31" xfId="1" applyNumberFormat="1" applyFont="1" applyFill="1" applyBorder="1" applyAlignment="1">
      <alignment horizontal="center" vertical="center"/>
    </xf>
    <xf numFmtId="41" fontId="2" fillId="0" borderId="17" xfId="1" applyNumberFormat="1" applyFont="1" applyFill="1" applyBorder="1" applyAlignment="1">
      <alignment horizontal="center" vertical="center"/>
    </xf>
    <xf numFmtId="41" fontId="2" fillId="7" borderId="13" xfId="1" quotePrefix="1" applyNumberFormat="1" applyFont="1" applyFill="1" applyBorder="1" applyAlignment="1">
      <alignment horizontal="center" vertical="center"/>
    </xf>
    <xf numFmtId="41" fontId="2" fillId="7" borderId="15" xfId="1" applyNumberFormat="1" applyFont="1" applyFill="1" applyBorder="1" applyAlignment="1">
      <alignment horizontal="center" vertical="center"/>
    </xf>
    <xf numFmtId="41" fontId="2" fillId="0" borderId="15" xfId="1" applyNumberFormat="1" applyFont="1" applyFill="1" applyBorder="1" applyAlignment="1">
      <alignment horizontal="center" vertical="center"/>
    </xf>
    <xf numFmtId="41" fontId="2" fillId="0" borderId="31" xfId="1" applyNumberFormat="1" applyFont="1" applyFill="1" applyBorder="1" applyAlignment="1">
      <alignment horizontal="center" vertical="center"/>
    </xf>
    <xf numFmtId="41" fontId="2" fillId="0" borderId="26" xfId="1" applyNumberFormat="1" applyFont="1" applyFill="1" applyBorder="1" applyAlignment="1">
      <alignment horizontal="center" vertical="center"/>
    </xf>
    <xf numFmtId="41" fontId="31" fillId="7" borderId="30" xfId="1" applyNumberFormat="1" applyFont="1" applyFill="1" applyBorder="1" applyAlignment="1">
      <alignment horizontal="center" vertical="center"/>
    </xf>
    <xf numFmtId="0" fontId="25" fillId="0" borderId="16" xfId="39" applyFont="1" applyFill="1" applyBorder="1" applyAlignment="1">
      <alignment horizontal="center" vertical="center" readingOrder="2"/>
    </xf>
    <xf numFmtId="0" fontId="25" fillId="0" borderId="22" xfId="39" applyFont="1" applyFill="1" applyBorder="1" applyAlignment="1">
      <alignment horizontal="center" vertical="center" readingOrder="2"/>
    </xf>
    <xf numFmtId="0" fontId="25" fillId="7" borderId="14" xfId="39" applyFont="1" applyFill="1" applyBorder="1" applyAlignment="1">
      <alignment horizontal="center" vertical="center" readingOrder="2"/>
    </xf>
    <xf numFmtId="0" fontId="29" fillId="0" borderId="16" xfId="39" applyFont="1" applyFill="1" applyBorder="1" applyAlignment="1">
      <alignment horizontal="center" vertical="center" readingOrder="2"/>
    </xf>
    <xf numFmtId="0" fontId="29" fillId="0" borderId="22" xfId="39" applyFont="1" applyFill="1" applyBorder="1" applyAlignment="1">
      <alignment horizontal="center" vertical="center" readingOrder="2"/>
    </xf>
    <xf numFmtId="0" fontId="29" fillId="7" borderId="14" xfId="39" applyFont="1" applyFill="1" applyBorder="1" applyAlignment="1">
      <alignment horizontal="center" vertical="center" readingOrder="2"/>
    </xf>
    <xf numFmtId="0" fontId="6" fillId="0" borderId="16" xfId="39" applyFont="1" applyFill="1" applyBorder="1">
      <alignment horizontal="right" vertical="center" wrapText="1" indent="1" readingOrder="2"/>
    </xf>
    <xf numFmtId="0" fontId="31" fillId="0" borderId="17" xfId="45" applyFont="1" applyFill="1" applyBorder="1">
      <alignment horizontal="left" vertical="center" wrapText="1" indent="1"/>
    </xf>
    <xf numFmtId="0" fontId="6" fillId="7" borderId="14" xfId="39" applyFont="1" applyFill="1" applyBorder="1">
      <alignment horizontal="right" vertical="center" wrapText="1" indent="1" readingOrder="2"/>
    </xf>
    <xf numFmtId="0" fontId="31" fillId="7" borderId="15" xfId="45" applyFont="1" applyFill="1" applyBorder="1">
      <alignment horizontal="left" vertical="center" wrapText="1" indent="1"/>
    </xf>
    <xf numFmtId="0" fontId="6" fillId="0" borderId="25" xfId="39" applyFont="1" applyFill="1" applyBorder="1">
      <alignment horizontal="right" vertical="center" wrapText="1" indent="1" readingOrder="2"/>
    </xf>
    <xf numFmtId="0" fontId="6" fillId="0" borderId="32" xfId="36" applyFont="1" applyFill="1" applyBorder="1" applyAlignment="1">
      <alignment horizontal="center" vertical="center" readingOrder="2"/>
    </xf>
    <xf numFmtId="0" fontId="6" fillId="0" borderId="33" xfId="36" applyFont="1" applyFill="1" applyBorder="1" applyAlignment="1">
      <alignment horizontal="center" vertical="center"/>
    </xf>
    <xf numFmtId="0" fontId="6" fillId="7" borderId="32" xfId="36" applyFont="1" applyFill="1" applyBorder="1" applyAlignment="1">
      <alignment horizontal="center" vertical="center" readingOrder="2"/>
    </xf>
    <xf numFmtId="41" fontId="31" fillId="7" borderId="30" xfId="1" applyNumberFormat="1" applyFont="1" applyFill="1" applyBorder="1" applyAlignment="1">
      <alignment horizontal="right" vertical="center" indent="1"/>
    </xf>
    <xf numFmtId="0" fontId="16" fillId="0" borderId="0" xfId="26" applyFont="1" applyFill="1">
      <alignment horizontal="left" vertical="center"/>
    </xf>
    <xf numFmtId="0" fontId="6" fillId="0" borderId="8" xfId="6" applyFont="1" applyFill="1" applyBorder="1" applyAlignment="1">
      <alignment horizontal="center" vertical="center"/>
    </xf>
    <xf numFmtId="0" fontId="2" fillId="0" borderId="9" xfId="23" applyBorder="1"/>
    <xf numFmtId="0" fontId="2" fillId="0" borderId="8" xfId="23" applyBorder="1"/>
    <xf numFmtId="0" fontId="12" fillId="0" borderId="33" xfId="36" applyFont="1" applyFill="1" applyBorder="1" applyAlignment="1">
      <alignment horizontal="center" vertical="center"/>
    </xf>
    <xf numFmtId="41" fontId="31" fillId="0" borderId="30" xfId="1" applyNumberFormat="1" applyFont="1" applyFill="1" applyBorder="1" applyAlignment="1">
      <alignment horizontal="right" vertical="center" indent="1"/>
    </xf>
    <xf numFmtId="0" fontId="6" fillId="0" borderId="10" xfId="6" applyFont="1" applyFill="1" applyBorder="1" applyAlignment="1">
      <alignment horizontal="right" vertical="center"/>
    </xf>
    <xf numFmtId="0" fontId="6" fillId="0" borderId="9" xfId="6" applyFont="1" applyFill="1" applyBorder="1" applyAlignment="1">
      <alignment horizontal="center" vertical="center"/>
    </xf>
    <xf numFmtId="0" fontId="12" fillId="7" borderId="30" xfId="16" applyFont="1" applyFill="1" applyBorder="1">
      <alignment horizontal="center" vertical="center" wrapText="1"/>
    </xf>
    <xf numFmtId="0" fontId="17" fillId="0" borderId="17" xfId="45" applyFont="1" applyFill="1" applyBorder="1" applyAlignment="1">
      <alignment horizontal="left" vertical="center" wrapText="1" indent="1"/>
    </xf>
    <xf numFmtId="0" fontId="17" fillId="7" borderId="15" xfId="45" applyFont="1" applyFill="1" applyBorder="1" applyAlignment="1">
      <alignment horizontal="left" vertical="center" wrapText="1" indent="1"/>
    </xf>
    <xf numFmtId="0" fontId="17" fillId="0" borderId="15" xfId="45" applyFont="1" applyFill="1" applyBorder="1" applyAlignment="1">
      <alignment horizontal="left" vertical="center" wrapText="1" indent="1"/>
    </xf>
    <xf numFmtId="0" fontId="17" fillId="7" borderId="26" xfId="45" applyFont="1" applyFill="1" applyBorder="1" applyAlignment="1">
      <alignment horizontal="left" vertical="center" wrapText="1" indent="1"/>
    </xf>
    <xf numFmtId="41" fontId="31" fillId="7" borderId="31" xfId="1" applyNumberFormat="1" applyFont="1" applyFill="1" applyBorder="1" applyAlignment="1">
      <alignment horizontal="right" vertical="center" indent="1" readingOrder="1"/>
    </xf>
    <xf numFmtId="41" fontId="31" fillId="0" borderId="13" xfId="1" applyNumberFormat="1" applyFont="1" applyFill="1" applyBorder="1" applyAlignment="1">
      <alignment horizontal="center" vertical="center" readingOrder="1"/>
    </xf>
    <xf numFmtId="41" fontId="31" fillId="0" borderId="31" xfId="1" applyNumberFormat="1" applyFont="1" applyFill="1" applyBorder="1" applyAlignment="1">
      <alignment horizontal="center" vertical="center" readingOrder="1"/>
    </xf>
    <xf numFmtId="0" fontId="20" fillId="7" borderId="30" xfId="17" applyFont="1" applyFill="1" applyBorder="1" applyAlignment="1">
      <alignment horizontal="center" vertical="center" wrapText="1" readingOrder="1"/>
    </xf>
    <xf numFmtId="0" fontId="18" fillId="7" borderId="32" xfId="36" applyFont="1" applyFill="1" applyBorder="1" applyAlignment="1">
      <alignment horizontal="center" vertical="center" readingOrder="2"/>
    </xf>
    <xf numFmtId="0" fontId="18" fillId="7" borderId="33" xfId="36" applyFont="1" applyFill="1" applyBorder="1" applyAlignment="1">
      <alignment horizontal="center" vertical="center"/>
    </xf>
    <xf numFmtId="164" fontId="31" fillId="7" borderId="30" xfId="44" applyNumberFormat="1" applyFont="1" applyFill="1" applyBorder="1" applyAlignment="1">
      <alignment horizontal="right" vertical="center" indent="1" readingOrder="1"/>
    </xf>
    <xf numFmtId="0" fontId="25" fillId="0" borderId="0" xfId="2" applyFont="1" applyAlignment="1"/>
    <xf numFmtId="0" fontId="6" fillId="0" borderId="0" xfId="6" applyFont="1" applyAlignment="1"/>
    <xf numFmtId="0" fontId="2" fillId="0" borderId="0" xfId="0" applyFont="1" applyBorder="1"/>
    <xf numFmtId="1" fontId="31" fillId="0" borderId="0" xfId="0" applyNumberFormat="1" applyFont="1" applyBorder="1" applyAlignment="1">
      <alignment horizontal="center" vertical="center"/>
    </xf>
    <xf numFmtId="0" fontId="2" fillId="0" borderId="0" xfId="0" applyFont="1" applyBorder="1" applyAlignment="1">
      <alignment vertical="center"/>
    </xf>
    <xf numFmtId="0" fontId="12" fillId="0" borderId="14" xfId="39" applyFont="1" applyFill="1" applyBorder="1" applyAlignment="1">
      <alignment horizontal="center" vertical="center" wrapText="1" readingOrder="2"/>
    </xf>
    <xf numFmtId="0" fontId="12" fillId="0" borderId="16" xfId="39" applyFont="1" applyFill="1" applyBorder="1" applyAlignment="1">
      <alignment horizontal="center" vertical="center" wrapText="1" readingOrder="2"/>
    </xf>
    <xf numFmtId="0" fontId="12" fillId="0" borderId="22" xfId="39" applyFont="1" applyFill="1" applyBorder="1" applyAlignment="1">
      <alignment horizontal="center" vertical="center" wrapText="1" readingOrder="2"/>
    </xf>
    <xf numFmtId="0" fontId="12" fillId="7" borderId="14" xfId="39" applyFont="1" applyFill="1" applyBorder="1" applyAlignment="1">
      <alignment horizontal="center" vertical="center" wrapText="1" readingOrder="2"/>
    </xf>
    <xf numFmtId="41" fontId="31" fillId="0" borderId="24" xfId="1" applyNumberFormat="1" applyFont="1" applyFill="1" applyBorder="1" applyAlignment="1">
      <alignment horizontal="right" vertical="center" indent="1" readingOrder="1"/>
    </xf>
    <xf numFmtId="0" fontId="12" fillId="0" borderId="16" xfId="39" applyFont="1" applyFill="1" applyBorder="1" applyAlignment="1">
      <alignment horizontal="right" vertical="center" wrapText="1" indent="1" readingOrder="2"/>
    </xf>
    <xf numFmtId="0" fontId="27" fillId="0" borderId="17" xfId="45" applyFont="1" applyFill="1" applyBorder="1" applyAlignment="1">
      <alignment horizontal="left" vertical="center" wrapText="1" indent="1"/>
    </xf>
    <xf numFmtId="0" fontId="12" fillId="0" borderId="14" xfId="39" applyFont="1" applyFill="1" applyBorder="1" applyAlignment="1">
      <alignment horizontal="right" vertical="center" wrapText="1" indent="1" readingOrder="2"/>
    </xf>
    <xf numFmtId="0" fontId="27" fillId="0" borderId="15" xfId="45" applyFont="1" applyFill="1" applyBorder="1" applyAlignment="1">
      <alignment horizontal="left" vertical="center" wrapText="1" indent="1"/>
    </xf>
    <xf numFmtId="0" fontId="12" fillId="7" borderId="14" xfId="39" applyFont="1" applyFill="1" applyBorder="1" applyAlignment="1">
      <alignment horizontal="right" vertical="center" wrapText="1" indent="1" readingOrder="2"/>
    </xf>
    <xf numFmtId="0" fontId="27" fillId="7" borderId="15" xfId="45" applyFont="1" applyFill="1" applyBorder="1" applyAlignment="1">
      <alignment horizontal="left" vertical="center" wrapText="1" indent="1"/>
    </xf>
    <xf numFmtId="0" fontId="12" fillId="7" borderId="25" xfId="39" applyFont="1" applyFill="1" applyBorder="1" applyAlignment="1">
      <alignment horizontal="right" vertical="center" wrapText="1" indent="1" readingOrder="2"/>
    </xf>
    <xf numFmtId="0" fontId="27" fillId="7" borderId="26" xfId="45" applyFont="1" applyFill="1" applyBorder="1" applyAlignment="1">
      <alignment horizontal="left" vertical="center" wrapText="1" indent="1"/>
    </xf>
    <xf numFmtId="0" fontId="0" fillId="0" borderId="11" xfId="0" applyBorder="1"/>
    <xf numFmtId="0" fontId="31" fillId="0" borderId="32" xfId="46" applyFont="1" applyFill="1" applyBorder="1" applyAlignment="1">
      <alignment horizontal="center" vertical="center"/>
    </xf>
    <xf numFmtId="0" fontId="31" fillId="0" borderId="33" xfId="46" applyFont="1" applyFill="1" applyBorder="1" applyAlignment="1">
      <alignment horizontal="center" vertical="center"/>
    </xf>
    <xf numFmtId="41" fontId="31" fillId="0" borderId="30" xfId="1" applyNumberFormat="1" applyFont="1" applyFill="1" applyBorder="1" applyAlignment="1">
      <alignment horizontal="center" vertical="center"/>
    </xf>
    <xf numFmtId="0" fontId="31" fillId="0" borderId="38" xfId="45" applyFont="1" applyFill="1" applyBorder="1" applyAlignment="1">
      <alignment horizontal="left" vertical="center" wrapText="1" indent="1"/>
    </xf>
    <xf numFmtId="0" fontId="31" fillId="7" borderId="26" xfId="45" applyFont="1" applyFill="1" applyBorder="1" applyAlignment="1">
      <alignment horizontal="left" vertical="center" wrapText="1" indent="1"/>
    </xf>
    <xf numFmtId="0" fontId="31" fillId="7" borderId="17" xfId="45" applyFont="1" applyFill="1" applyBorder="1" applyAlignment="1">
      <alignment horizontal="left" vertical="center" wrapText="1" indent="1"/>
    </xf>
    <xf numFmtId="0" fontId="31" fillId="7" borderId="39" xfId="45" applyFont="1" applyFill="1" applyBorder="1" applyAlignment="1">
      <alignment horizontal="left" vertical="center" wrapText="1" indent="1"/>
    </xf>
    <xf numFmtId="0" fontId="31" fillId="7" borderId="40" xfId="45" applyFont="1" applyFill="1" applyBorder="1" applyAlignment="1">
      <alignment horizontal="left" vertical="center" wrapText="1" indent="1"/>
    </xf>
    <xf numFmtId="0" fontId="6" fillId="0" borderId="41" xfId="39" applyFont="1" applyFill="1" applyBorder="1" applyAlignment="1">
      <alignment horizontal="right" vertical="center" wrapText="1" indent="1" readingOrder="2"/>
    </xf>
    <xf numFmtId="0" fontId="6" fillId="0" borderId="18" xfId="39" applyFont="1" applyFill="1" applyBorder="1" applyAlignment="1">
      <alignment horizontal="center" vertical="center" wrapText="1" readingOrder="2"/>
    </xf>
    <xf numFmtId="0" fontId="20" fillId="0" borderId="18" xfId="45" applyFont="1" applyFill="1" applyBorder="1" applyAlignment="1">
      <alignment horizontal="center" vertical="center" readingOrder="1"/>
    </xf>
    <xf numFmtId="0" fontId="6" fillId="0" borderId="13" xfId="39" applyFont="1" applyFill="1" applyBorder="1" applyAlignment="1">
      <alignment horizontal="center" vertical="center" wrapText="1" readingOrder="2"/>
    </xf>
    <xf numFmtId="0" fontId="20" fillId="0" borderId="13" xfId="45" applyFont="1" applyFill="1" applyBorder="1" applyAlignment="1">
      <alignment horizontal="center" vertical="center" readingOrder="1"/>
    </xf>
    <xf numFmtId="0" fontId="6" fillId="7" borderId="13" xfId="39" applyFont="1" applyFill="1" applyBorder="1" applyAlignment="1">
      <alignment horizontal="center" vertical="center" wrapText="1" readingOrder="2"/>
    </xf>
    <xf numFmtId="0" fontId="20" fillId="7" borderId="13" xfId="45" applyFont="1" applyFill="1" applyBorder="1" applyAlignment="1">
      <alignment horizontal="center" vertical="center" readingOrder="1"/>
    </xf>
    <xf numFmtId="0" fontId="6" fillId="7" borderId="16" xfId="39" applyFont="1" applyFill="1" applyBorder="1" applyAlignment="1">
      <alignment horizontal="right" vertical="center" wrapText="1" indent="1" readingOrder="2"/>
    </xf>
    <xf numFmtId="0" fontId="6" fillId="0" borderId="31" xfId="39" applyFont="1" applyFill="1" applyBorder="1" applyAlignment="1">
      <alignment horizontal="center" vertical="center" wrapText="1" readingOrder="2"/>
    </xf>
    <xf numFmtId="0" fontId="20" fillId="0" borderId="31" xfId="45" applyFont="1" applyFill="1" applyBorder="1" applyAlignment="1">
      <alignment horizontal="center" vertical="center" readingOrder="1"/>
    </xf>
    <xf numFmtId="0" fontId="6" fillId="7" borderId="42" xfId="39" applyFont="1" applyFill="1" applyBorder="1" applyAlignment="1">
      <alignment horizontal="right" vertical="center" wrapText="1" indent="1" readingOrder="2"/>
    </xf>
    <xf numFmtId="0" fontId="6" fillId="7" borderId="34" xfId="39" applyFont="1" applyFill="1" applyBorder="1" applyAlignment="1">
      <alignment horizontal="center" vertical="center" wrapText="1" readingOrder="2"/>
    </xf>
    <xf numFmtId="0" fontId="20" fillId="7" borderId="34" xfId="45" applyFont="1" applyFill="1" applyBorder="1" applyAlignment="1">
      <alignment horizontal="center" vertical="center" readingOrder="1"/>
    </xf>
    <xf numFmtId="0" fontId="6" fillId="7" borderId="43" xfId="39" applyFont="1" applyFill="1" applyBorder="1" applyAlignment="1">
      <alignment horizontal="right" vertical="center" wrapText="1" indent="1" readingOrder="2"/>
    </xf>
    <xf numFmtId="0" fontId="6" fillId="7" borderId="24" xfId="39" applyFont="1" applyFill="1" applyBorder="1" applyAlignment="1">
      <alignment horizontal="center" vertical="center" wrapText="1" readingOrder="2"/>
    </xf>
    <xf numFmtId="0" fontId="20" fillId="7" borderId="24" xfId="45" applyFont="1" applyFill="1" applyBorder="1" applyAlignment="1">
      <alignment horizontal="center" vertical="center" readingOrder="1"/>
    </xf>
    <xf numFmtId="41" fontId="31" fillId="7" borderId="34" xfId="1" applyNumberFormat="1" applyFont="1" applyFill="1" applyBorder="1" applyAlignment="1">
      <alignment horizontal="center" vertical="center" readingOrder="1"/>
    </xf>
    <xf numFmtId="41" fontId="31" fillId="7" borderId="24" xfId="1" applyNumberFormat="1" applyFont="1" applyFill="1" applyBorder="1" applyAlignment="1">
      <alignment horizontal="center" vertical="center" readingOrder="1"/>
    </xf>
    <xf numFmtId="41" fontId="31" fillId="7" borderId="30" xfId="1" applyNumberFormat="1" applyFont="1" applyFill="1" applyBorder="1" applyAlignment="1">
      <alignment horizontal="center" vertical="center" readingOrder="1"/>
    </xf>
    <xf numFmtId="0" fontId="31" fillId="0" borderId="17" xfId="39" applyFont="1" applyFill="1" applyBorder="1" applyAlignment="1">
      <alignment horizontal="center" vertical="center" readingOrder="1"/>
    </xf>
    <xf numFmtId="0" fontId="31" fillId="7" borderId="15" xfId="39" applyFont="1" applyFill="1" applyBorder="1" applyAlignment="1">
      <alignment horizontal="center" vertical="center" readingOrder="1"/>
    </xf>
    <xf numFmtId="0" fontId="31" fillId="0" borderId="15" xfId="39" applyFont="1" applyFill="1" applyBorder="1" applyAlignment="1">
      <alignment horizontal="center" vertical="center" readingOrder="1"/>
    </xf>
    <xf numFmtId="0" fontId="31" fillId="0" borderId="23" xfId="39" applyFont="1" applyFill="1" applyBorder="1" applyAlignment="1">
      <alignment horizontal="center" vertical="center" readingOrder="1"/>
    </xf>
    <xf numFmtId="41" fontId="31" fillId="7" borderId="33" xfId="1" applyNumberFormat="1" applyFont="1" applyFill="1" applyBorder="1" applyAlignment="1">
      <alignment horizontal="right" vertical="center" indent="1"/>
    </xf>
    <xf numFmtId="41" fontId="31" fillId="7" borderId="32" xfId="1" applyNumberFormat="1" applyFont="1" applyFill="1" applyBorder="1" applyAlignment="1">
      <alignment horizontal="right" vertical="center" indent="1"/>
    </xf>
    <xf numFmtId="41" fontId="31" fillId="7" borderId="12" xfId="1" applyNumberFormat="1" applyFont="1" applyFill="1" applyBorder="1" applyAlignment="1">
      <alignment horizontal="right" vertical="center" indent="1"/>
    </xf>
    <xf numFmtId="0" fontId="27" fillId="0" borderId="0" xfId="0" applyFont="1" applyAlignment="1">
      <alignment horizontal="left" vertical="center" wrapText="1" indent="2"/>
    </xf>
    <xf numFmtId="0" fontId="43" fillId="0" borderId="0" xfId="0" applyFont="1" applyAlignment="1">
      <alignment horizontal="right" vertical="center" wrapText="1" indent="2" readingOrder="2"/>
    </xf>
    <xf numFmtId="0" fontId="9" fillId="0" borderId="0" xfId="0" applyFont="1" applyAlignment="1">
      <alignment horizontal="justify" vertical="center" wrapText="1"/>
    </xf>
    <xf numFmtId="0" fontId="35" fillId="0" borderId="0" xfId="0" applyFont="1" applyAlignment="1">
      <alignment horizontal="justify" vertical="center" wrapText="1" readingOrder="2"/>
    </xf>
    <xf numFmtId="0" fontId="20" fillId="7" borderId="30" xfId="17" applyFont="1" applyFill="1" applyBorder="1">
      <alignment horizontal="center" vertical="center" wrapText="1"/>
    </xf>
    <xf numFmtId="0" fontId="6" fillId="7" borderId="16" xfId="39" applyFont="1" applyFill="1" applyBorder="1">
      <alignment horizontal="right" vertical="center" wrapText="1" indent="1" readingOrder="2"/>
    </xf>
    <xf numFmtId="0" fontId="31" fillId="7" borderId="17" xfId="45" applyFont="1" applyFill="1" applyBorder="1">
      <alignment horizontal="left" vertical="center" wrapText="1" indent="1"/>
    </xf>
    <xf numFmtId="0" fontId="6" fillId="7" borderId="25" xfId="39" applyFont="1" applyFill="1" applyBorder="1">
      <alignment horizontal="right" vertical="center" wrapText="1" indent="1" readingOrder="2"/>
    </xf>
    <xf numFmtId="0" fontId="31" fillId="7" borderId="26" xfId="45" applyFont="1" applyFill="1" applyBorder="1">
      <alignment horizontal="left" vertical="center" wrapText="1" indent="1"/>
    </xf>
    <xf numFmtId="0" fontId="6" fillId="0" borderId="22" xfId="39" applyFont="1" applyFill="1" applyBorder="1">
      <alignment horizontal="right" vertical="center" wrapText="1" indent="1" readingOrder="2"/>
    </xf>
    <xf numFmtId="0" fontId="31" fillId="0" borderId="23" xfId="45" applyFont="1" applyFill="1" applyBorder="1">
      <alignment horizontal="left" vertical="center" wrapText="1" indent="1"/>
    </xf>
    <xf numFmtId="0" fontId="2" fillId="0" borderId="17" xfId="45" applyFont="1" applyFill="1" applyBorder="1" applyAlignment="1">
      <alignment horizontal="left" vertical="center" wrapText="1"/>
    </xf>
    <xf numFmtId="0" fontId="2" fillId="7" borderId="15" xfId="45" applyFont="1" applyFill="1" applyBorder="1" applyAlignment="1">
      <alignment horizontal="left" vertical="center" wrapText="1"/>
    </xf>
    <xf numFmtId="0" fontId="2" fillId="0" borderId="15" xfId="45" applyFont="1" applyFill="1" applyBorder="1" applyAlignment="1">
      <alignment horizontal="left" vertical="center" wrapText="1"/>
    </xf>
    <xf numFmtId="0" fontId="6" fillId="4" borderId="14" xfId="39" applyFont="1" applyFill="1" applyBorder="1">
      <alignment horizontal="right" vertical="center" wrapText="1" indent="1" readingOrder="2"/>
    </xf>
    <xf numFmtId="41" fontId="2" fillId="4" borderId="13" xfId="1" applyNumberFormat="1" applyFont="1" applyFill="1" applyBorder="1" applyAlignment="1">
      <alignment horizontal="center" vertical="center" readingOrder="1"/>
    </xf>
    <xf numFmtId="0" fontId="2" fillId="4" borderId="15" xfId="45" applyFont="1" applyFill="1" applyBorder="1" applyAlignment="1">
      <alignment horizontal="left" vertical="center" wrapText="1"/>
    </xf>
    <xf numFmtId="0" fontId="6" fillId="7" borderId="14" xfId="39" applyFont="1" applyFill="1" applyBorder="1" applyAlignment="1">
      <alignment horizontal="right" vertical="center" wrapText="1" indent="1" readingOrder="2"/>
    </xf>
    <xf numFmtId="0" fontId="6" fillId="7" borderId="22" xfId="39" applyFont="1" applyFill="1" applyBorder="1" applyAlignment="1">
      <alignment horizontal="right" vertical="center" wrapText="1" indent="1" readingOrder="2"/>
    </xf>
    <xf numFmtId="0" fontId="2" fillId="7" borderId="23" xfId="45" applyFont="1" applyFill="1" applyBorder="1" applyAlignment="1">
      <alignment horizontal="left" vertical="center" wrapText="1" indent="1"/>
    </xf>
    <xf numFmtId="41" fontId="2" fillId="0" borderId="29" xfId="1" applyNumberFormat="1" applyFont="1" applyFill="1" applyBorder="1" applyAlignment="1">
      <alignment vertical="center"/>
    </xf>
    <xf numFmtId="41" fontId="2" fillId="0" borderId="28" xfId="1" applyNumberFormat="1" applyFont="1" applyFill="1" applyBorder="1" applyAlignment="1">
      <alignment vertical="center"/>
    </xf>
    <xf numFmtId="41" fontId="2" fillId="7" borderId="15" xfId="1" applyNumberFormat="1" applyFont="1" applyFill="1" applyBorder="1" applyAlignment="1">
      <alignment vertical="center"/>
    </xf>
    <xf numFmtId="41" fontId="2" fillId="7" borderId="14" xfId="1" applyNumberFormat="1" applyFont="1" applyFill="1" applyBorder="1" applyAlignment="1">
      <alignment vertical="center"/>
    </xf>
    <xf numFmtId="41" fontId="2" fillId="0" borderId="15" xfId="1" applyNumberFormat="1" applyFont="1" applyFill="1" applyBorder="1" applyAlignment="1">
      <alignment vertical="center"/>
    </xf>
    <xf numFmtId="41" fontId="2" fillId="0" borderId="14" xfId="1" applyNumberFormat="1" applyFont="1" applyFill="1" applyBorder="1" applyAlignment="1">
      <alignment vertical="center"/>
    </xf>
    <xf numFmtId="41" fontId="2" fillId="7" borderId="23" xfId="1" applyNumberFormat="1" applyFont="1" applyFill="1" applyBorder="1" applyAlignment="1">
      <alignment vertical="center"/>
    </xf>
    <xf numFmtId="41" fontId="2" fillId="7" borderId="22" xfId="1" applyNumberFormat="1" applyFont="1" applyFill="1" applyBorder="1" applyAlignment="1">
      <alignment vertical="center"/>
    </xf>
    <xf numFmtId="0" fontId="8" fillId="7" borderId="0" xfId="0" applyFont="1" applyFill="1" applyBorder="1" applyAlignment="1">
      <alignment vertical="center"/>
    </xf>
    <xf numFmtId="0" fontId="18" fillId="4" borderId="14" xfId="39" applyFont="1" applyFill="1" applyBorder="1">
      <alignment horizontal="right" vertical="center" wrapText="1" indent="1" readingOrder="2"/>
    </xf>
    <xf numFmtId="0" fontId="8" fillId="4" borderId="0" xfId="0" applyFont="1" applyFill="1" applyBorder="1" applyAlignment="1">
      <alignment vertical="center"/>
    </xf>
    <xf numFmtId="0" fontId="6" fillId="7" borderId="43" xfId="36" applyFont="1" applyFill="1" applyBorder="1" applyAlignment="1">
      <alignment horizontal="center" vertical="center"/>
    </xf>
    <xf numFmtId="41" fontId="31" fillId="7" borderId="36" xfId="1" applyNumberFormat="1" applyFont="1" applyFill="1" applyBorder="1" applyAlignment="1">
      <alignment horizontal="center" vertical="center"/>
    </xf>
    <xf numFmtId="0" fontId="31" fillId="7" borderId="40" xfId="36" applyFont="1" applyFill="1" applyBorder="1" applyAlignment="1">
      <alignment horizontal="center" vertical="center"/>
    </xf>
    <xf numFmtId="0" fontId="18" fillId="4" borderId="22" xfId="39" applyFont="1" applyFill="1" applyBorder="1">
      <alignment horizontal="right" vertical="center" wrapText="1" indent="1" readingOrder="2"/>
    </xf>
    <xf numFmtId="41" fontId="2" fillId="4" borderId="24" xfId="1" applyNumberFormat="1" applyFont="1" applyFill="1" applyBorder="1" applyAlignment="1">
      <alignment horizontal="center" vertical="center" readingOrder="1"/>
    </xf>
    <xf numFmtId="0" fontId="2" fillId="4" borderId="23" xfId="45" applyFont="1" applyFill="1" applyBorder="1" applyAlignment="1">
      <alignment horizontal="left" vertical="center" wrapText="1"/>
    </xf>
    <xf numFmtId="0" fontId="31" fillId="0" borderId="15" xfId="45" applyFont="1" applyFill="1" applyBorder="1" applyAlignment="1">
      <alignment horizontal="left" vertical="center" wrapText="1" indent="1"/>
    </xf>
    <xf numFmtId="0" fontId="31" fillId="7" borderId="15" xfId="45" applyFont="1" applyFill="1" applyBorder="1" applyAlignment="1">
      <alignment horizontal="left" vertical="center" wrapText="1" indent="1"/>
    </xf>
    <xf numFmtId="0" fontId="31" fillId="0" borderId="17" xfId="45" applyFont="1" applyFill="1" applyBorder="1" applyAlignment="1">
      <alignment horizontal="left" vertical="center" wrapText="1" indent="1"/>
    </xf>
    <xf numFmtId="0" fontId="49" fillId="0" borderId="0" xfId="0" applyFont="1" applyAlignment="1">
      <alignment horizontal="center" vertical="center"/>
    </xf>
    <xf numFmtId="0" fontId="50" fillId="0" borderId="0" xfId="0" applyFont="1" applyAlignment="1">
      <alignment horizontal="center" vertical="center" readingOrder="1"/>
    </xf>
    <xf numFmtId="0" fontId="51" fillId="0" borderId="0" xfId="0" applyFont="1" applyAlignment="1">
      <alignment horizontal="center" vertical="center"/>
    </xf>
    <xf numFmtId="0" fontId="52" fillId="0" borderId="0" xfId="0" applyFont="1" applyAlignment="1">
      <alignment horizontal="center" vertical="center"/>
    </xf>
    <xf numFmtId="0" fontId="6" fillId="7" borderId="14" xfId="39" applyFont="1" applyFill="1" applyBorder="1" applyAlignment="1">
      <alignment horizontal="right" vertical="center" wrapText="1" indent="1" readingOrder="2"/>
    </xf>
    <xf numFmtId="0" fontId="31" fillId="7" borderId="15" xfId="45" applyFont="1" applyFill="1" applyBorder="1" applyAlignment="1">
      <alignment horizontal="left" vertical="center" wrapText="1" indent="1"/>
    </xf>
    <xf numFmtId="41" fontId="2" fillId="0" borderId="18" xfId="1" applyNumberFormat="1" applyFont="1" applyFill="1" applyBorder="1" applyAlignment="1">
      <alignment horizontal="right" vertical="center" indent="1" readingOrder="1"/>
    </xf>
    <xf numFmtId="41" fontId="2" fillId="7" borderId="13" xfId="1" applyNumberFormat="1" applyFont="1" applyFill="1" applyBorder="1" applyAlignment="1">
      <alignment horizontal="right" vertical="center" indent="1" readingOrder="1"/>
    </xf>
    <xf numFmtId="41" fontId="2" fillId="0" borderId="13" xfId="1" applyNumberFormat="1" applyFont="1" applyFill="1" applyBorder="1" applyAlignment="1">
      <alignment horizontal="right" vertical="center" indent="1" readingOrder="1"/>
    </xf>
    <xf numFmtId="41" fontId="2" fillId="7" borderId="20" xfId="1" applyNumberFormat="1" applyFont="1" applyFill="1" applyBorder="1" applyAlignment="1">
      <alignment horizontal="right" vertical="center" indent="1" readingOrder="1"/>
    </xf>
    <xf numFmtId="41" fontId="2" fillId="0" borderId="24" xfId="1" applyNumberFormat="1" applyFont="1" applyFill="1" applyBorder="1" applyAlignment="1">
      <alignment horizontal="center" vertical="center" readingOrder="1"/>
    </xf>
    <xf numFmtId="41" fontId="2" fillId="0" borderId="34" xfId="1" applyNumberFormat="1" applyFont="1" applyFill="1" applyBorder="1" applyAlignment="1">
      <alignment horizontal="center" vertical="center" readingOrder="1"/>
    </xf>
    <xf numFmtId="41" fontId="2" fillId="0" borderId="34" xfId="1" applyNumberFormat="1" applyFont="1" applyFill="1" applyBorder="1" applyAlignment="1">
      <alignment horizontal="right" vertical="center" readingOrder="1"/>
    </xf>
    <xf numFmtId="41" fontId="2" fillId="7" borderId="13" xfId="1" applyNumberFormat="1" applyFont="1" applyFill="1" applyBorder="1" applyAlignment="1">
      <alignment horizontal="right" vertical="center" readingOrder="1"/>
    </xf>
    <xf numFmtId="41" fontId="2" fillId="0" borderId="13" xfId="1" applyNumberFormat="1" applyFont="1" applyFill="1" applyBorder="1" applyAlignment="1">
      <alignment horizontal="right" vertical="center" readingOrder="1"/>
    </xf>
    <xf numFmtId="41" fontId="2" fillId="0" borderId="31" xfId="1" applyNumberFormat="1" applyFont="1" applyFill="1" applyBorder="1" applyAlignment="1">
      <alignment horizontal="right" vertical="center" readingOrder="1"/>
    </xf>
    <xf numFmtId="41" fontId="2" fillId="7" borderId="30" xfId="1" applyNumberFormat="1" applyFont="1" applyFill="1" applyBorder="1" applyAlignment="1">
      <alignment horizontal="center" vertical="center" readingOrder="1"/>
    </xf>
    <xf numFmtId="0" fontId="0" fillId="0" borderId="0" xfId="0" applyBorder="1" applyAlignment="1">
      <alignment readingOrder="2"/>
    </xf>
    <xf numFmtId="0" fontId="2" fillId="0" borderId="18" xfId="24" applyFont="1" applyFill="1" applyBorder="1" applyAlignment="1">
      <alignment horizontal="center" vertical="center" readingOrder="1"/>
    </xf>
    <xf numFmtId="0" fontId="2" fillId="0" borderId="18" xfId="24" applyFont="1" applyFill="1" applyBorder="1" applyAlignment="1">
      <alignment horizontal="center" vertical="center"/>
    </xf>
    <xf numFmtId="0" fontId="2" fillId="7" borderId="13" xfId="24" applyFont="1" applyFill="1" applyBorder="1" applyAlignment="1">
      <alignment horizontal="center" vertical="center" readingOrder="1"/>
    </xf>
    <xf numFmtId="0" fontId="2" fillId="7" borderId="13" xfId="24" applyFont="1" applyFill="1" applyBorder="1" applyAlignment="1">
      <alignment horizontal="center" vertical="center"/>
    </xf>
    <xf numFmtId="0" fontId="2" fillId="0" borderId="13" xfId="24" applyFont="1" applyFill="1" applyBorder="1" applyAlignment="1">
      <alignment horizontal="center" vertical="center" readingOrder="1"/>
    </xf>
    <xf numFmtId="0" fontId="2" fillId="0" borderId="13" xfId="24" applyFont="1" applyFill="1" applyBorder="1" applyAlignment="1">
      <alignment horizontal="center" vertical="center"/>
    </xf>
    <xf numFmtId="0" fontId="2" fillId="0" borderId="24" xfId="24" quotePrefix="1" applyFont="1" applyFill="1" applyBorder="1" applyAlignment="1">
      <alignment horizontal="center" vertical="center" readingOrder="1"/>
    </xf>
    <xf numFmtId="0" fontId="2" fillId="0" borderId="24" xfId="24" applyFont="1" applyFill="1" applyBorder="1" applyAlignment="1">
      <alignment horizontal="center" vertical="center"/>
    </xf>
    <xf numFmtId="0" fontId="53" fillId="0" borderId="18" xfId="24" applyFont="1" applyFill="1" applyBorder="1" applyAlignment="1">
      <alignment horizontal="center" vertical="center" readingOrder="1"/>
    </xf>
    <xf numFmtId="0" fontId="2" fillId="0" borderId="18" xfId="38" applyFont="1" applyFill="1" applyBorder="1" applyAlignment="1">
      <alignment horizontal="center" vertical="center"/>
    </xf>
    <xf numFmtId="0" fontId="53" fillId="7" borderId="13" xfId="24" applyFont="1" applyFill="1" applyBorder="1" applyAlignment="1">
      <alignment horizontal="center" vertical="center" readingOrder="1"/>
    </xf>
    <xf numFmtId="0" fontId="2" fillId="7" borderId="13" xfId="38" applyFont="1" applyFill="1" applyBorder="1" applyAlignment="1">
      <alignment horizontal="center" vertical="center"/>
    </xf>
    <xf numFmtId="0" fontId="53" fillId="0" borderId="13" xfId="24" applyFont="1" applyFill="1" applyBorder="1" applyAlignment="1">
      <alignment horizontal="center" vertical="center" readingOrder="1"/>
    </xf>
    <xf numFmtId="0" fontId="2" fillId="0" borderId="13" xfId="38" applyFont="1" applyFill="1" applyBorder="1" applyAlignment="1">
      <alignment horizontal="center" vertical="center"/>
    </xf>
    <xf numFmtId="0" fontId="53" fillId="0" borderId="24" xfId="24" applyFont="1" applyFill="1" applyBorder="1" applyAlignment="1">
      <alignment horizontal="center" vertical="center" readingOrder="1"/>
    </xf>
    <xf numFmtId="0" fontId="2" fillId="0" borderId="24" xfId="38" applyFont="1" applyFill="1" applyBorder="1" applyAlignment="1">
      <alignment horizontal="center" vertical="center"/>
    </xf>
    <xf numFmtId="0" fontId="31" fillId="7" borderId="35" xfId="17" applyFont="1" applyFill="1" applyBorder="1" applyAlignment="1">
      <alignment horizontal="center" wrapText="1"/>
    </xf>
    <xf numFmtId="0" fontId="20" fillId="7" borderId="36" xfId="17" applyFont="1" applyFill="1" applyBorder="1" applyAlignment="1">
      <alignment horizontal="center" vertical="top" wrapText="1"/>
    </xf>
    <xf numFmtId="3" fontId="2" fillId="0" borderId="18" xfId="44" applyNumberFormat="1" applyFont="1" applyFill="1" applyBorder="1" applyAlignment="1">
      <alignment horizontal="right" vertical="center" indent="1" readingOrder="1"/>
    </xf>
    <xf numFmtId="3" fontId="2" fillId="7" borderId="17" xfId="44" applyNumberFormat="1" applyFont="1" applyFill="1" applyBorder="1" applyAlignment="1">
      <alignment horizontal="right" vertical="center" indent="1" readingOrder="1"/>
    </xf>
    <xf numFmtId="3" fontId="2" fillId="7" borderId="47" xfId="44" applyNumberFormat="1" applyFont="1" applyFill="1" applyBorder="1" applyAlignment="1">
      <alignment horizontal="right" vertical="center" indent="1" readingOrder="1"/>
    </xf>
    <xf numFmtId="3" fontId="2" fillId="7" borderId="13" xfId="44" applyNumberFormat="1" applyFont="1" applyFill="1" applyBorder="1" applyAlignment="1">
      <alignment horizontal="center" vertical="center" readingOrder="1"/>
    </xf>
    <xf numFmtId="3" fontId="2" fillId="7" borderId="16" xfId="44" applyNumberFormat="1" applyFont="1" applyFill="1" applyBorder="1" applyAlignment="1">
      <alignment horizontal="right" vertical="center" indent="1" readingOrder="1"/>
    </xf>
    <xf numFmtId="3" fontId="2" fillId="7" borderId="13" xfId="44" applyNumberFormat="1" applyFont="1" applyFill="1" applyBorder="1" applyAlignment="1">
      <alignment horizontal="right" vertical="center" indent="1" readingOrder="1"/>
    </xf>
    <xf numFmtId="3" fontId="2" fillId="7" borderId="26" xfId="44" applyNumberFormat="1" applyFont="1" applyFill="1" applyBorder="1" applyAlignment="1">
      <alignment horizontal="right" vertical="center" indent="1" readingOrder="1"/>
    </xf>
    <xf numFmtId="3" fontId="2" fillId="7" borderId="48" xfId="44" applyNumberFormat="1" applyFont="1" applyFill="1" applyBorder="1" applyAlignment="1">
      <alignment horizontal="right" vertical="center" indent="1" readingOrder="1"/>
    </xf>
    <xf numFmtId="3" fontId="2" fillId="7" borderId="48" xfId="44" applyNumberFormat="1" applyFont="1" applyFill="1" applyBorder="1" applyAlignment="1">
      <alignment horizontal="center" vertical="center" readingOrder="1"/>
    </xf>
    <xf numFmtId="3" fontId="2" fillId="7" borderId="25" xfId="44" applyNumberFormat="1" applyFont="1" applyFill="1" applyBorder="1" applyAlignment="1">
      <alignment horizontal="right" vertical="center" indent="1" readingOrder="1"/>
    </xf>
    <xf numFmtId="41" fontId="2" fillId="0" borderId="17" xfId="1" applyNumberFormat="1" applyFont="1" applyFill="1" applyBorder="1" applyAlignment="1">
      <alignment horizontal="right" vertical="center" indent="1" readingOrder="1"/>
    </xf>
    <xf numFmtId="41" fontId="2" fillId="0" borderId="44" xfId="1" applyNumberFormat="1" applyFont="1" applyFill="1" applyBorder="1" applyAlignment="1">
      <alignment horizontal="right" vertical="center" indent="1" readingOrder="1"/>
    </xf>
    <xf numFmtId="41" fontId="2" fillId="0" borderId="16" xfId="1" applyNumberFormat="1" applyFont="1" applyFill="1" applyBorder="1" applyAlignment="1">
      <alignment horizontal="right" vertical="center" indent="1" readingOrder="1"/>
    </xf>
    <xf numFmtId="41" fontId="2" fillId="7" borderId="15" xfId="1" applyNumberFormat="1" applyFont="1" applyFill="1" applyBorder="1" applyAlignment="1">
      <alignment horizontal="right" vertical="center" indent="1" readingOrder="1"/>
    </xf>
    <xf numFmtId="41" fontId="2" fillId="7" borderId="45" xfId="1" applyNumberFormat="1" applyFont="1" applyFill="1" applyBorder="1" applyAlignment="1">
      <alignment horizontal="right" vertical="center" indent="1" readingOrder="1"/>
    </xf>
    <xf numFmtId="41" fontId="2" fillId="7" borderId="14" xfId="1" applyNumberFormat="1" applyFont="1" applyFill="1" applyBorder="1" applyAlignment="1">
      <alignment horizontal="right" vertical="center" indent="1" readingOrder="1"/>
    </xf>
    <xf numFmtId="41" fontId="2" fillId="0" borderId="15" xfId="1" applyNumberFormat="1" applyFont="1" applyFill="1" applyBorder="1" applyAlignment="1">
      <alignment horizontal="right" vertical="center" indent="1" readingOrder="1"/>
    </xf>
    <xf numFmtId="41" fontId="2" fillId="0" borderId="45" xfId="1" applyNumberFormat="1" applyFont="1" applyFill="1" applyBorder="1" applyAlignment="1">
      <alignment horizontal="right" vertical="center" indent="1" readingOrder="1"/>
    </xf>
    <xf numFmtId="41" fontId="2" fillId="0" borderId="14" xfId="1" applyNumberFormat="1" applyFont="1" applyFill="1" applyBorder="1" applyAlignment="1">
      <alignment horizontal="right" vertical="center" indent="1" readingOrder="1"/>
    </xf>
    <xf numFmtId="41" fontId="2" fillId="0" borderId="31" xfId="1" applyNumberFormat="1" applyFont="1" applyFill="1" applyBorder="1" applyAlignment="1">
      <alignment horizontal="right" vertical="center" indent="1" readingOrder="1"/>
    </xf>
    <xf numFmtId="41" fontId="2" fillId="0" borderId="26" xfId="1" applyNumberFormat="1" applyFont="1" applyFill="1" applyBorder="1" applyAlignment="1">
      <alignment horizontal="right" vertical="center" indent="1" readingOrder="1"/>
    </xf>
    <xf numFmtId="41" fontId="2" fillId="0" borderId="46" xfId="1" applyNumberFormat="1" applyFont="1" applyFill="1" applyBorder="1" applyAlignment="1">
      <alignment horizontal="right" vertical="center" indent="1" readingOrder="1"/>
    </xf>
    <xf numFmtId="41" fontId="2" fillId="0" borderId="25" xfId="1" applyNumberFormat="1" applyFont="1" applyFill="1" applyBorder="1" applyAlignment="1">
      <alignment horizontal="right" vertical="center" indent="1" readingOrder="1"/>
    </xf>
    <xf numFmtId="41" fontId="33" fillId="0" borderId="18" xfId="1" applyNumberFormat="1" applyFont="1" applyFill="1" applyBorder="1" applyAlignment="1">
      <alignment horizontal="right" vertical="center" indent="1" readingOrder="1"/>
    </xf>
    <xf numFmtId="41" fontId="33" fillId="7" borderId="13" xfId="1" applyNumberFormat="1" applyFont="1" applyFill="1" applyBorder="1" applyAlignment="1">
      <alignment horizontal="right" vertical="center" indent="1" readingOrder="1"/>
    </xf>
    <xf numFmtId="41" fontId="33" fillId="0" borderId="13" xfId="1" applyNumberFormat="1" applyFont="1" applyFill="1" applyBorder="1" applyAlignment="1">
      <alignment horizontal="right" vertical="center" indent="1" readingOrder="1"/>
    </xf>
    <xf numFmtId="41" fontId="33" fillId="7" borderId="31" xfId="1" applyNumberFormat="1" applyFont="1" applyFill="1" applyBorder="1" applyAlignment="1">
      <alignment horizontal="right" vertical="center" indent="1" readingOrder="1"/>
    </xf>
    <xf numFmtId="41" fontId="33" fillId="0" borderId="30" xfId="1" applyNumberFormat="1" applyFont="1" applyFill="1" applyBorder="1" applyAlignment="1">
      <alignment horizontal="right" vertical="center" indent="1"/>
    </xf>
    <xf numFmtId="41" fontId="2" fillId="7" borderId="31" xfId="1" applyNumberFormat="1" applyFont="1" applyFill="1" applyBorder="1" applyAlignment="1">
      <alignment horizontal="right" vertical="center" indent="1" readingOrder="1"/>
    </xf>
    <xf numFmtId="164" fontId="2" fillId="0" borderId="18" xfId="44" applyNumberFormat="1" applyFont="1" applyFill="1" applyBorder="1" applyAlignment="1">
      <alignment horizontal="right" vertical="center" indent="1" readingOrder="1"/>
    </xf>
    <xf numFmtId="164" fontId="2" fillId="7" borderId="18" xfId="44" applyNumberFormat="1" applyFont="1" applyFill="1" applyBorder="1" applyAlignment="1">
      <alignment horizontal="right" vertical="center" indent="1" readingOrder="1"/>
    </xf>
    <xf numFmtId="164" fontId="2" fillId="0" borderId="37" xfId="44" applyNumberFormat="1" applyFont="1" applyFill="1" applyBorder="1" applyAlignment="1">
      <alignment horizontal="right" vertical="center" indent="1" readingOrder="1"/>
    </xf>
    <xf numFmtId="0" fontId="18" fillId="0" borderId="25" xfId="39" applyFont="1" applyFill="1" applyBorder="1" applyAlignment="1">
      <alignment horizontal="right" vertical="center" wrapText="1" indent="1" readingOrder="2"/>
    </xf>
    <xf numFmtId="41" fontId="2" fillId="0" borderId="24" xfId="1" applyNumberFormat="1" applyFont="1" applyFill="1" applyBorder="1" applyAlignment="1">
      <alignment horizontal="right" vertical="center" indent="1" readingOrder="1"/>
    </xf>
    <xf numFmtId="41" fontId="31" fillId="0" borderId="18" xfId="1" applyNumberFormat="1" applyFont="1" applyFill="1" applyBorder="1" applyAlignment="1">
      <alignment horizontal="center" vertical="center"/>
    </xf>
    <xf numFmtId="41" fontId="31" fillId="7" borderId="13" xfId="1" applyNumberFormat="1" applyFont="1" applyFill="1" applyBorder="1" applyAlignment="1">
      <alignment horizontal="center" vertical="center"/>
    </xf>
    <xf numFmtId="41" fontId="31" fillId="0" borderId="13" xfId="1" applyNumberFormat="1" applyFont="1" applyFill="1" applyBorder="1" applyAlignment="1">
      <alignment horizontal="center" vertical="center"/>
    </xf>
    <xf numFmtId="41" fontId="31" fillId="7" borderId="31" xfId="1" applyNumberFormat="1" applyFont="1" applyFill="1" applyBorder="1" applyAlignment="1">
      <alignment horizontal="center" vertical="center"/>
    </xf>
    <xf numFmtId="0" fontId="12" fillId="0" borderId="17" xfId="45" applyFont="1" applyFill="1" applyBorder="1" applyAlignment="1">
      <alignment horizontal="center" vertical="center" wrapText="1"/>
    </xf>
    <xf numFmtId="0" fontId="12" fillId="7" borderId="15" xfId="45" applyFont="1" applyFill="1" applyBorder="1" applyAlignment="1">
      <alignment horizontal="center" vertical="center" wrapText="1"/>
    </xf>
    <xf numFmtId="0" fontId="12" fillId="0" borderId="15" xfId="45" applyFont="1" applyFill="1" applyBorder="1" applyAlignment="1">
      <alignment horizontal="center" vertical="center" wrapText="1"/>
    </xf>
    <xf numFmtId="0" fontId="12" fillId="0" borderId="23" xfId="45" applyFont="1" applyFill="1" applyBorder="1" applyAlignment="1">
      <alignment horizontal="center" vertical="center" wrapText="1"/>
    </xf>
    <xf numFmtId="0" fontId="6" fillId="0" borderId="43" xfId="39" applyFont="1" applyFill="1" applyBorder="1">
      <alignment horizontal="right" vertical="center" wrapText="1" indent="1" readingOrder="2"/>
    </xf>
    <xf numFmtId="3" fontId="2" fillId="0" borderId="36" xfId="44" applyNumberFormat="1" applyFont="1" applyFill="1" applyBorder="1" applyAlignment="1">
      <alignment horizontal="right" vertical="center" indent="1" readingOrder="1"/>
    </xf>
    <xf numFmtId="3" fontId="2" fillId="0" borderId="36" xfId="44" applyNumberFormat="1" applyFont="1" applyFill="1" applyBorder="1" applyAlignment="1">
      <alignment horizontal="center" vertical="center" readingOrder="1"/>
    </xf>
    <xf numFmtId="0" fontId="31" fillId="0" borderId="40" xfId="45" applyFont="1" applyFill="1" applyBorder="1">
      <alignment horizontal="left" vertical="center" wrapText="1" indent="1"/>
    </xf>
    <xf numFmtId="0" fontId="2" fillId="0" borderId="0" xfId="0" applyFont="1" applyFill="1" applyAlignment="1">
      <alignment wrapText="1"/>
    </xf>
    <xf numFmtId="0" fontId="34" fillId="0" borderId="14" xfId="39" applyFont="1" applyFill="1" applyBorder="1" applyAlignment="1">
      <alignment horizontal="right" vertical="center" wrapText="1" indent="4" readingOrder="2"/>
    </xf>
    <xf numFmtId="0" fontId="34" fillId="7" borderId="19" xfId="39" applyFont="1" applyFill="1" applyBorder="1" applyAlignment="1">
      <alignment horizontal="right" vertical="center" wrapText="1" indent="4" readingOrder="2"/>
    </xf>
    <xf numFmtId="0" fontId="2" fillId="0" borderId="15" xfId="45" applyFont="1" applyFill="1" applyBorder="1" applyAlignment="1">
      <alignment horizontal="left" vertical="center" wrapText="1" indent="3"/>
    </xf>
    <xf numFmtId="0" fontId="2" fillId="7" borderId="21" xfId="45" applyFont="1" applyFill="1" applyBorder="1" applyAlignment="1">
      <alignment horizontal="left" vertical="center" wrapText="1" indent="3"/>
    </xf>
    <xf numFmtId="0" fontId="6" fillId="0" borderId="14" xfId="39" applyFont="1" applyFill="1" applyBorder="1" applyAlignment="1">
      <alignment horizontal="right" vertical="center" wrapText="1" indent="1" readingOrder="2"/>
    </xf>
    <xf numFmtId="0" fontId="1" fillId="0" borderId="0" xfId="6" applyFont="1" applyFill="1" applyAlignment="1">
      <alignment horizontal="left" vertical="center"/>
    </xf>
    <xf numFmtId="0" fontId="6" fillId="0" borderId="32" xfId="46" applyFont="1" applyFill="1" applyBorder="1" applyAlignment="1">
      <alignment horizontal="center" vertical="center"/>
    </xf>
    <xf numFmtId="41" fontId="2" fillId="0" borderId="33" xfId="1" applyNumberFormat="1" applyFont="1" applyFill="1" applyBorder="1" applyAlignment="1">
      <alignment vertical="center"/>
    </xf>
    <xf numFmtId="41" fontId="2" fillId="0" borderId="32" xfId="1" applyNumberFormat="1" applyFont="1" applyFill="1" applyBorder="1" applyAlignment="1">
      <alignment vertical="center"/>
    </xf>
    <xf numFmtId="0" fontId="1" fillId="0" borderId="17" xfId="39" applyFont="1" applyFill="1" applyBorder="1" applyAlignment="1">
      <alignment horizontal="center" vertical="center" readingOrder="1"/>
    </xf>
    <xf numFmtId="0" fontId="1" fillId="7" borderId="15" xfId="39" applyFont="1" applyFill="1" applyBorder="1" applyAlignment="1">
      <alignment horizontal="center" vertical="center" readingOrder="1"/>
    </xf>
    <xf numFmtId="0" fontId="1" fillId="0" borderId="15" xfId="39" applyFont="1" applyFill="1" applyBorder="1" applyAlignment="1">
      <alignment horizontal="center" vertical="center" readingOrder="1"/>
    </xf>
    <xf numFmtId="0" fontId="1" fillId="0" borderId="23" xfId="39" applyFont="1" applyFill="1" applyBorder="1" applyAlignment="1">
      <alignment horizontal="center" vertical="center" readingOrder="1"/>
    </xf>
    <xf numFmtId="0" fontId="1" fillId="0" borderId="15" xfId="45" applyFont="1" applyFill="1" applyBorder="1" applyAlignment="1">
      <alignment horizontal="left" vertical="center" wrapText="1" indent="1"/>
    </xf>
    <xf numFmtId="0" fontId="12" fillId="7" borderId="34" xfId="16" applyFont="1" applyFill="1" applyBorder="1" applyAlignment="1">
      <alignment horizontal="center" vertical="center" wrapText="1"/>
    </xf>
    <xf numFmtId="0" fontId="12" fillId="7" borderId="13" xfId="16" applyFont="1" applyFill="1" applyBorder="1" applyAlignment="1">
      <alignment horizontal="center" vertical="center" wrapText="1"/>
    </xf>
    <xf numFmtId="0" fontId="12" fillId="7" borderId="24" xfId="16" applyFont="1" applyFill="1" applyBorder="1" applyAlignment="1">
      <alignment horizontal="center" vertical="center" wrapText="1"/>
    </xf>
    <xf numFmtId="0" fontId="25" fillId="0" borderId="0" xfId="2" applyFont="1" applyFill="1" applyAlignment="1">
      <alignment horizontal="center" vertical="center" wrapText="1"/>
    </xf>
    <xf numFmtId="0" fontId="25" fillId="0" borderId="0" xfId="2" applyFont="1" applyFill="1" applyAlignment="1">
      <alignment horizontal="center" vertical="center"/>
    </xf>
    <xf numFmtId="0" fontId="25" fillId="0" borderId="0" xfId="2" applyFont="1" applyFill="1" applyAlignment="1">
      <alignment horizontal="center" vertical="center" wrapText="1" readingOrder="2"/>
    </xf>
    <xf numFmtId="0" fontId="25" fillId="0" borderId="0" xfId="2" applyFont="1" applyFill="1" applyAlignment="1">
      <alignment horizontal="center" vertical="center" readingOrder="2"/>
    </xf>
    <xf numFmtId="0" fontId="6" fillId="0" borderId="0" xfId="6" applyFont="1" applyFill="1" applyAlignment="1">
      <alignment horizontal="center" vertical="center" wrapText="1"/>
    </xf>
    <xf numFmtId="0" fontId="6" fillId="0" borderId="0" xfId="6" applyFont="1" applyFill="1" applyAlignment="1">
      <alignment horizontal="center" vertical="center"/>
    </xf>
    <xf numFmtId="0" fontId="6" fillId="7" borderId="49" xfId="10" applyFont="1" applyFill="1" applyBorder="1">
      <alignment horizontal="right" vertical="center" wrapText="1"/>
    </xf>
    <xf numFmtId="0" fontId="6" fillId="7" borderId="50" xfId="10" applyFont="1" applyFill="1" applyBorder="1">
      <alignment horizontal="right" vertical="center" wrapText="1"/>
    </xf>
    <xf numFmtId="0" fontId="6" fillId="7" borderId="51" xfId="10" applyFont="1" applyFill="1" applyBorder="1">
      <alignment horizontal="right" vertical="center" wrapText="1"/>
    </xf>
    <xf numFmtId="1" fontId="17" fillId="7" borderId="52" xfId="14" applyFont="1" applyFill="1" applyBorder="1" applyAlignment="1">
      <alignment horizontal="left" vertical="center" wrapText="1"/>
    </xf>
    <xf numFmtId="1" fontId="17" fillId="7" borderId="53" xfId="14" applyFont="1" applyFill="1" applyBorder="1" applyAlignment="1">
      <alignment horizontal="left" vertical="center" wrapText="1"/>
    </xf>
    <xf numFmtId="1" fontId="17" fillId="7" borderId="54" xfId="14" applyFont="1" applyFill="1" applyBorder="1" applyAlignment="1">
      <alignment horizontal="left" vertical="center" wrapText="1"/>
    </xf>
    <xf numFmtId="0" fontId="12" fillId="7" borderId="35" xfId="16" applyFont="1" applyFill="1" applyBorder="1">
      <alignment horizontal="center" vertical="center" wrapText="1"/>
    </xf>
    <xf numFmtId="0" fontId="12" fillId="7" borderId="37" xfId="16" applyFont="1" applyFill="1" applyBorder="1">
      <alignment horizontal="center" vertical="center" wrapText="1"/>
    </xf>
    <xf numFmtId="0" fontId="12" fillId="7" borderId="36" xfId="16" applyFont="1" applyFill="1" applyBorder="1">
      <alignment horizontal="center" vertical="center" wrapText="1"/>
    </xf>
    <xf numFmtId="0" fontId="12" fillId="7" borderId="34" xfId="16" applyFont="1" applyFill="1" applyBorder="1">
      <alignment horizontal="center" vertical="center" wrapText="1"/>
    </xf>
    <xf numFmtId="0" fontId="12" fillId="7" borderId="13" xfId="16" applyFont="1" applyFill="1" applyBorder="1">
      <alignment horizontal="center" vertical="center" wrapText="1"/>
    </xf>
    <xf numFmtId="0" fontId="12" fillId="7" borderId="24" xfId="16" applyFont="1" applyFill="1" applyBorder="1">
      <alignment horizontal="center" vertical="center" wrapText="1"/>
    </xf>
    <xf numFmtId="1" fontId="6" fillId="7" borderId="28" xfId="15" applyFont="1" applyFill="1" applyBorder="1">
      <alignment horizontal="center" vertical="center"/>
    </xf>
    <xf numFmtId="1" fontId="6" fillId="7" borderId="14" xfId="15" applyFont="1" applyFill="1" applyBorder="1">
      <alignment horizontal="center" vertical="center"/>
    </xf>
    <xf numFmtId="1" fontId="6" fillId="7" borderId="22" xfId="15" applyFont="1" applyFill="1" applyBorder="1">
      <alignment horizontal="center" vertical="center"/>
    </xf>
    <xf numFmtId="0" fontId="12" fillId="7" borderId="29" xfId="16" applyFont="1" applyFill="1" applyBorder="1">
      <alignment horizontal="center" vertical="center" wrapText="1"/>
    </xf>
    <xf numFmtId="0" fontId="12" fillId="7" borderId="15" xfId="16" applyFont="1" applyFill="1" applyBorder="1">
      <alignment horizontal="center" vertical="center" wrapText="1"/>
    </xf>
    <xf numFmtId="0" fontId="12" fillId="7" borderId="23" xfId="16" applyFont="1" applyFill="1" applyBorder="1">
      <alignment horizontal="center" vertical="center" wrapText="1"/>
    </xf>
    <xf numFmtId="0" fontId="12" fillId="7" borderId="35" xfId="16" applyFont="1" applyFill="1" applyBorder="1" applyAlignment="1">
      <alignment horizontal="center" vertical="center" wrapText="1"/>
    </xf>
    <xf numFmtId="0" fontId="12" fillId="7" borderId="37" xfId="16" applyFont="1" applyFill="1" applyBorder="1" applyAlignment="1">
      <alignment horizontal="center" vertical="center" wrapText="1"/>
    </xf>
    <xf numFmtId="0" fontId="12" fillId="7" borderId="36" xfId="16" applyFont="1" applyFill="1" applyBorder="1" applyAlignment="1">
      <alignment horizontal="center" vertical="center" wrapText="1"/>
    </xf>
    <xf numFmtId="1" fontId="6" fillId="7" borderId="25" xfId="15" applyFont="1" applyFill="1" applyBorder="1">
      <alignment horizontal="center" vertical="center"/>
    </xf>
    <xf numFmtId="0" fontId="12" fillId="7" borderId="31" xfId="16" applyFont="1" applyFill="1" applyBorder="1" applyAlignment="1">
      <alignment horizontal="center" vertical="center" wrapText="1"/>
    </xf>
    <xf numFmtId="0" fontId="12" fillId="7" borderId="31" xfId="16" applyFont="1" applyFill="1" applyBorder="1">
      <alignment horizontal="center" vertical="center" wrapText="1"/>
    </xf>
    <xf numFmtId="0" fontId="12" fillId="7" borderId="26" xfId="16" applyFont="1" applyFill="1" applyBorder="1">
      <alignment horizontal="center" vertical="center" wrapText="1"/>
    </xf>
    <xf numFmtId="0" fontId="6" fillId="0" borderId="0" xfId="6" applyFont="1" applyFill="1" applyAlignment="1">
      <alignment horizontal="center" vertical="center" readingOrder="2"/>
    </xf>
    <xf numFmtId="0" fontId="20" fillId="7" borderId="30" xfId="17" applyFont="1" applyFill="1" applyBorder="1">
      <alignment horizontal="center" vertical="center" wrapText="1"/>
    </xf>
    <xf numFmtId="0" fontId="12" fillId="7" borderId="36" xfId="36" applyFont="1" applyFill="1" applyBorder="1" applyAlignment="1">
      <alignment horizontal="center" vertical="center"/>
    </xf>
    <xf numFmtId="0" fontId="31" fillId="7" borderId="30" xfId="17" applyFont="1" applyFill="1" applyBorder="1">
      <alignment horizontal="center" vertical="center" wrapText="1"/>
    </xf>
    <xf numFmtId="1" fontId="17" fillId="7" borderId="56" xfId="14" applyFont="1" applyFill="1" applyBorder="1" applyAlignment="1">
      <alignment horizontal="left" vertical="center" wrapText="1"/>
    </xf>
    <xf numFmtId="0" fontId="12" fillId="7" borderId="35" xfId="36" applyFont="1" applyFill="1" applyBorder="1" applyAlignment="1">
      <alignment horizontal="center" vertical="center"/>
    </xf>
    <xf numFmtId="0" fontId="17" fillId="7" borderId="36" xfId="16" applyFont="1" applyFill="1" applyBorder="1" applyAlignment="1">
      <alignment horizontal="center" vertical="center" wrapText="1"/>
    </xf>
    <xf numFmtId="0" fontId="6" fillId="7" borderId="55" xfId="10" applyFont="1" applyFill="1" applyBorder="1" applyAlignment="1">
      <alignment horizontal="right" vertical="center" wrapText="1"/>
    </xf>
    <xf numFmtId="1" fontId="17" fillId="7" borderId="52" xfId="14" applyFont="1" applyFill="1" applyBorder="1">
      <alignment horizontal="left" vertical="center" wrapText="1"/>
    </xf>
    <xf numFmtId="1" fontId="17" fillId="7" borderId="53" xfId="14" applyFont="1" applyFill="1" applyBorder="1">
      <alignment horizontal="left" vertical="center" wrapText="1"/>
    </xf>
    <xf numFmtId="1" fontId="17" fillId="7" borderId="54" xfId="14" applyFont="1" applyFill="1" applyBorder="1">
      <alignment horizontal="left" vertical="center" wrapText="1"/>
    </xf>
    <xf numFmtId="0" fontId="12" fillId="7" borderId="30" xfId="16" applyFont="1" applyFill="1" applyBorder="1">
      <alignment horizontal="center" vertical="center" wrapText="1"/>
    </xf>
    <xf numFmtId="0" fontId="12" fillId="7" borderId="33" xfId="16" applyFont="1" applyFill="1" applyBorder="1" applyAlignment="1">
      <alignment horizontal="center" vertical="center" wrapText="1"/>
    </xf>
    <xf numFmtId="0" fontId="12" fillId="7" borderId="7" xfId="16" applyFont="1" applyFill="1" applyBorder="1" applyAlignment="1">
      <alignment horizontal="center" vertical="center" wrapText="1"/>
    </xf>
    <xf numFmtId="0" fontId="12" fillId="7" borderId="32" xfId="16" applyFont="1" applyFill="1" applyBorder="1" applyAlignment="1">
      <alignment horizontal="center" vertical="center" wrapText="1"/>
    </xf>
    <xf numFmtId="0" fontId="12" fillId="7" borderId="33" xfId="16" applyFont="1" applyFill="1" applyBorder="1">
      <alignment horizontal="center" vertical="center" wrapText="1"/>
    </xf>
    <xf numFmtId="1" fontId="6" fillId="7" borderId="32" xfId="15" applyFont="1" applyFill="1" applyBorder="1">
      <alignment horizontal="center" vertical="center"/>
    </xf>
    <xf numFmtId="0" fontId="12" fillId="7" borderId="30" xfId="16" applyFont="1" applyFill="1" applyBorder="1" applyAlignment="1">
      <alignment horizontal="center" vertical="center" wrapText="1"/>
    </xf>
    <xf numFmtId="0" fontId="6" fillId="7" borderId="35" xfId="16" applyFont="1" applyFill="1" applyBorder="1" applyAlignment="1">
      <alignment horizontal="center" vertical="center" wrapText="1"/>
    </xf>
    <xf numFmtId="0" fontId="18" fillId="0" borderId="0" xfId="6" applyFont="1" applyFill="1" applyAlignment="1">
      <alignment horizontal="center" vertical="center"/>
    </xf>
    <xf numFmtId="1" fontId="31" fillId="7" borderId="52" xfId="14" applyFont="1" applyFill="1" applyBorder="1" applyAlignment="1">
      <alignment horizontal="left" vertical="center" wrapText="1" indent="1"/>
    </xf>
    <xf numFmtId="1" fontId="31" fillId="7" borderId="53" xfId="14" applyFont="1" applyFill="1" applyBorder="1" applyAlignment="1">
      <alignment horizontal="left" vertical="center" wrapText="1" indent="1"/>
    </xf>
    <xf numFmtId="1" fontId="31" fillId="7" borderId="54" xfId="14" applyFont="1" applyFill="1" applyBorder="1" applyAlignment="1">
      <alignment horizontal="left" vertical="center" wrapText="1" indent="1"/>
    </xf>
    <xf numFmtId="0" fontId="6" fillId="7" borderId="34" xfId="36" applyFont="1" applyFill="1" applyBorder="1" applyAlignment="1">
      <alignment horizontal="center" vertical="center" wrapText="1"/>
    </xf>
    <xf numFmtId="0" fontId="6" fillId="7" borderId="13" xfId="36" applyFont="1" applyFill="1" applyBorder="1" applyAlignment="1">
      <alignment horizontal="center" vertical="center" wrapText="1"/>
    </xf>
    <xf numFmtId="0" fontId="6" fillId="7" borderId="24" xfId="36" applyFont="1" applyFill="1" applyBorder="1" applyAlignment="1">
      <alignment horizontal="center" vertical="center" wrapText="1"/>
    </xf>
    <xf numFmtId="0" fontId="31" fillId="7" borderId="34" xfId="16" applyFont="1" applyFill="1" applyBorder="1">
      <alignment horizontal="center" vertical="center" wrapText="1"/>
    </xf>
    <xf numFmtId="0" fontId="6" fillId="7" borderId="49" xfId="10" applyFont="1" applyFill="1" applyBorder="1" applyAlignment="1">
      <alignment horizontal="right" vertical="center" wrapText="1" indent="1"/>
    </xf>
    <xf numFmtId="0" fontId="6" fillId="7" borderId="50" xfId="10" applyFont="1" applyFill="1" applyBorder="1" applyAlignment="1">
      <alignment horizontal="right" vertical="center" wrapText="1" indent="1"/>
    </xf>
    <xf numFmtId="0" fontId="6" fillId="7" borderId="51" xfId="10" applyFont="1" applyFill="1" applyBorder="1" applyAlignment="1">
      <alignment horizontal="right" vertical="center" wrapText="1" indent="1"/>
    </xf>
    <xf numFmtId="3" fontId="27" fillId="0" borderId="23" xfId="44" applyNumberFormat="1" applyFont="1" applyFill="1" applyBorder="1" applyAlignment="1">
      <alignment horizontal="center" vertical="center"/>
    </xf>
    <xf numFmtId="3" fontId="27" fillId="0" borderId="57" xfId="44" applyNumberFormat="1" applyFont="1" applyFill="1" applyBorder="1" applyAlignment="1">
      <alignment horizontal="center" vertical="center"/>
    </xf>
    <xf numFmtId="3" fontId="27" fillId="0" borderId="22" xfId="44" applyNumberFormat="1" applyFont="1" applyFill="1" applyBorder="1" applyAlignment="1">
      <alignment horizontal="center" vertical="center"/>
    </xf>
    <xf numFmtId="0" fontId="25" fillId="3" borderId="0" xfId="2" applyFont="1" applyFill="1" applyAlignment="1">
      <alignment horizontal="center" vertical="center" wrapText="1"/>
    </xf>
    <xf numFmtId="0" fontId="25" fillId="3" borderId="0" xfId="2" applyFont="1" applyFill="1" applyAlignment="1">
      <alignment horizontal="center" vertical="center"/>
    </xf>
    <xf numFmtId="0" fontId="6" fillId="3" borderId="0" xfId="6" applyFont="1" applyFill="1" applyAlignment="1">
      <alignment horizontal="center" vertical="center"/>
    </xf>
    <xf numFmtId="3" fontId="27" fillId="0" borderId="15" xfId="44" applyNumberFormat="1" applyFont="1" applyFill="1" applyBorder="1" applyAlignment="1">
      <alignment horizontal="center" vertical="center"/>
    </xf>
    <xf numFmtId="3" fontId="27" fillId="0" borderId="58" xfId="44" applyNumberFormat="1" applyFont="1" applyFill="1" applyBorder="1" applyAlignment="1">
      <alignment horizontal="center" vertical="center"/>
    </xf>
    <xf numFmtId="3" fontId="27" fillId="0" borderId="14" xfId="44" applyNumberFormat="1" applyFont="1" applyFill="1" applyBorder="1" applyAlignment="1">
      <alignment horizontal="center" vertical="center"/>
    </xf>
    <xf numFmtId="0" fontId="20" fillId="7" borderId="13" xfId="17" applyFont="1" applyFill="1" applyBorder="1">
      <alignment horizontal="center" vertical="center" wrapText="1"/>
    </xf>
    <xf numFmtId="0" fontId="20" fillId="7" borderId="24" xfId="17" applyFont="1" applyFill="1" applyBorder="1">
      <alignment horizontal="center" vertical="center" wrapText="1"/>
    </xf>
    <xf numFmtId="0" fontId="12" fillId="7" borderId="28" xfId="16" applyFont="1" applyFill="1" applyBorder="1" applyAlignment="1">
      <alignment horizontal="center" vertical="center" wrapText="1"/>
    </xf>
    <xf numFmtId="0" fontId="12" fillId="7" borderId="14" xfId="16" applyFont="1" applyFill="1" applyBorder="1" applyAlignment="1">
      <alignment horizontal="center" vertical="center" wrapText="1"/>
    </xf>
    <xf numFmtId="0" fontId="12" fillId="7" borderId="22" xfId="16" applyFont="1" applyFill="1" applyBorder="1" applyAlignment="1">
      <alignment horizontal="center" vertical="center" wrapText="1"/>
    </xf>
    <xf numFmtId="0" fontId="6" fillId="0" borderId="0" xfId="6" applyFont="1" applyFill="1" applyBorder="1" applyAlignment="1">
      <alignment horizontal="center" vertical="center"/>
    </xf>
    <xf numFmtId="0" fontId="1" fillId="0" borderId="0" xfId="25" applyFont="1" applyFill="1" applyAlignment="1">
      <alignment horizontal="right" vertical="center" readingOrder="2"/>
    </xf>
    <xf numFmtId="0" fontId="6" fillId="7" borderId="59" xfId="36" applyFont="1" applyFill="1" applyBorder="1" applyAlignment="1">
      <alignment horizontal="center" vertical="center" wrapText="1"/>
    </xf>
    <xf numFmtId="0" fontId="6" fillId="7" borderId="45" xfId="36" applyFont="1" applyFill="1" applyBorder="1" applyAlignment="1">
      <alignment horizontal="center" vertical="center" wrapText="1"/>
    </xf>
    <xf numFmtId="0" fontId="6" fillId="7" borderId="60" xfId="36" applyFont="1" applyFill="1" applyBorder="1" applyAlignment="1">
      <alignment horizontal="center" vertical="center" wrapText="1"/>
    </xf>
    <xf numFmtId="0" fontId="12" fillId="7" borderId="29" xfId="16" applyFont="1" applyFill="1" applyBorder="1" applyAlignment="1">
      <alignment horizontal="center" vertical="center" wrapText="1"/>
    </xf>
    <xf numFmtId="0" fontId="12" fillId="7" borderId="15" xfId="16" applyFont="1" applyFill="1" applyBorder="1" applyAlignment="1">
      <alignment horizontal="center" vertical="center" wrapText="1"/>
    </xf>
    <xf numFmtId="0" fontId="12" fillId="7" borderId="23" xfId="16" applyFont="1" applyFill="1" applyBorder="1" applyAlignment="1">
      <alignment horizontal="center" vertical="center" wrapText="1"/>
    </xf>
    <xf numFmtId="0" fontId="25" fillId="3" borderId="0" xfId="2" applyFont="1" applyFill="1" applyAlignment="1">
      <alignment horizontal="center" vertical="center" wrapText="1" readingOrder="2"/>
    </xf>
    <xf numFmtId="0" fontId="25" fillId="3" borderId="0" xfId="2" applyFont="1" applyFill="1" applyAlignment="1">
      <alignment horizontal="center" vertical="center" readingOrder="2"/>
    </xf>
    <xf numFmtId="0" fontId="20" fillId="7" borderId="18" xfId="17" applyFont="1" applyFill="1" applyBorder="1">
      <alignment horizontal="center" vertical="center" wrapText="1"/>
    </xf>
    <xf numFmtId="0" fontId="31" fillId="7" borderId="18" xfId="36" applyFont="1" applyFill="1" applyBorder="1" applyAlignment="1">
      <alignment horizontal="center" vertical="center" wrapText="1"/>
    </xf>
    <xf numFmtId="0" fontId="31" fillId="7" borderId="24" xfId="36" applyFont="1" applyFill="1" applyBorder="1" applyAlignment="1">
      <alignment horizontal="center" vertical="center" wrapText="1"/>
    </xf>
    <xf numFmtId="0" fontId="6" fillId="7" borderId="30" xfId="36" applyFont="1" applyFill="1" applyBorder="1" applyAlignment="1">
      <alignment horizontal="center" vertical="center" wrapText="1"/>
    </xf>
    <xf numFmtId="0" fontId="6" fillId="0" borderId="32" xfId="36" applyFont="1" applyFill="1" applyBorder="1" applyAlignment="1">
      <alignment horizontal="center" vertical="center" readingOrder="2"/>
    </xf>
    <xf numFmtId="0" fontId="6" fillId="0" borderId="30" xfId="36" applyFont="1" applyFill="1" applyBorder="1" applyAlignment="1">
      <alignment horizontal="center" vertical="center" readingOrder="2"/>
    </xf>
    <xf numFmtId="0" fontId="6" fillId="0" borderId="30" xfId="36" applyFont="1" applyFill="1" applyBorder="1" applyAlignment="1">
      <alignment horizontal="center" vertical="center"/>
    </xf>
    <xf numFmtId="0" fontId="6" fillId="0" borderId="33" xfId="36" applyFont="1" applyFill="1" applyBorder="1" applyAlignment="1">
      <alignment horizontal="center" vertical="center"/>
    </xf>
    <xf numFmtId="0" fontId="31" fillId="0" borderId="13" xfId="45" applyFont="1" applyFill="1" applyBorder="1" applyAlignment="1">
      <alignment horizontal="left" vertical="center" wrapText="1" indent="1"/>
    </xf>
    <xf numFmtId="0" fontId="31" fillId="0" borderId="15" xfId="45" applyFont="1" applyFill="1" applyBorder="1" applyAlignment="1">
      <alignment horizontal="left" vertical="center" wrapText="1" indent="1"/>
    </xf>
    <xf numFmtId="0" fontId="31" fillId="7" borderId="31" xfId="45" applyFont="1" applyFill="1" applyBorder="1" applyAlignment="1">
      <alignment horizontal="left" vertical="center" wrapText="1" indent="1"/>
    </xf>
    <xf numFmtId="0" fontId="31" fillId="7" borderId="26" xfId="45" applyFont="1" applyFill="1" applyBorder="1" applyAlignment="1">
      <alignment horizontal="left" vertical="center" wrapText="1" indent="1"/>
    </xf>
    <xf numFmtId="0" fontId="6" fillId="7" borderId="14" xfId="39" applyFont="1" applyFill="1" applyBorder="1" applyAlignment="1">
      <alignment horizontal="right" vertical="center" wrapText="1" indent="1" readingOrder="2"/>
    </xf>
    <xf numFmtId="0" fontId="6" fillId="7" borderId="13" xfId="39" applyFont="1" applyFill="1" applyBorder="1" applyAlignment="1">
      <alignment horizontal="right" vertical="center" wrapText="1" indent="1" readingOrder="2"/>
    </xf>
    <xf numFmtId="0" fontId="6" fillId="7" borderId="25" xfId="39" applyFont="1" applyFill="1" applyBorder="1" applyAlignment="1">
      <alignment horizontal="right" vertical="center" wrapText="1" indent="1" readingOrder="2"/>
    </xf>
    <xf numFmtId="0" fontId="6" fillId="7" borderId="31" xfId="39" applyFont="1" applyFill="1" applyBorder="1" applyAlignment="1">
      <alignment horizontal="right" vertical="center" wrapText="1" indent="1" readingOrder="2"/>
    </xf>
    <xf numFmtId="0" fontId="6" fillId="0" borderId="14" xfId="39" applyFont="1" applyFill="1" applyBorder="1" applyAlignment="1">
      <alignment horizontal="right" vertical="center" wrapText="1" indent="1" readingOrder="2"/>
    </xf>
    <xf numFmtId="0" fontId="6" fillId="0" borderId="13" xfId="39" applyFont="1" applyFill="1" applyBorder="1" applyAlignment="1">
      <alignment horizontal="right" vertical="center" wrapText="1" indent="1" readingOrder="2"/>
    </xf>
    <xf numFmtId="0" fontId="31" fillId="7" borderId="13" xfId="45" applyFont="1" applyFill="1" applyBorder="1" applyAlignment="1">
      <alignment horizontal="left" vertical="center" wrapText="1" indent="1"/>
    </xf>
    <xf numFmtId="0" fontId="31" fillId="7" borderId="15" xfId="45" applyFont="1" applyFill="1" applyBorder="1" applyAlignment="1">
      <alignment horizontal="left" vertical="center" wrapText="1" indent="1"/>
    </xf>
    <xf numFmtId="1" fontId="31" fillId="7" borderId="62" xfId="14" applyFont="1" applyFill="1" applyBorder="1">
      <alignment horizontal="left" vertical="center" wrapText="1"/>
    </xf>
    <xf numFmtId="1" fontId="31" fillId="7" borderId="56" xfId="14" applyFont="1" applyFill="1" applyBorder="1">
      <alignment horizontal="left" vertical="center" wrapText="1"/>
    </xf>
    <xf numFmtId="0" fontId="6" fillId="3" borderId="0" xfId="6" applyFont="1" applyFill="1" applyAlignment="1">
      <alignment horizontal="center" vertical="center" wrapText="1"/>
    </xf>
    <xf numFmtId="0" fontId="31" fillId="0" borderId="0" xfId="6" applyFont="1" applyFill="1" applyBorder="1" applyAlignment="1">
      <alignment horizontal="left" vertical="center"/>
    </xf>
    <xf numFmtId="0" fontId="6" fillId="0" borderId="16" xfId="39" applyFont="1" applyFill="1" applyBorder="1" applyAlignment="1">
      <alignment horizontal="right" vertical="center" wrapText="1" indent="1" readingOrder="2"/>
    </xf>
    <xf numFmtId="0" fontId="6" fillId="0" borderId="18" xfId="39" applyFont="1" applyFill="1" applyBorder="1" applyAlignment="1">
      <alignment horizontal="right" vertical="center" wrapText="1" indent="1" readingOrder="2"/>
    </xf>
    <xf numFmtId="0" fontId="6" fillId="0" borderId="0" xfId="6" applyFont="1" applyFill="1" applyBorder="1" applyAlignment="1">
      <alignment horizontal="right" vertical="center"/>
    </xf>
    <xf numFmtId="0" fontId="18" fillId="0" borderId="0" xfId="6" applyFont="1" applyFill="1" applyBorder="1" applyAlignment="1">
      <alignment horizontal="right" vertical="center"/>
    </xf>
    <xf numFmtId="0" fontId="6" fillId="7" borderId="55" xfId="10" applyFont="1" applyFill="1" applyBorder="1">
      <alignment horizontal="right" vertical="center" wrapText="1"/>
    </xf>
    <xf numFmtId="0" fontId="6" fillId="7" borderId="61" xfId="10" applyFont="1" applyFill="1" applyBorder="1">
      <alignment horizontal="right" vertical="center" wrapText="1"/>
    </xf>
    <xf numFmtId="0" fontId="31" fillId="0" borderId="18" xfId="45" applyFont="1" applyFill="1" applyBorder="1" applyAlignment="1">
      <alignment horizontal="left" vertical="center" wrapText="1" indent="1"/>
    </xf>
    <xf numFmtId="0" fontId="31" fillId="0" borderId="17" xfId="45" applyFont="1" applyFill="1" applyBorder="1" applyAlignment="1">
      <alignment horizontal="left" vertical="center" wrapText="1" indent="1"/>
    </xf>
    <xf numFmtId="0" fontId="25" fillId="0" borderId="0" xfId="0" applyFont="1" applyFill="1" applyAlignment="1">
      <alignment horizontal="center" wrapText="1"/>
    </xf>
    <xf numFmtId="0" fontId="25" fillId="0" borderId="0" xfId="0" applyFont="1" applyFill="1" applyAlignment="1">
      <alignment horizontal="center"/>
    </xf>
    <xf numFmtId="0" fontId="25" fillId="0" borderId="0" xfId="0" applyFont="1" applyFill="1" applyAlignment="1">
      <alignment horizontal="center" wrapText="1" readingOrder="2"/>
    </xf>
    <xf numFmtId="0" fontId="25" fillId="0" borderId="0" xfId="0" applyFont="1" applyFill="1" applyAlignment="1">
      <alignment horizontal="center" readingOrder="2"/>
    </xf>
    <xf numFmtId="0" fontId="6" fillId="0" borderId="0" xfId="0" applyFont="1" applyFill="1" applyAlignment="1">
      <alignment horizontal="center"/>
    </xf>
    <xf numFmtId="0" fontId="31" fillId="7" borderId="13" xfId="17" applyFont="1" applyFill="1" applyBorder="1">
      <alignment horizontal="center" vertical="center" wrapText="1"/>
    </xf>
    <xf numFmtId="0" fontId="6" fillId="0" borderId="0" xfId="2" applyFont="1" applyFill="1" applyAlignment="1">
      <alignment horizontal="center" vertical="center" wrapText="1"/>
    </xf>
    <xf numFmtId="0" fontId="6" fillId="0" borderId="0" xfId="2" applyFont="1" applyFill="1" applyAlignment="1">
      <alignment horizontal="center" vertical="center"/>
    </xf>
    <xf numFmtId="0" fontId="6" fillId="7" borderId="49" xfId="10" applyFont="1" applyFill="1" applyBorder="1" applyAlignment="1">
      <alignment horizontal="right" vertical="center" wrapText="1"/>
    </xf>
    <xf numFmtId="0" fontId="6" fillId="7" borderId="50" xfId="10" applyFont="1" applyFill="1" applyBorder="1" applyAlignment="1">
      <alignment horizontal="right" vertical="center" wrapText="1"/>
    </xf>
    <xf numFmtId="0" fontId="6" fillId="7" borderId="51" xfId="10" applyFont="1" applyFill="1" applyBorder="1" applyAlignment="1">
      <alignment horizontal="right" vertical="center" wrapText="1"/>
    </xf>
    <xf numFmtId="0" fontId="17" fillId="7" borderId="18" xfId="16" applyFont="1" applyFill="1" applyBorder="1" applyAlignment="1">
      <alignment horizontal="center" vertical="center" wrapText="1"/>
    </xf>
    <xf numFmtId="0" fontId="12" fillId="7" borderId="18" xfId="36" applyFont="1" applyFill="1" applyBorder="1" applyAlignment="1">
      <alignment horizontal="center" vertical="center"/>
    </xf>
    <xf numFmtId="1" fontId="31" fillId="7" borderId="52" xfId="14" applyFont="1" applyFill="1" applyBorder="1" applyAlignment="1">
      <alignment horizontal="left" vertical="center" wrapText="1"/>
    </xf>
    <xf numFmtId="1" fontId="31" fillId="7" borderId="53" xfId="14" applyFont="1" applyFill="1" applyBorder="1" applyAlignment="1">
      <alignment horizontal="left" vertical="center" wrapText="1"/>
    </xf>
    <xf numFmtId="1" fontId="31" fillId="7" borderId="54" xfId="14" applyFont="1" applyFill="1" applyBorder="1" applyAlignment="1">
      <alignment horizontal="left" vertical="center" wrapText="1"/>
    </xf>
    <xf numFmtId="1" fontId="17" fillId="7" borderId="63" xfId="14" applyFont="1" applyFill="1" applyBorder="1" applyAlignment="1">
      <alignment horizontal="left" vertical="center" wrapText="1" indent="1"/>
    </xf>
    <xf numFmtId="1" fontId="17" fillId="7" borderId="64" xfId="14" applyFont="1" applyFill="1" applyBorder="1" applyAlignment="1">
      <alignment horizontal="left" vertical="center" wrapText="1" indent="1"/>
    </xf>
    <xf numFmtId="1" fontId="17" fillId="7" borderId="65" xfId="14" applyFont="1" applyFill="1" applyBorder="1" applyAlignment="1">
      <alignment horizontal="left" vertical="center" wrapText="1" indent="1"/>
    </xf>
    <xf numFmtId="0" fontId="20" fillId="7" borderId="30" xfId="36" applyFont="1" applyFill="1" applyBorder="1" applyAlignment="1">
      <alignment horizontal="center" vertical="center" wrapText="1"/>
    </xf>
    <xf numFmtId="1" fontId="17" fillId="7" borderId="56" xfId="14" applyFont="1" applyFill="1" applyBorder="1">
      <alignment horizontal="left" vertical="center" wrapText="1"/>
    </xf>
    <xf numFmtId="0" fontId="31" fillId="0" borderId="11" xfId="6" applyFont="1" applyFill="1" applyBorder="1" applyAlignment="1">
      <alignment horizontal="left" vertical="center"/>
    </xf>
    <xf numFmtId="0" fontId="25" fillId="0" borderId="0" xfId="2" applyFont="1" applyFill="1" applyBorder="1" applyAlignment="1">
      <alignment horizontal="center" vertical="center" wrapText="1"/>
    </xf>
    <xf numFmtId="0" fontId="25" fillId="0" borderId="0" xfId="2" applyFont="1" applyFill="1" applyBorder="1" applyAlignment="1">
      <alignment horizontal="center" vertical="center"/>
    </xf>
    <xf numFmtId="0" fontId="25" fillId="0" borderId="0" xfId="2" applyFont="1" applyFill="1" applyBorder="1" applyAlignment="1">
      <alignment horizontal="center" vertical="center" wrapText="1" readingOrder="2"/>
    </xf>
    <xf numFmtId="0" fontId="25" fillId="0" borderId="0" xfId="2" applyFont="1" applyFill="1" applyBorder="1" applyAlignment="1">
      <alignment horizontal="center" vertical="center" readingOrder="2"/>
    </xf>
    <xf numFmtId="0" fontId="6" fillId="0" borderId="11" xfId="6" applyFont="1" applyFill="1" applyBorder="1" applyAlignment="1">
      <alignment horizontal="right" vertical="center"/>
    </xf>
    <xf numFmtId="0" fontId="18" fillId="0" borderId="11" xfId="6" applyFont="1" applyFill="1" applyBorder="1" applyAlignment="1">
      <alignment horizontal="right" vertical="center"/>
    </xf>
    <xf numFmtId="0" fontId="12" fillId="7" borderId="33" xfId="16" applyFont="1" applyFill="1" applyBorder="1" applyAlignment="1">
      <alignment horizontal="center" vertical="center" wrapText="1" readingOrder="1"/>
    </xf>
    <xf numFmtId="0" fontId="12" fillId="7" borderId="32" xfId="16" applyFont="1" applyFill="1" applyBorder="1" applyAlignment="1">
      <alignment horizontal="center" vertical="center" wrapText="1" readingOrder="1"/>
    </xf>
    <xf numFmtId="0" fontId="6" fillId="7" borderId="66" xfId="10" applyFont="1" applyFill="1" applyBorder="1" applyAlignment="1">
      <alignment horizontal="right" vertical="center" wrapText="1"/>
    </xf>
    <xf numFmtId="0" fontId="6" fillId="7" borderId="67" xfId="10" applyFont="1" applyFill="1" applyBorder="1" applyAlignment="1">
      <alignment horizontal="right" vertical="center" wrapText="1"/>
    </xf>
    <xf numFmtId="1" fontId="17" fillId="7" borderId="68" xfId="14" applyFont="1" applyFill="1" applyBorder="1" applyAlignment="1">
      <alignment horizontal="left" vertical="center" wrapText="1"/>
    </xf>
    <xf numFmtId="1" fontId="17" fillId="7" borderId="69" xfId="14" applyFont="1" applyFill="1" applyBorder="1" applyAlignment="1">
      <alignment horizontal="left" vertical="center" wrapText="1"/>
    </xf>
    <xf numFmtId="0" fontId="12" fillId="7" borderId="35" xfId="16" applyFont="1" applyFill="1" applyBorder="1" applyAlignment="1">
      <alignment horizontal="center" vertical="center" wrapText="1" readingOrder="1"/>
    </xf>
    <xf numFmtId="0" fontId="12" fillId="7" borderId="36" xfId="16" applyFont="1" applyFill="1" applyBorder="1" applyAlignment="1">
      <alignment horizontal="center" vertical="center" wrapText="1" readingOrder="1"/>
    </xf>
    <xf numFmtId="0" fontId="54" fillId="0" borderId="0" xfId="0" applyFont="1" applyAlignment="1">
      <alignment horizontal="center" vertical="center"/>
    </xf>
    <xf numFmtId="0" fontId="2" fillId="0" borderId="0" xfId="0" applyFont="1" applyAlignment="1">
      <alignment vertical="center"/>
    </xf>
    <xf numFmtId="0" fontId="1" fillId="0" borderId="0" xfId="0" applyFont="1" applyAlignment="1">
      <alignment horizontal="center" vertical="center"/>
    </xf>
  </cellXfs>
  <cellStyles count="48">
    <cellStyle name="Comma" xfId="1" builtinId="3"/>
    <cellStyle name="H1" xfId="2"/>
    <cellStyle name="H1 2" xfId="3"/>
    <cellStyle name="H1 2 2" xfId="4"/>
    <cellStyle name="H1 2 3" xfId="5"/>
    <cellStyle name="H2" xfId="6"/>
    <cellStyle name="H2 2" xfId="7"/>
    <cellStyle name="H2 2 2" xfId="8"/>
    <cellStyle name="H2 2 3" xfId="9"/>
    <cellStyle name="had" xfId="10"/>
    <cellStyle name="had 2" xfId="11"/>
    <cellStyle name="had 2 2" xfId="12"/>
    <cellStyle name="had 2 3" xfId="13"/>
    <cellStyle name="had0" xfId="14"/>
    <cellStyle name="Had1" xfId="15"/>
    <cellStyle name="Had2" xfId="16"/>
    <cellStyle name="Had3" xfId="17"/>
    <cellStyle name="Had3 2" xfId="18"/>
    <cellStyle name="Had3 2 2" xfId="19"/>
    <cellStyle name="Had3 2 3" xfId="20"/>
    <cellStyle name="inxa" xfId="21"/>
    <cellStyle name="inxe" xfId="22"/>
    <cellStyle name="Normal" xfId="0" builtinId="0"/>
    <cellStyle name="Normal 2" xfId="23"/>
    <cellStyle name="Normal 3" xfId="24"/>
    <cellStyle name="NotA" xfId="25"/>
    <cellStyle name="Note" xfId="26" builtinId="10" customBuiltin="1"/>
    <cellStyle name="Note 2" xfId="27"/>
    <cellStyle name="T1" xfId="28"/>
    <cellStyle name="T1 2" xfId="29"/>
    <cellStyle name="T1 2 2" xfId="30"/>
    <cellStyle name="T1 2 3" xfId="31"/>
    <cellStyle name="T2" xfId="32"/>
    <cellStyle name="T2 2" xfId="33"/>
    <cellStyle name="T2 2 2" xfId="34"/>
    <cellStyle name="T2 2 3" xfId="35"/>
    <cellStyle name="Total" xfId="36" builtinId="25" customBuiltin="1"/>
    <cellStyle name="Total 2" xfId="37"/>
    <cellStyle name="Total1" xfId="38"/>
    <cellStyle name="TXT1" xfId="39"/>
    <cellStyle name="TXT1 2" xfId="40"/>
    <cellStyle name="TXT1 2 2" xfId="41"/>
    <cellStyle name="TXT1 2 3" xfId="42"/>
    <cellStyle name="TXT1_ATT50328" xfId="43"/>
    <cellStyle name="TXT2" xfId="44"/>
    <cellStyle name="TXT3" xfId="45"/>
    <cellStyle name="TXT4" xfId="46"/>
    <cellStyle name="TXT5" xfId="4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4.xml"/><Relationship Id="rId3" Type="http://schemas.openxmlformats.org/officeDocument/2006/relationships/worksheet" Target="worksheets/sheet3.xml"/><Relationship Id="rId21" Type="http://schemas.openxmlformats.org/officeDocument/2006/relationships/worksheet" Target="worksheets/sheet20.xml"/><Relationship Id="rId34" Type="http://schemas.openxmlformats.org/officeDocument/2006/relationships/customXml" Target="../customXml/item2.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3.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2.xml"/><Relationship Id="rId32" Type="http://schemas.openxmlformats.org/officeDocument/2006/relationships/calcChain" Target="calcChain.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chartsheet" Target="chartsheets/sheet2.xml"/><Relationship Id="rId28" Type="http://schemas.openxmlformats.org/officeDocument/2006/relationships/worksheet" Target="worksheets/sheet26.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5.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a:cs typeface="+mn-cs"/>
              </a:defRPr>
            </a:pPr>
            <a:r>
              <a:rPr lang="ar-QA" sz="1600">
                <a:cs typeface="+mn-cs"/>
              </a:rPr>
              <a:t>الأفلام المعروضة  حسب النوع (عربية</a:t>
            </a:r>
            <a:r>
              <a:rPr lang="ar-QA" sz="1600" baseline="0">
                <a:cs typeface="+mn-cs"/>
              </a:rPr>
              <a:t> - أجنبية) 2007 - 2011</a:t>
            </a:r>
            <a:endParaRPr lang="en-US" sz="1600">
              <a:cs typeface="+mn-cs"/>
            </a:endParaRPr>
          </a:p>
          <a:p>
            <a:pPr>
              <a:defRPr sz="1400">
                <a:cs typeface="+mn-cs"/>
              </a:defRPr>
            </a:pPr>
            <a:r>
              <a:rPr lang="en-US" sz="1200">
                <a:latin typeface="Arial" pitchFamily="34" charset="0"/>
                <a:cs typeface="Arial" pitchFamily="34" charset="0"/>
              </a:rPr>
              <a:t>FILMS BY TYPE (ARABIC</a:t>
            </a:r>
            <a:r>
              <a:rPr lang="en-US" sz="1200" baseline="0">
                <a:latin typeface="Arial" pitchFamily="34" charset="0"/>
                <a:cs typeface="Arial" pitchFamily="34" charset="0"/>
              </a:rPr>
              <a:t> - FOREIGN), 2007 - 2011</a:t>
            </a:r>
            <a:endParaRPr lang="en-US" sz="1200">
              <a:latin typeface="Arial" pitchFamily="34" charset="0"/>
              <a:cs typeface="Arial" pitchFamily="34" charset="0"/>
            </a:endParaRPr>
          </a:p>
        </c:rich>
      </c:tx>
      <c:layout>
        <c:manualLayout>
          <c:xMode val="edge"/>
          <c:yMode val="edge"/>
          <c:x val="0.29289758404772781"/>
          <c:y val="5.4308093994778123E-2"/>
        </c:manualLayout>
      </c:layout>
    </c:title>
    <c:plotArea>
      <c:layout>
        <c:manualLayout>
          <c:layoutTarget val="inner"/>
          <c:xMode val="edge"/>
          <c:yMode val="edge"/>
          <c:x val="8.148235736744508E-2"/>
          <c:y val="0.20622454308093996"/>
          <c:w val="0.7471046733492821"/>
          <c:h val="0.73730194691720952"/>
        </c:manualLayout>
      </c:layout>
      <c:lineChart>
        <c:grouping val="standard"/>
        <c:ser>
          <c:idx val="3"/>
          <c:order val="0"/>
          <c:tx>
            <c:strRef>
              <c:f>'159'!$A$19</c:f>
              <c:strCache>
                <c:ptCount val="1"/>
                <c:pt idx="0">
                  <c:v>أفلام عربية
Arabic Films</c:v>
                </c:pt>
              </c:strCache>
            </c:strRef>
          </c:tx>
          <c:marker>
            <c:symbol val="none"/>
          </c:marker>
          <c:dLbls>
            <c:dLbl>
              <c:idx val="0"/>
              <c:layout>
                <c:manualLayout>
                  <c:x val="-3.8225255972696243E-2"/>
                  <c:y val="-6.2663185378590081E-3"/>
                </c:manualLayout>
              </c:layout>
              <c:showVal val="1"/>
            </c:dLbl>
            <c:dLbl>
              <c:idx val="4"/>
              <c:showVal val="1"/>
            </c:dLbl>
            <c:delete val="1"/>
            <c:txPr>
              <a:bodyPr/>
              <a:lstStyle/>
              <a:p>
                <a:pPr>
                  <a:defRPr b="1">
                    <a:latin typeface="Arial" pitchFamily="34" charset="0"/>
                    <a:cs typeface="Arial" pitchFamily="34" charset="0"/>
                  </a:defRPr>
                </a:pPr>
                <a:endParaRPr lang="en-US"/>
              </a:p>
            </c:txPr>
          </c:dLbls>
          <c:cat>
            <c:strRef>
              <c:f>'159'!$B$6:$F$8</c:f>
              <c:strCache>
                <c:ptCount val="5"/>
                <c:pt idx="0">
                  <c:v>2007</c:v>
                </c:pt>
                <c:pt idx="1">
                  <c:v>2008</c:v>
                </c:pt>
                <c:pt idx="2">
                  <c:v>2009</c:v>
                </c:pt>
                <c:pt idx="3">
                  <c:v>2010</c:v>
                </c:pt>
                <c:pt idx="4">
                  <c:v>2011</c:v>
                </c:pt>
              </c:strCache>
            </c:strRef>
          </c:cat>
          <c:val>
            <c:numRef>
              <c:f>'159'!$B$13:$F$13</c:f>
              <c:numCache>
                <c:formatCode>_-* #,##0_-;_-* #,##0\-;_-* "-"_-;_-@_-</c:formatCode>
                <c:ptCount val="5"/>
                <c:pt idx="0">
                  <c:v>23</c:v>
                </c:pt>
                <c:pt idx="1">
                  <c:v>93</c:v>
                </c:pt>
                <c:pt idx="2">
                  <c:v>108</c:v>
                </c:pt>
                <c:pt idx="3">
                  <c:v>74</c:v>
                </c:pt>
                <c:pt idx="4">
                  <c:v>140</c:v>
                </c:pt>
              </c:numCache>
            </c:numRef>
          </c:val>
        </c:ser>
        <c:ser>
          <c:idx val="4"/>
          <c:order val="1"/>
          <c:tx>
            <c:strRef>
              <c:f>'159'!$A$20</c:f>
              <c:strCache>
                <c:ptCount val="1"/>
                <c:pt idx="0">
                  <c:v>أفلام أجنبية
Foreign Films</c:v>
                </c:pt>
              </c:strCache>
            </c:strRef>
          </c:tx>
          <c:marker>
            <c:symbol val="none"/>
          </c:marker>
          <c:dLbls>
            <c:dLbl>
              <c:idx val="0"/>
              <c:layout>
                <c:manualLayout>
                  <c:x val="-3.9590443686006831E-2"/>
                  <c:y val="-3.1331592689295057E-2"/>
                </c:manualLayout>
              </c:layout>
              <c:showVal val="1"/>
            </c:dLbl>
            <c:dLbl>
              <c:idx val="4"/>
              <c:showVal val="1"/>
            </c:dLbl>
            <c:delete val="1"/>
            <c:txPr>
              <a:bodyPr/>
              <a:lstStyle/>
              <a:p>
                <a:pPr>
                  <a:defRPr b="1">
                    <a:latin typeface="Arial" pitchFamily="34" charset="0"/>
                    <a:cs typeface="Arial" pitchFamily="34" charset="0"/>
                  </a:defRPr>
                </a:pPr>
                <a:endParaRPr lang="en-US"/>
              </a:p>
            </c:txPr>
          </c:dLbls>
          <c:cat>
            <c:strRef>
              <c:f>'159'!$B$6:$F$8</c:f>
              <c:strCache>
                <c:ptCount val="5"/>
                <c:pt idx="0">
                  <c:v>2007</c:v>
                </c:pt>
                <c:pt idx="1">
                  <c:v>2008</c:v>
                </c:pt>
                <c:pt idx="2">
                  <c:v>2009</c:v>
                </c:pt>
                <c:pt idx="3">
                  <c:v>2010</c:v>
                </c:pt>
                <c:pt idx="4">
                  <c:v>2011</c:v>
                </c:pt>
              </c:strCache>
            </c:strRef>
          </c:cat>
          <c:val>
            <c:numRef>
              <c:f>'159'!$B$14:$F$14</c:f>
              <c:numCache>
                <c:formatCode>_-* #,##0_-;_-* #,##0\-;_-* "-"_-;_-@_-</c:formatCode>
                <c:ptCount val="5"/>
                <c:pt idx="0">
                  <c:v>215</c:v>
                </c:pt>
                <c:pt idx="1">
                  <c:v>516</c:v>
                </c:pt>
                <c:pt idx="2">
                  <c:v>432</c:v>
                </c:pt>
                <c:pt idx="3">
                  <c:v>410</c:v>
                </c:pt>
                <c:pt idx="4">
                  <c:v>1140</c:v>
                </c:pt>
              </c:numCache>
            </c:numRef>
          </c:val>
        </c:ser>
        <c:dLbls/>
        <c:marker val="1"/>
        <c:axId val="68234624"/>
        <c:axId val="68260992"/>
      </c:lineChart>
      <c:catAx>
        <c:axId val="68234624"/>
        <c:scaling>
          <c:orientation val="minMax"/>
        </c:scaling>
        <c:axPos val="b"/>
        <c:majorGridlines>
          <c:spPr>
            <a:ln w="19050">
              <a:solidFill>
                <a:schemeClr val="bg1">
                  <a:lumMod val="85000"/>
                </a:schemeClr>
              </a:solidFill>
            </a:ln>
          </c:spPr>
        </c:majorGridlines>
        <c:tickLblPos val="nextTo"/>
        <c:txPr>
          <a:bodyPr/>
          <a:lstStyle/>
          <a:p>
            <a:pPr>
              <a:defRPr b="1">
                <a:latin typeface="Arial" pitchFamily="34" charset="0"/>
                <a:cs typeface="Arial" pitchFamily="34" charset="0"/>
              </a:defRPr>
            </a:pPr>
            <a:endParaRPr lang="en-US"/>
          </a:p>
        </c:txPr>
        <c:crossAx val="68260992"/>
        <c:crosses val="autoZero"/>
        <c:auto val="1"/>
        <c:lblAlgn val="ctr"/>
        <c:lblOffset val="100"/>
      </c:catAx>
      <c:valAx>
        <c:axId val="68260992"/>
        <c:scaling>
          <c:orientation val="minMax"/>
        </c:scaling>
        <c:axPos val="l"/>
        <c:majorGridlines>
          <c:spPr>
            <a:ln w="19050">
              <a:solidFill>
                <a:schemeClr val="bg1">
                  <a:lumMod val="85000"/>
                </a:schemeClr>
              </a:solidFill>
            </a:ln>
          </c:spPr>
        </c:majorGridlines>
        <c:numFmt formatCode="_-* #,##0_-;_-* #,##0\-;_-* &quot;-&quot;_-;_-@_-" sourceLinked="1"/>
        <c:tickLblPos val="nextTo"/>
        <c:txPr>
          <a:bodyPr/>
          <a:lstStyle/>
          <a:p>
            <a:pPr>
              <a:defRPr b="1">
                <a:latin typeface="Arial" pitchFamily="34" charset="0"/>
                <a:cs typeface="Arial" pitchFamily="34" charset="0"/>
              </a:defRPr>
            </a:pPr>
            <a:endParaRPr lang="en-US"/>
          </a:p>
        </c:txPr>
        <c:crossAx val="68234624"/>
        <c:crosses val="autoZero"/>
        <c:crossBetween val="between"/>
      </c:valAx>
    </c:plotArea>
    <c:legend>
      <c:legendPos val="r"/>
      <c:layout>
        <c:manualLayout>
          <c:xMode val="edge"/>
          <c:yMode val="edge"/>
          <c:x val="0.82449146757679426"/>
          <c:y val="0.38561575625501132"/>
          <c:w val="0.12363139931740615"/>
          <c:h val="0.11749955798606122"/>
        </c:manualLayout>
      </c:layout>
      <c:txPr>
        <a:bodyPr/>
        <a:lstStyle/>
        <a:p>
          <a:pPr>
            <a:defRPr>
              <a:latin typeface="Arial" pitchFamily="34" charset="0"/>
              <a:cs typeface="Arial" pitchFamily="34" charset="0"/>
            </a:defRPr>
          </a:pPr>
          <a:endParaRPr lang="en-US"/>
        </a:p>
      </c:txPr>
    </c:legend>
    <c:plotVisOnly val="1"/>
    <c:dispBlanksAs val="gap"/>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1597222222222227"/>
          <c:y val="0.21975699947173813"/>
          <c:w val="0.73020833333333379"/>
          <c:h val="0.6582144743792927"/>
        </c:manualLayout>
      </c:layout>
      <c:lineChart>
        <c:grouping val="standard"/>
        <c:ser>
          <c:idx val="0"/>
          <c:order val="0"/>
          <c:tx>
            <c:strRef>
              <c:f>'177'!$F$7:$F$8</c:f>
              <c:strCache>
                <c:ptCount val="1"/>
                <c:pt idx="0">
                  <c:v>نزلاء
Occupants</c:v>
                </c:pt>
              </c:strCache>
            </c:strRef>
          </c:tx>
          <c:spPr>
            <a:ln w="31750"/>
          </c:spPr>
          <c:marker>
            <c:symbol val="none"/>
          </c:marker>
          <c:cat>
            <c:numRef>
              <c:f>'177'!$A$9:$A$13</c:f>
              <c:numCache>
                <c:formatCode>General</c:formatCode>
                <c:ptCount val="5"/>
                <c:pt idx="0">
                  <c:v>2007</c:v>
                </c:pt>
                <c:pt idx="1">
                  <c:v>2008</c:v>
                </c:pt>
                <c:pt idx="2">
                  <c:v>2009</c:v>
                </c:pt>
                <c:pt idx="3">
                  <c:v>2010</c:v>
                </c:pt>
                <c:pt idx="4">
                  <c:v>2011</c:v>
                </c:pt>
              </c:numCache>
            </c:numRef>
          </c:cat>
          <c:val>
            <c:numRef>
              <c:f>'177'!$F$9:$F$13</c:f>
              <c:numCache>
                <c:formatCode>_-* #,##0_-;_-* #,##0\-;_-* "-"_-;_-@_-</c:formatCode>
                <c:ptCount val="5"/>
                <c:pt idx="0">
                  <c:v>963573</c:v>
                </c:pt>
                <c:pt idx="1">
                  <c:v>1404850</c:v>
                </c:pt>
                <c:pt idx="2">
                  <c:v>1658569</c:v>
                </c:pt>
                <c:pt idx="3">
                  <c:v>1866471</c:v>
                </c:pt>
                <c:pt idx="4">
                  <c:v>2905300</c:v>
                </c:pt>
              </c:numCache>
            </c:numRef>
          </c:val>
        </c:ser>
        <c:ser>
          <c:idx val="1"/>
          <c:order val="1"/>
          <c:tx>
            <c:strRef>
              <c:f>'177'!$G$7:$G$8</c:f>
              <c:strCache>
                <c:ptCount val="1"/>
                <c:pt idx="0">
                  <c:v>ليالي
Nights</c:v>
                </c:pt>
              </c:strCache>
            </c:strRef>
          </c:tx>
          <c:spPr>
            <a:ln w="31750">
              <a:solidFill>
                <a:srgbClr val="00B050"/>
              </a:solidFill>
              <a:prstDash val="solid"/>
            </a:ln>
          </c:spPr>
          <c:marker>
            <c:symbol val="none"/>
          </c:marker>
          <c:cat>
            <c:numRef>
              <c:f>'177'!$A$9:$A$13</c:f>
              <c:numCache>
                <c:formatCode>General</c:formatCode>
                <c:ptCount val="5"/>
                <c:pt idx="0">
                  <c:v>2007</c:v>
                </c:pt>
                <c:pt idx="1">
                  <c:v>2008</c:v>
                </c:pt>
                <c:pt idx="2">
                  <c:v>2009</c:v>
                </c:pt>
                <c:pt idx="3">
                  <c:v>2010</c:v>
                </c:pt>
                <c:pt idx="4">
                  <c:v>2011</c:v>
                </c:pt>
              </c:numCache>
            </c:numRef>
          </c:cat>
          <c:val>
            <c:numRef>
              <c:f>'177'!$G$9:$G$13</c:f>
              <c:numCache>
                <c:formatCode>_-* #,##0_-;_-* #,##0\-;_-* "-"_-;_-@_-</c:formatCode>
                <c:ptCount val="5"/>
                <c:pt idx="0">
                  <c:v>1245191</c:v>
                </c:pt>
                <c:pt idx="1">
                  <c:v>1992636</c:v>
                </c:pt>
                <c:pt idx="2">
                  <c:v>1535145</c:v>
                </c:pt>
                <c:pt idx="3">
                  <c:v>1722944</c:v>
                </c:pt>
                <c:pt idx="4">
                  <c:v>2684346</c:v>
                </c:pt>
              </c:numCache>
            </c:numRef>
          </c:val>
        </c:ser>
        <c:dLbls/>
        <c:marker val="1"/>
        <c:axId val="79713408"/>
        <c:axId val="79715328"/>
      </c:lineChart>
      <c:catAx>
        <c:axId val="79713408"/>
        <c:scaling>
          <c:orientation val="minMax"/>
        </c:scaling>
        <c:axPos val="b"/>
        <c:majorGridlines>
          <c:spPr>
            <a:ln w="12700">
              <a:solidFill>
                <a:srgbClr val="E3E3E3"/>
              </a:solidFill>
              <a:prstDash val="solid"/>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Years </a:t>
                </a:r>
                <a:r>
                  <a:rPr lang="ar-QA" sz="1200" b="1" i="0" u="none" strike="noStrike" baseline="0">
                    <a:solidFill>
                      <a:srgbClr val="000000"/>
                    </a:solidFill>
                    <a:latin typeface="Calibri"/>
                  </a:rPr>
                  <a:t>السنـــوات </a:t>
                </a:r>
              </a:p>
            </c:rich>
          </c:tx>
          <c:layout>
            <c:manualLayout>
              <c:xMode val="edge"/>
              <c:yMode val="edge"/>
              <c:x val="0.48958344269466475"/>
              <c:y val="0.93026941362916282"/>
            </c:manualLayout>
          </c:layout>
        </c:title>
        <c:numFmt formatCode="General" sourceLinked="1"/>
        <c:tickLblPos val="nextTo"/>
        <c:txPr>
          <a:bodyPr rot="0" vert="horz"/>
          <a:lstStyle/>
          <a:p>
            <a:pPr>
              <a:defRPr sz="1000" b="1" i="0" u="none" strike="noStrike" baseline="0">
                <a:solidFill>
                  <a:srgbClr val="000000"/>
                </a:solidFill>
                <a:latin typeface="Arial"/>
                <a:ea typeface="Arial"/>
                <a:cs typeface="Arial"/>
              </a:defRPr>
            </a:pPr>
            <a:endParaRPr lang="en-US"/>
          </a:p>
        </c:txPr>
        <c:crossAx val="79715328"/>
        <c:crosses val="autoZero"/>
        <c:auto val="1"/>
        <c:lblAlgn val="ctr"/>
        <c:lblOffset val="100"/>
        <c:tickLblSkip val="1"/>
        <c:tickMarkSkip val="1"/>
      </c:catAx>
      <c:valAx>
        <c:axId val="79715328"/>
        <c:scaling>
          <c:orientation val="minMax"/>
        </c:scaling>
        <c:axPos val="l"/>
        <c:majorGridlines>
          <c:spPr>
            <a:ln w="12700">
              <a:solidFill>
                <a:srgbClr val="E3E3E3"/>
              </a:solidFill>
              <a:prstDash val="solid"/>
            </a:ln>
          </c:spPr>
        </c:majorGridlines>
        <c:numFmt formatCode="_-* #,##0_-;_-* #,##0\-;_-* &quot;-&quot;_-;_-@_-" sourceLinked="1"/>
        <c:tickLblPos val="nextTo"/>
        <c:txPr>
          <a:bodyPr rot="0" vert="horz"/>
          <a:lstStyle/>
          <a:p>
            <a:pPr>
              <a:defRPr sz="1000" b="1" i="0" u="none" strike="noStrike" baseline="0">
                <a:solidFill>
                  <a:srgbClr val="000000"/>
                </a:solidFill>
                <a:latin typeface="Arial"/>
                <a:ea typeface="Arial"/>
                <a:cs typeface="Arial"/>
              </a:defRPr>
            </a:pPr>
            <a:endParaRPr lang="en-US"/>
          </a:p>
        </c:txPr>
        <c:crossAx val="79713408"/>
        <c:crosses val="autoZero"/>
        <c:crossBetween val="between"/>
        <c:dispUnits>
          <c:builtInUnit val="thousands"/>
          <c:dispUnitsLbl>
            <c:layout>
              <c:manualLayout>
                <c:xMode val="edge"/>
                <c:yMode val="edge"/>
                <c:x val="1.5341863517060376E-2"/>
                <c:y val="0.15558006913161221"/>
              </c:manualLayout>
            </c:layout>
            <c:tx>
              <c:rich>
                <a:bodyPr rot="0" vert="horz"/>
                <a:lstStyle/>
                <a:p>
                  <a:pPr algn="ct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pitchFamily="34" charset="0"/>
                      <a:cs typeface="Arial" pitchFamily="34" charset="0"/>
                    </a:rPr>
                    <a:t>Thousands</a:t>
                  </a:r>
                  <a:r>
                    <a:rPr lang="ar-QA" sz="1200" b="1" i="0" u="none" strike="noStrike" baseline="0">
                      <a:solidFill>
                        <a:srgbClr val="000000"/>
                      </a:solidFill>
                      <a:latin typeface="Arial"/>
                      <a:cs typeface="Arial"/>
                    </a:rPr>
                    <a:t>بالألف   </a:t>
                  </a:r>
                </a:p>
              </c:rich>
            </c:tx>
          </c:dispUnitsLbl>
        </c:dispUnits>
      </c:valAx>
    </c:plotArea>
    <c:legend>
      <c:legendPos val="b"/>
      <c:layout>
        <c:manualLayout>
          <c:xMode val="edge"/>
          <c:yMode val="edge"/>
          <c:x val="0.84652777777777777"/>
          <c:y val="0.34706814580031697"/>
          <c:w val="0.14153040244969431"/>
          <c:h val="0.15495830057693005"/>
        </c:manualLayout>
      </c:layout>
      <c:txPr>
        <a:bodyPr/>
        <a:lstStyle/>
        <a:p>
          <a:pPr>
            <a:defRPr sz="1100" b="1" i="0" u="none" strike="noStrike" baseline="0">
              <a:solidFill>
                <a:srgbClr val="000000"/>
              </a:solidFill>
              <a:latin typeface="Arial"/>
              <a:ea typeface="Arial"/>
              <a:cs typeface="Arial"/>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&amp;LGraph No. (42)&amp;Rشكل رقم (42)</oddFooter>
  </headerFooter>
  <drawing r:id="rId2"/>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8740157480314965" right="0.78740157480314965" top="0.78740157480314965" bottom="0.78740157480314965" header="0.51181102362204722" footer="0.51181102362204722"/>
  <pageSetup paperSize="9" orientation="landscape" horizontalDpi="300" verticalDpi="300" r:id="rId1"/>
  <headerFooter alignWithMargins="0">
    <oddFooter>&amp;L&amp;8Graph No. (43)&amp;Rشكل رقم (43)</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0</xdr:col>
      <xdr:colOff>4909030</xdr:colOff>
      <xdr:row>6</xdr:row>
      <xdr:rowOff>361949</xdr:rowOff>
    </xdr:to>
    <xdr:pic>
      <xdr:nvPicPr>
        <xdr:cNvPr id="2"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158313198" y="-1173403"/>
          <a:ext cx="2562224" cy="4909029"/>
        </a:xfrm>
        <a:prstGeom prst="rect">
          <a:avLst/>
        </a:prstGeom>
        <a:noFill/>
        <a:ln w="9525">
          <a:noFill/>
          <a:miter lim="800000"/>
          <a:headEnd/>
          <a:tailEnd/>
        </a:ln>
      </xdr:spPr>
    </xdr:pic>
    <xdr:clientData/>
  </xdr:twoCellAnchor>
  <xdr:twoCellAnchor>
    <xdr:from>
      <xdr:col>0</xdr:col>
      <xdr:colOff>152401</xdr:colOff>
      <xdr:row>0</xdr:row>
      <xdr:rowOff>104775</xdr:rowOff>
    </xdr:from>
    <xdr:to>
      <xdr:col>0</xdr:col>
      <xdr:colOff>4752976</xdr:colOff>
      <xdr:row>7</xdr:row>
      <xdr:rowOff>0</xdr:rowOff>
    </xdr:to>
    <xdr:sp macro="" textlink="">
      <xdr:nvSpPr>
        <xdr:cNvPr id="3" name="Text Box 3"/>
        <xdr:cNvSpPr txBox="1">
          <a:spLocks noChangeArrowheads="1"/>
        </xdr:cNvSpPr>
      </xdr:nvSpPr>
      <xdr:spPr bwMode="auto">
        <a:xfrm>
          <a:off x="157295849" y="104775"/>
          <a:ext cx="4600575" cy="2667000"/>
        </a:xfrm>
        <a:prstGeom prst="rect">
          <a:avLst/>
        </a:prstGeom>
        <a:noFill/>
        <a:ln w="9525">
          <a:noFill/>
          <a:miter lim="800000"/>
          <a:headEnd/>
          <a:tailEnd/>
        </a:ln>
      </xdr:spPr>
      <xdr:txBody>
        <a:bodyPr vertOverflow="clip" wrap="square" lIns="246888" tIns="155448" rIns="246888" bIns="0" anchor="t" upright="1"/>
        <a:lstStyle/>
        <a:p>
          <a:pPr algn="ct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الاعلام والثقافة والسياحة</a:t>
          </a:r>
          <a:endParaRPr lang="ar-QA" sz="1800" b="1">
            <a:solidFill>
              <a:srgbClr val="0000FF"/>
            </a:solidFill>
            <a:effectLst/>
            <a:latin typeface="Arial Rounded MT Bold" pitchFamily="34" charset="0"/>
            <a:ea typeface="+mn-ea"/>
            <a:cs typeface="+mn-cs"/>
          </a:endParaRPr>
        </a:p>
        <a:p>
          <a:pPr algn="ctr"/>
          <a:endParaRPr lang="en-US"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VIII</a:t>
          </a:r>
        </a:p>
        <a:p>
          <a:pPr algn="ctr"/>
          <a:r>
            <a:rPr lang="en-US" sz="1800" b="1" i="0" u="none" strike="noStrike" baseline="0">
              <a:solidFill>
                <a:srgbClr val="0000FF"/>
              </a:solidFill>
              <a:latin typeface="Arial Rounded MT Bold" pitchFamily="34" charset="0"/>
              <a:cs typeface="Arial"/>
            </a:rPr>
            <a:t>MEDIA, CULTURE AND TOURISM</a:t>
          </a:r>
          <a:endParaRPr lang="en-US" sz="18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542925</xdr:colOff>
      <xdr:row>0</xdr:row>
      <xdr:rowOff>123825</xdr:rowOff>
    </xdr:from>
    <xdr:to>
      <xdr:col>16</xdr:col>
      <xdr:colOff>1333501</xdr:colOff>
      <xdr:row>3</xdr:row>
      <xdr:rowOff>157409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7447024" y="123825"/>
          <a:ext cx="790576" cy="69080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14</xdr:col>
      <xdr:colOff>466725</xdr:colOff>
      <xdr:row>0</xdr:row>
      <xdr:rowOff>76200</xdr:rowOff>
    </xdr:from>
    <xdr:to>
      <xdr:col>14</xdr:col>
      <xdr:colOff>1257301</xdr:colOff>
      <xdr:row>3</xdr:row>
      <xdr:rowOff>109784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599549" y="76200"/>
          <a:ext cx="790576" cy="69080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17</xdr:col>
      <xdr:colOff>457200</xdr:colOff>
      <xdr:row>0</xdr:row>
      <xdr:rowOff>123825</xdr:rowOff>
    </xdr:from>
    <xdr:to>
      <xdr:col>17</xdr:col>
      <xdr:colOff>1247776</xdr:colOff>
      <xdr:row>2</xdr:row>
      <xdr:rowOff>357434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6751699" y="123825"/>
          <a:ext cx="790576" cy="69080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914400</xdr:colOff>
      <xdr:row>0</xdr:row>
      <xdr:rowOff>114300</xdr:rowOff>
    </xdr:from>
    <xdr:to>
      <xdr:col>5</xdr:col>
      <xdr:colOff>1704976</xdr:colOff>
      <xdr:row>2</xdr:row>
      <xdr:rowOff>14534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124049" y="114300"/>
          <a:ext cx="790576" cy="69080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457200</xdr:colOff>
      <xdr:row>0</xdr:row>
      <xdr:rowOff>76200</xdr:rowOff>
    </xdr:from>
    <xdr:to>
      <xdr:col>10</xdr:col>
      <xdr:colOff>1247776</xdr:colOff>
      <xdr:row>3</xdr:row>
      <xdr:rowOff>109784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47474" y="76200"/>
          <a:ext cx="790576" cy="69080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13</xdr:col>
      <xdr:colOff>1152525</xdr:colOff>
      <xdr:row>0</xdr:row>
      <xdr:rowOff>114300</xdr:rowOff>
    </xdr:from>
    <xdr:to>
      <xdr:col>13</xdr:col>
      <xdr:colOff>1943101</xdr:colOff>
      <xdr:row>2</xdr:row>
      <xdr:rowOff>109784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09149" y="114300"/>
          <a:ext cx="790576" cy="69080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13</xdr:col>
      <xdr:colOff>895350</xdr:colOff>
      <xdr:row>0</xdr:row>
      <xdr:rowOff>133350</xdr:rowOff>
    </xdr:from>
    <xdr:to>
      <xdr:col>13</xdr:col>
      <xdr:colOff>1685926</xdr:colOff>
      <xdr:row>3</xdr:row>
      <xdr:rowOff>166934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66299" y="133350"/>
          <a:ext cx="790576" cy="69080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933450</xdr:colOff>
      <xdr:row>0</xdr:row>
      <xdr:rowOff>95250</xdr:rowOff>
    </xdr:from>
    <xdr:to>
      <xdr:col>10</xdr:col>
      <xdr:colOff>1724026</xdr:colOff>
      <xdr:row>3</xdr:row>
      <xdr:rowOff>81209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37949" y="95250"/>
          <a:ext cx="790576" cy="69080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752475</xdr:colOff>
      <xdr:row>0</xdr:row>
      <xdr:rowOff>76200</xdr:rowOff>
    </xdr:from>
    <xdr:to>
      <xdr:col>5</xdr:col>
      <xdr:colOff>1543051</xdr:colOff>
      <xdr:row>3</xdr:row>
      <xdr:rowOff>62159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66899" y="76200"/>
          <a:ext cx="790576" cy="69080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12</xdr:col>
      <xdr:colOff>704850</xdr:colOff>
      <xdr:row>0</xdr:row>
      <xdr:rowOff>85725</xdr:rowOff>
    </xdr:from>
    <xdr:to>
      <xdr:col>13</xdr:col>
      <xdr:colOff>38101</xdr:colOff>
      <xdr:row>3</xdr:row>
      <xdr:rowOff>71684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09149" y="85725"/>
          <a:ext cx="790576" cy="690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2314575</xdr:colOff>
      <xdr:row>0</xdr:row>
      <xdr:rowOff>57150</xdr:rowOff>
    </xdr:from>
    <xdr:to>
      <xdr:col>2</xdr:col>
      <xdr:colOff>228601</xdr:colOff>
      <xdr:row>4</xdr:row>
      <xdr:rowOff>100259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8362674" y="57150"/>
          <a:ext cx="790576" cy="69080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10</xdr:col>
      <xdr:colOff>1533525</xdr:colOff>
      <xdr:row>0</xdr:row>
      <xdr:rowOff>85725</xdr:rowOff>
    </xdr:from>
    <xdr:to>
      <xdr:col>10</xdr:col>
      <xdr:colOff>2324101</xdr:colOff>
      <xdr:row>3</xdr:row>
      <xdr:rowOff>119309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37949" y="85725"/>
          <a:ext cx="790576" cy="690809"/>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6</xdr:col>
      <xdr:colOff>1257300</xdr:colOff>
      <xdr:row>0</xdr:row>
      <xdr:rowOff>142875</xdr:rowOff>
    </xdr:from>
    <xdr:to>
      <xdr:col>6</xdr:col>
      <xdr:colOff>2047876</xdr:colOff>
      <xdr:row>2</xdr:row>
      <xdr:rowOff>62159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457299" y="142875"/>
          <a:ext cx="790576" cy="690809"/>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7</xdr:col>
      <xdr:colOff>581025</xdr:colOff>
      <xdr:row>0</xdr:row>
      <xdr:rowOff>85725</xdr:rowOff>
    </xdr:from>
    <xdr:to>
      <xdr:col>7</xdr:col>
      <xdr:colOff>1371601</xdr:colOff>
      <xdr:row>3</xdr:row>
      <xdr:rowOff>119309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95324" y="85725"/>
          <a:ext cx="790576" cy="69080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514350</xdr:colOff>
      <xdr:row>0</xdr:row>
      <xdr:rowOff>66675</xdr:rowOff>
    </xdr:from>
    <xdr:to>
      <xdr:col>7</xdr:col>
      <xdr:colOff>1304926</xdr:colOff>
      <xdr:row>2</xdr:row>
      <xdr:rowOff>5009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95324" y="66675"/>
          <a:ext cx="790576" cy="69080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9153525" cy="60102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0.29229</cdr:x>
      <cdr:y>0.03894</cdr:y>
    </cdr:from>
    <cdr:to>
      <cdr:x>0.73986</cdr:x>
      <cdr:y>0.1252</cdr:y>
    </cdr:to>
    <cdr:sp macro="" textlink="">
      <cdr:nvSpPr>
        <cdr:cNvPr id="5121" name="Text Box 1025"/>
        <cdr:cNvSpPr txBox="1">
          <a:spLocks xmlns:a="http://schemas.openxmlformats.org/drawingml/2006/main" noChangeArrowheads="1"/>
        </cdr:cNvSpPr>
      </cdr:nvSpPr>
      <cdr:spPr bwMode="auto">
        <a:xfrm xmlns:a="http://schemas.openxmlformats.org/drawingml/2006/main">
          <a:off x="2672715" y="234056"/>
          <a:ext cx="4092580" cy="51841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1">
            <a:defRPr sz="1000"/>
          </a:pPr>
          <a:r>
            <a:rPr lang="ar-QA" sz="1600" b="1" i="0" strike="noStrike">
              <a:solidFill>
                <a:srgbClr val="000000"/>
              </a:solidFill>
              <a:latin typeface="Arial"/>
              <a:cs typeface="Arial"/>
            </a:rPr>
            <a:t>نزلاء</a:t>
          </a:r>
          <a:r>
            <a:rPr lang="ar-QA" sz="1600" b="1" i="0" strike="noStrike" baseline="0">
              <a:solidFill>
                <a:srgbClr val="000000"/>
              </a:solidFill>
              <a:latin typeface="Arial"/>
              <a:cs typeface="Arial"/>
            </a:rPr>
            <a:t> الفنــــادق والليالي السياحية</a:t>
          </a:r>
          <a:r>
            <a:rPr lang="ar-SA" sz="1600" b="1" i="0" strike="noStrike" baseline="0">
              <a:solidFill>
                <a:srgbClr val="000000"/>
              </a:solidFill>
              <a:latin typeface="Arial"/>
              <a:cs typeface="Arial"/>
            </a:rPr>
            <a:t> 2007 - 2011</a:t>
          </a:r>
          <a:endParaRPr lang="en-US" sz="1600" b="1" i="0" strike="noStrike" baseline="0">
            <a:solidFill>
              <a:srgbClr val="000000"/>
            </a:solidFill>
            <a:latin typeface="Arial"/>
            <a:cs typeface="Arial"/>
          </a:endParaRPr>
        </a:p>
        <a:p xmlns:a="http://schemas.openxmlformats.org/drawingml/2006/main">
          <a:pPr algn="ctr" rtl="1">
            <a:defRPr sz="1000"/>
          </a:pPr>
          <a:r>
            <a:rPr lang="en-US" sz="1100" b="1" i="0" strike="noStrike">
              <a:solidFill>
                <a:srgbClr val="000000"/>
              </a:solidFill>
              <a:latin typeface="Arial"/>
              <a:cs typeface="Arial"/>
            </a:rPr>
            <a:t>HOTELS OCCUPANTS AND TOURISTIC NIGHTS, 2007 - 2011</a:t>
          </a:r>
        </a:p>
      </cdr:txBody>
    </cdr:sp>
  </cdr:relSizeAnchor>
  <cdr:relSizeAnchor xmlns:cdr="http://schemas.openxmlformats.org/drawingml/2006/chartDrawing">
    <cdr:from>
      <cdr:x>0.00521</cdr:x>
      <cdr:y>0.01426</cdr:y>
    </cdr:from>
    <cdr:to>
      <cdr:x>0.09167</cdr:x>
      <cdr:y>0.1292</cdr:y>
    </cdr:to>
    <cdr:pic>
      <cdr:nvPicPr>
        <cdr:cNvPr id="3" name="Picture 2"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47625" y="85725"/>
          <a:ext cx="790576" cy="690809"/>
        </a:xfrm>
        <a:prstGeom xmlns:a="http://schemas.openxmlformats.org/drawingml/2006/main" prst="rect">
          <a:avLst/>
        </a:prstGeom>
      </cdr:spPr>
    </cdr:pic>
  </cdr:relSizeAnchor>
</c:userShapes>
</file>

<file path=xl/drawings/drawing26.xml><?xml version="1.0" encoding="utf-8"?>
<xdr:wsDr xmlns:xdr="http://schemas.openxmlformats.org/drawingml/2006/spreadsheetDrawing" xmlns:a="http://schemas.openxmlformats.org/drawingml/2006/main">
  <xdr:twoCellAnchor editAs="oneCell">
    <xdr:from>
      <xdr:col>7</xdr:col>
      <xdr:colOff>457200</xdr:colOff>
      <xdr:row>0</xdr:row>
      <xdr:rowOff>76200</xdr:rowOff>
    </xdr:from>
    <xdr:to>
      <xdr:col>7</xdr:col>
      <xdr:colOff>1247776</xdr:colOff>
      <xdr:row>3</xdr:row>
      <xdr:rowOff>109784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76274" y="76200"/>
          <a:ext cx="790576" cy="690809"/>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15</xdr:col>
      <xdr:colOff>257175</xdr:colOff>
      <xdr:row>0</xdr:row>
      <xdr:rowOff>114300</xdr:rowOff>
    </xdr:from>
    <xdr:to>
      <xdr:col>15</xdr:col>
      <xdr:colOff>1047751</xdr:colOff>
      <xdr:row>2</xdr:row>
      <xdr:rowOff>157409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466199" y="114300"/>
          <a:ext cx="790576" cy="69080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9</xdr:col>
      <xdr:colOff>590550</xdr:colOff>
      <xdr:row>0</xdr:row>
      <xdr:rowOff>95250</xdr:rowOff>
    </xdr:from>
    <xdr:to>
      <xdr:col>9</xdr:col>
      <xdr:colOff>1381126</xdr:colOff>
      <xdr:row>3</xdr:row>
      <xdr:rowOff>128834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66599" y="95250"/>
          <a:ext cx="790576" cy="69080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9</xdr:col>
      <xdr:colOff>609600</xdr:colOff>
      <xdr:row>0</xdr:row>
      <xdr:rowOff>66675</xdr:rowOff>
    </xdr:from>
    <xdr:to>
      <xdr:col>9</xdr:col>
      <xdr:colOff>1400176</xdr:colOff>
      <xdr:row>3</xdr:row>
      <xdr:rowOff>24059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47549" y="66675"/>
          <a:ext cx="790576" cy="6908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352424</xdr:colOff>
      <xdr:row>0</xdr:row>
      <xdr:rowOff>58998</xdr:rowOff>
    </xdr:from>
    <xdr:to>
      <xdr:col>6</xdr:col>
      <xdr:colOff>1143000</xdr:colOff>
      <xdr:row>3</xdr:row>
      <xdr:rowOff>92582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14450" y="58998"/>
          <a:ext cx="790576" cy="690809"/>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7</xdr:col>
      <xdr:colOff>314325</xdr:colOff>
      <xdr:row>0</xdr:row>
      <xdr:rowOff>114300</xdr:rowOff>
    </xdr:from>
    <xdr:to>
      <xdr:col>7</xdr:col>
      <xdr:colOff>1104901</xdr:colOff>
      <xdr:row>3</xdr:row>
      <xdr:rowOff>147884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904849" y="114300"/>
          <a:ext cx="790576" cy="6908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2750" cy="60801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0.00819</cdr:x>
      <cdr:y>0.01567</cdr:y>
    </cdr:from>
    <cdr:to>
      <cdr:x>0.09317</cdr:x>
      <cdr:y>0.12928</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200" y="95250"/>
          <a:ext cx="790576" cy="690809"/>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6</xdr:col>
      <xdr:colOff>981075</xdr:colOff>
      <xdr:row>0</xdr:row>
      <xdr:rowOff>57150</xdr:rowOff>
    </xdr:from>
    <xdr:to>
      <xdr:col>6</xdr:col>
      <xdr:colOff>1771651</xdr:colOff>
      <xdr:row>2</xdr:row>
      <xdr:rowOff>290759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33499" y="57150"/>
          <a:ext cx="790576" cy="69080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1266825</xdr:colOff>
      <xdr:row>0</xdr:row>
      <xdr:rowOff>123825</xdr:rowOff>
    </xdr:from>
    <xdr:to>
      <xdr:col>3</xdr:col>
      <xdr:colOff>2057401</xdr:colOff>
      <xdr:row>2</xdr:row>
      <xdr:rowOff>357434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343249" y="123825"/>
          <a:ext cx="790576" cy="69080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628650</xdr:colOff>
      <xdr:row>0</xdr:row>
      <xdr:rowOff>85725</xdr:rowOff>
    </xdr:from>
    <xdr:to>
      <xdr:col>6</xdr:col>
      <xdr:colOff>1419226</xdr:colOff>
      <xdr:row>2</xdr:row>
      <xdr:rowOff>347909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485874" y="85725"/>
          <a:ext cx="790576" cy="69080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857250</xdr:colOff>
      <xdr:row>0</xdr:row>
      <xdr:rowOff>104775</xdr:rowOff>
    </xdr:from>
    <xdr:to>
      <xdr:col>10</xdr:col>
      <xdr:colOff>1647826</xdr:colOff>
      <xdr:row>1</xdr:row>
      <xdr:rowOff>405059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95099" y="104775"/>
          <a:ext cx="790576" cy="690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dimension ref="A1:E17"/>
  <sheetViews>
    <sheetView showGridLines="0" rightToLeft="1" view="pageBreakPreview" zoomScaleNormal="100" zoomScaleSheetLayoutView="100" workbookViewId="0">
      <selection activeCell="A10" sqref="A10"/>
    </sheetView>
  </sheetViews>
  <sheetFormatPr defaultRowHeight="12.75"/>
  <cols>
    <col min="1" max="1" width="73.7109375" style="1" customWidth="1"/>
    <col min="2" max="2" width="11.28515625" style="2" customWidth="1"/>
    <col min="3" max="16384" width="9.140625" style="1"/>
  </cols>
  <sheetData>
    <row r="1" spans="1:5" customFormat="1"/>
    <row r="2" spans="1:5" customFormat="1" ht="66" customHeight="1">
      <c r="A2" s="276"/>
    </row>
    <row r="3" spans="1:5" customFormat="1" ht="35.25">
      <c r="A3" s="277" t="s">
        <v>471</v>
      </c>
    </row>
    <row r="4" spans="1:5" customFormat="1" ht="26.25">
      <c r="A4" s="278"/>
    </row>
    <row r="5" spans="1:5" customFormat="1" ht="20.25">
      <c r="A5" s="279"/>
    </row>
    <row r="6" spans="1:5" customFormat="1"/>
    <row r="7" spans="1:5" customFormat="1" ht="42" customHeight="1"/>
    <row r="8" spans="1:5" s="37" customFormat="1" ht="19.5" customHeight="1">
      <c r="A8" s="237"/>
      <c r="B8" s="236"/>
      <c r="E8" s="3"/>
    </row>
    <row r="9" spans="1:5" s="37" customFormat="1" ht="19.5" customHeight="1">
      <c r="A9" s="237"/>
      <c r="B9" s="236"/>
      <c r="E9" s="3"/>
    </row>
    <row r="10" spans="1:5" s="37" customFormat="1" ht="19.5" customHeight="1">
      <c r="A10" s="237"/>
      <c r="B10" s="236"/>
      <c r="E10" s="3"/>
    </row>
    <row r="11" spans="1:5" s="37" customFormat="1" ht="19.5" customHeight="1">
      <c r="A11" s="237"/>
      <c r="B11" s="236"/>
      <c r="E11" s="3"/>
    </row>
    <row r="12" spans="1:5" s="37" customFormat="1" ht="19.5" customHeight="1">
      <c r="A12" s="237"/>
      <c r="B12" s="236"/>
      <c r="E12" s="3"/>
    </row>
    <row r="13" spans="1:5" s="37" customFormat="1" ht="19.5" customHeight="1">
      <c r="A13" s="237"/>
      <c r="B13" s="236"/>
      <c r="E13" s="3"/>
    </row>
    <row r="14" spans="1:5" s="37" customFormat="1" ht="19.5" customHeight="1">
      <c r="A14" s="237"/>
      <c r="B14" s="236"/>
      <c r="E14" s="3"/>
    </row>
    <row r="15" spans="1:5" s="37" customFormat="1" ht="19.5" customHeight="1">
      <c r="A15" s="237"/>
      <c r="B15" s="236"/>
      <c r="E15" s="3"/>
    </row>
    <row r="17" spans="1:5" s="37" customFormat="1" ht="19.5" customHeight="1">
      <c r="A17" s="237"/>
      <c r="B17" s="236"/>
      <c r="E17" s="3"/>
    </row>
  </sheetData>
  <printOptions horizontalCentered="1" verticalCentered="1"/>
  <pageMargins left="0.78740157480314965" right="0.78740157480314965" top="1.181102362204724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dimension ref="A1:R32"/>
  <sheetViews>
    <sheetView showGridLines="0" rightToLeft="1" view="pageBreakPreview" zoomScaleNormal="75" zoomScaleSheetLayoutView="100" workbookViewId="0">
      <selection activeCell="T5" sqref="T5"/>
    </sheetView>
  </sheetViews>
  <sheetFormatPr defaultRowHeight="12.75"/>
  <cols>
    <col min="1" max="1" width="16.5703125" style="21" customWidth="1"/>
    <col min="2" max="2" width="8.5703125" style="21" bestFit="1" customWidth="1"/>
    <col min="3" max="3" width="6.7109375" style="21" bestFit="1" customWidth="1"/>
    <col min="4" max="4" width="5.7109375" style="21" customWidth="1"/>
    <col min="5" max="5" width="6.7109375" style="21" bestFit="1" customWidth="1"/>
    <col min="6" max="6" width="5.7109375" style="21" customWidth="1"/>
    <col min="7" max="7" width="7.140625" style="21" customWidth="1"/>
    <col min="8" max="8" width="5.7109375" style="21" customWidth="1"/>
    <col min="9" max="9" width="7.140625" style="21" customWidth="1"/>
    <col min="10" max="10" width="5.7109375" style="21" customWidth="1"/>
    <col min="11" max="12" width="6.85546875" style="21" customWidth="1"/>
    <col min="13" max="13" width="7.5703125" style="21" customWidth="1"/>
    <col min="14" max="15" width="5.7109375" style="21" customWidth="1"/>
    <col min="16" max="16" width="6.42578125" style="21" customWidth="1"/>
    <col min="17" max="17" width="7.28515625" style="21" customWidth="1"/>
    <col min="18" max="18" width="19.28515625" style="21" customWidth="1"/>
    <col min="19" max="16384" width="9.140625" style="4"/>
  </cols>
  <sheetData>
    <row r="1" spans="1:18" s="14" customFormat="1" ht="18">
      <c r="A1" s="376" t="s">
        <v>476</v>
      </c>
      <c r="B1" s="377"/>
      <c r="C1" s="377"/>
      <c r="D1" s="377"/>
      <c r="E1" s="377"/>
      <c r="F1" s="377"/>
      <c r="G1" s="377"/>
      <c r="H1" s="377"/>
      <c r="I1" s="377"/>
      <c r="J1" s="377"/>
      <c r="K1" s="377"/>
      <c r="L1" s="377"/>
      <c r="M1" s="377"/>
      <c r="N1" s="377"/>
      <c r="O1" s="377"/>
      <c r="P1" s="377"/>
      <c r="Q1" s="377"/>
      <c r="R1" s="377"/>
    </row>
    <row r="2" spans="1:18" s="14" customFormat="1" ht="18">
      <c r="A2" s="378">
        <v>2011</v>
      </c>
      <c r="B2" s="379"/>
      <c r="C2" s="379"/>
      <c r="D2" s="379"/>
      <c r="E2" s="379"/>
      <c r="F2" s="379"/>
      <c r="G2" s="379"/>
      <c r="H2" s="379"/>
      <c r="I2" s="379"/>
      <c r="J2" s="379"/>
      <c r="K2" s="379"/>
      <c r="L2" s="379"/>
      <c r="M2" s="379"/>
      <c r="N2" s="379"/>
      <c r="O2" s="379"/>
      <c r="P2" s="379"/>
      <c r="Q2" s="379"/>
      <c r="R2" s="379"/>
    </row>
    <row r="3" spans="1:18" s="15" customFormat="1" ht="32.25" customHeight="1">
      <c r="A3" s="380" t="s">
        <v>185</v>
      </c>
      <c r="B3" s="380"/>
      <c r="C3" s="380"/>
      <c r="D3" s="380"/>
      <c r="E3" s="380"/>
      <c r="F3" s="380"/>
      <c r="G3" s="380"/>
      <c r="H3" s="380"/>
      <c r="I3" s="380"/>
      <c r="J3" s="380"/>
      <c r="K3" s="380"/>
      <c r="L3" s="380"/>
      <c r="M3" s="380"/>
      <c r="N3" s="380"/>
      <c r="O3" s="380"/>
      <c r="P3" s="380"/>
      <c r="Q3" s="380"/>
      <c r="R3" s="380"/>
    </row>
    <row r="4" spans="1:18" s="15" customFormat="1" ht="15.75">
      <c r="A4" s="381">
        <v>2011</v>
      </c>
      <c r="B4" s="381"/>
      <c r="C4" s="381"/>
      <c r="D4" s="381"/>
      <c r="E4" s="381"/>
      <c r="F4" s="381"/>
      <c r="G4" s="381"/>
      <c r="H4" s="381"/>
      <c r="I4" s="381"/>
      <c r="J4" s="381"/>
      <c r="K4" s="381"/>
      <c r="L4" s="381"/>
      <c r="M4" s="381"/>
      <c r="N4" s="381"/>
      <c r="O4" s="381"/>
      <c r="P4" s="381"/>
      <c r="Q4" s="381"/>
      <c r="R4" s="381"/>
    </row>
    <row r="5" spans="1:18" ht="20.100000000000001" customHeight="1">
      <c r="A5" s="34" t="s">
        <v>554</v>
      </c>
      <c r="B5" s="32"/>
      <c r="C5" s="32"/>
      <c r="D5" s="32"/>
      <c r="E5" s="32"/>
      <c r="F5" s="32"/>
      <c r="G5" s="4"/>
      <c r="H5" s="4"/>
      <c r="I5" s="4"/>
      <c r="J5" s="4"/>
      <c r="K5" s="4"/>
      <c r="L5" s="4"/>
      <c r="M5" s="4"/>
      <c r="N5" s="4"/>
      <c r="O5" s="4"/>
      <c r="P5" s="4"/>
      <c r="Q5" s="4"/>
      <c r="R5" s="35" t="s">
        <v>555</v>
      </c>
    </row>
    <row r="6" spans="1:18" s="5" customFormat="1" ht="39" customHeight="1" thickBot="1">
      <c r="A6" s="382" t="s">
        <v>180</v>
      </c>
      <c r="B6" s="425" t="s">
        <v>477</v>
      </c>
      <c r="C6" s="425"/>
      <c r="D6" s="425" t="s">
        <v>478</v>
      </c>
      <c r="E6" s="425"/>
      <c r="F6" s="425" t="s">
        <v>479</v>
      </c>
      <c r="G6" s="425"/>
      <c r="H6" s="425" t="s">
        <v>480</v>
      </c>
      <c r="I6" s="425"/>
      <c r="J6" s="425" t="s">
        <v>481</v>
      </c>
      <c r="K6" s="425"/>
      <c r="L6" s="425" t="s">
        <v>482</v>
      </c>
      <c r="M6" s="425"/>
      <c r="N6" s="425" t="s">
        <v>483</v>
      </c>
      <c r="O6" s="425"/>
      <c r="P6" s="425" t="s">
        <v>484</v>
      </c>
      <c r="Q6" s="425"/>
      <c r="R6" s="415" t="s">
        <v>217</v>
      </c>
    </row>
    <row r="7" spans="1:18" s="5" customFormat="1" ht="39" customHeight="1">
      <c r="A7" s="384"/>
      <c r="B7" s="136" t="s">
        <v>375</v>
      </c>
      <c r="C7" s="136" t="s">
        <v>376</v>
      </c>
      <c r="D7" s="136" t="s">
        <v>375</v>
      </c>
      <c r="E7" s="136" t="s">
        <v>376</v>
      </c>
      <c r="F7" s="136" t="s">
        <v>375</v>
      </c>
      <c r="G7" s="136" t="s">
        <v>376</v>
      </c>
      <c r="H7" s="136" t="s">
        <v>375</v>
      </c>
      <c r="I7" s="136" t="s">
        <v>376</v>
      </c>
      <c r="J7" s="136" t="s">
        <v>375</v>
      </c>
      <c r="K7" s="136" t="s">
        <v>376</v>
      </c>
      <c r="L7" s="136" t="s">
        <v>375</v>
      </c>
      <c r="M7" s="136" t="s">
        <v>376</v>
      </c>
      <c r="N7" s="136" t="s">
        <v>375</v>
      </c>
      <c r="O7" s="136" t="s">
        <v>376</v>
      </c>
      <c r="P7" s="136" t="s">
        <v>375</v>
      </c>
      <c r="Q7" s="136" t="s">
        <v>376</v>
      </c>
      <c r="R7" s="417"/>
    </row>
    <row r="8" spans="1:18" s="6" customFormat="1" ht="24.95" customHeight="1" thickBot="1">
      <c r="A8" s="94" t="s">
        <v>5</v>
      </c>
      <c r="B8" s="256">
        <v>15</v>
      </c>
      <c r="C8" s="257">
        <v>118</v>
      </c>
      <c r="D8" s="256">
        <v>10</v>
      </c>
      <c r="E8" s="257">
        <v>112</v>
      </c>
      <c r="F8" s="256">
        <v>40</v>
      </c>
      <c r="G8" s="257">
        <v>186</v>
      </c>
      <c r="H8" s="256">
        <v>40</v>
      </c>
      <c r="I8" s="257">
        <v>124</v>
      </c>
      <c r="J8" s="256">
        <v>0</v>
      </c>
      <c r="K8" s="257">
        <v>129</v>
      </c>
      <c r="L8" s="256">
        <v>15</v>
      </c>
      <c r="M8" s="257">
        <v>17</v>
      </c>
      <c r="N8" s="256">
        <v>0</v>
      </c>
      <c r="O8" s="257">
        <v>33</v>
      </c>
      <c r="P8" s="256">
        <v>0</v>
      </c>
      <c r="Q8" s="257">
        <v>23</v>
      </c>
      <c r="R8" s="117" t="s">
        <v>14</v>
      </c>
    </row>
    <row r="9" spans="1:18" s="6" customFormat="1" ht="24.95" customHeight="1" thickBot="1">
      <c r="A9" s="253" t="s">
        <v>6</v>
      </c>
      <c r="B9" s="258">
        <v>0</v>
      </c>
      <c r="C9" s="259">
        <v>113</v>
      </c>
      <c r="D9" s="258">
        <v>40</v>
      </c>
      <c r="E9" s="259">
        <v>100</v>
      </c>
      <c r="F9" s="258">
        <v>10</v>
      </c>
      <c r="G9" s="259">
        <v>159</v>
      </c>
      <c r="H9" s="258">
        <v>40</v>
      </c>
      <c r="I9" s="259">
        <v>111</v>
      </c>
      <c r="J9" s="258">
        <v>0</v>
      </c>
      <c r="K9" s="259">
        <v>121</v>
      </c>
      <c r="L9" s="258">
        <v>30</v>
      </c>
      <c r="M9" s="259">
        <v>14</v>
      </c>
      <c r="N9" s="258">
        <v>0</v>
      </c>
      <c r="O9" s="259">
        <v>31</v>
      </c>
      <c r="P9" s="258">
        <v>0</v>
      </c>
      <c r="Q9" s="259">
        <v>21</v>
      </c>
      <c r="R9" s="118" t="s">
        <v>15</v>
      </c>
    </row>
    <row r="10" spans="1:18" s="6" customFormat="1" ht="24.95" customHeight="1" thickBot="1">
      <c r="A10" s="96" t="s">
        <v>7</v>
      </c>
      <c r="B10" s="260">
        <v>55</v>
      </c>
      <c r="C10" s="261">
        <v>117</v>
      </c>
      <c r="D10" s="260">
        <v>0</v>
      </c>
      <c r="E10" s="261">
        <v>112</v>
      </c>
      <c r="F10" s="260">
        <v>50</v>
      </c>
      <c r="G10" s="261">
        <v>182</v>
      </c>
      <c r="H10" s="260">
        <v>15</v>
      </c>
      <c r="I10" s="261">
        <v>126</v>
      </c>
      <c r="J10" s="260">
        <v>20</v>
      </c>
      <c r="K10" s="261">
        <v>129</v>
      </c>
      <c r="L10" s="260">
        <v>15</v>
      </c>
      <c r="M10" s="261">
        <v>19</v>
      </c>
      <c r="N10" s="260">
        <v>25</v>
      </c>
      <c r="O10" s="261">
        <v>33</v>
      </c>
      <c r="P10" s="260">
        <v>0</v>
      </c>
      <c r="Q10" s="261">
        <v>23</v>
      </c>
      <c r="R10" s="41" t="s">
        <v>16</v>
      </c>
    </row>
    <row r="11" spans="1:18" s="6" customFormat="1" ht="24.95" customHeight="1" thickBot="1">
      <c r="A11" s="253" t="s">
        <v>8</v>
      </c>
      <c r="B11" s="258">
        <v>10</v>
      </c>
      <c r="C11" s="259">
        <v>114</v>
      </c>
      <c r="D11" s="258">
        <v>30</v>
      </c>
      <c r="E11" s="259">
        <v>111</v>
      </c>
      <c r="F11" s="258">
        <v>10</v>
      </c>
      <c r="G11" s="259">
        <v>192</v>
      </c>
      <c r="H11" s="258">
        <v>15</v>
      </c>
      <c r="I11" s="259">
        <v>115</v>
      </c>
      <c r="J11" s="258">
        <v>25</v>
      </c>
      <c r="K11" s="259">
        <v>110</v>
      </c>
      <c r="L11" s="258">
        <v>0</v>
      </c>
      <c r="M11" s="259">
        <v>19</v>
      </c>
      <c r="N11" s="258">
        <v>30</v>
      </c>
      <c r="O11" s="259">
        <v>35</v>
      </c>
      <c r="P11" s="258">
        <v>0</v>
      </c>
      <c r="Q11" s="259">
        <v>22</v>
      </c>
      <c r="R11" s="118" t="s">
        <v>17</v>
      </c>
    </row>
    <row r="12" spans="1:18" s="6" customFormat="1" ht="24.95" customHeight="1" thickBot="1">
      <c r="A12" s="96" t="s">
        <v>9</v>
      </c>
      <c r="B12" s="260">
        <v>25</v>
      </c>
      <c r="C12" s="261">
        <v>117</v>
      </c>
      <c r="D12" s="260">
        <v>5</v>
      </c>
      <c r="E12" s="261">
        <v>113</v>
      </c>
      <c r="F12" s="260">
        <v>0</v>
      </c>
      <c r="G12" s="261">
        <v>198</v>
      </c>
      <c r="H12" s="260">
        <v>10</v>
      </c>
      <c r="I12" s="261">
        <v>116</v>
      </c>
      <c r="J12" s="260">
        <v>15</v>
      </c>
      <c r="K12" s="261">
        <v>114</v>
      </c>
      <c r="L12" s="260">
        <v>0</v>
      </c>
      <c r="M12" s="261">
        <v>24</v>
      </c>
      <c r="N12" s="260">
        <v>5</v>
      </c>
      <c r="O12" s="261">
        <v>38</v>
      </c>
      <c r="P12" s="260">
        <v>0</v>
      </c>
      <c r="Q12" s="261">
        <v>23</v>
      </c>
      <c r="R12" s="41" t="s">
        <v>18</v>
      </c>
    </row>
    <row r="13" spans="1:18" s="6" customFormat="1" ht="24.95" customHeight="1" thickBot="1">
      <c r="A13" s="253" t="s">
        <v>138</v>
      </c>
      <c r="B13" s="258">
        <v>0</v>
      </c>
      <c r="C13" s="259">
        <v>116</v>
      </c>
      <c r="D13" s="258">
        <v>15</v>
      </c>
      <c r="E13" s="259">
        <v>112</v>
      </c>
      <c r="F13" s="258">
        <v>0</v>
      </c>
      <c r="G13" s="259">
        <v>195</v>
      </c>
      <c r="H13" s="258">
        <v>25</v>
      </c>
      <c r="I13" s="259">
        <v>109</v>
      </c>
      <c r="J13" s="258">
        <v>0</v>
      </c>
      <c r="K13" s="259">
        <v>108</v>
      </c>
      <c r="L13" s="258">
        <v>20</v>
      </c>
      <c r="M13" s="259">
        <v>22</v>
      </c>
      <c r="N13" s="258">
        <v>0</v>
      </c>
      <c r="O13" s="259">
        <v>35</v>
      </c>
      <c r="P13" s="258">
        <v>0</v>
      </c>
      <c r="Q13" s="259">
        <v>22</v>
      </c>
      <c r="R13" s="118" t="s">
        <v>19</v>
      </c>
    </row>
    <row r="14" spans="1:18" s="6" customFormat="1" ht="24.95" customHeight="1" thickBot="1">
      <c r="A14" s="96" t="s">
        <v>10</v>
      </c>
      <c r="B14" s="260">
        <v>30</v>
      </c>
      <c r="C14" s="261">
        <v>118</v>
      </c>
      <c r="D14" s="260">
        <v>50</v>
      </c>
      <c r="E14" s="261">
        <v>116</v>
      </c>
      <c r="F14" s="260">
        <v>30</v>
      </c>
      <c r="G14" s="261">
        <v>246</v>
      </c>
      <c r="H14" s="260">
        <v>30</v>
      </c>
      <c r="I14" s="261">
        <v>80</v>
      </c>
      <c r="J14" s="260">
        <v>20</v>
      </c>
      <c r="K14" s="261">
        <v>98</v>
      </c>
      <c r="L14" s="260">
        <v>0</v>
      </c>
      <c r="M14" s="261">
        <v>24</v>
      </c>
      <c r="N14" s="260">
        <v>20</v>
      </c>
      <c r="O14" s="261">
        <v>38</v>
      </c>
      <c r="P14" s="260">
        <v>0</v>
      </c>
      <c r="Q14" s="261">
        <v>21</v>
      </c>
      <c r="R14" s="41" t="s">
        <v>20</v>
      </c>
    </row>
    <row r="15" spans="1:18" s="6" customFormat="1" ht="24.95" customHeight="1" thickBot="1">
      <c r="A15" s="253" t="s">
        <v>139</v>
      </c>
      <c r="B15" s="258">
        <v>0</v>
      </c>
      <c r="C15" s="259">
        <v>254</v>
      </c>
      <c r="D15" s="258">
        <v>15</v>
      </c>
      <c r="E15" s="259">
        <v>104</v>
      </c>
      <c r="F15" s="258">
        <v>0</v>
      </c>
      <c r="G15" s="259">
        <v>211</v>
      </c>
      <c r="H15" s="258">
        <v>40</v>
      </c>
      <c r="I15" s="259">
        <v>50</v>
      </c>
      <c r="J15" s="258">
        <v>0</v>
      </c>
      <c r="K15" s="259">
        <v>58</v>
      </c>
      <c r="L15" s="258">
        <v>0</v>
      </c>
      <c r="M15" s="259">
        <v>21</v>
      </c>
      <c r="N15" s="258">
        <v>5</v>
      </c>
      <c r="O15" s="259">
        <v>27</v>
      </c>
      <c r="P15" s="258">
        <v>0</v>
      </c>
      <c r="Q15" s="259">
        <v>18</v>
      </c>
      <c r="R15" s="118" t="s">
        <v>21</v>
      </c>
    </row>
    <row r="16" spans="1:18" s="6" customFormat="1" ht="24.95" customHeight="1" thickBot="1">
      <c r="A16" s="96" t="s">
        <v>11</v>
      </c>
      <c r="B16" s="260">
        <v>10</v>
      </c>
      <c r="C16" s="261">
        <v>123</v>
      </c>
      <c r="D16" s="260">
        <v>30</v>
      </c>
      <c r="E16" s="261">
        <v>114</v>
      </c>
      <c r="F16" s="260">
        <v>10</v>
      </c>
      <c r="G16" s="261">
        <v>232</v>
      </c>
      <c r="H16" s="260">
        <v>50</v>
      </c>
      <c r="I16" s="261">
        <v>77</v>
      </c>
      <c r="J16" s="260">
        <v>30</v>
      </c>
      <c r="K16" s="261">
        <v>97</v>
      </c>
      <c r="L16" s="260">
        <v>30</v>
      </c>
      <c r="M16" s="261">
        <v>19</v>
      </c>
      <c r="N16" s="260">
        <v>20</v>
      </c>
      <c r="O16" s="261">
        <v>34</v>
      </c>
      <c r="P16" s="260">
        <v>0</v>
      </c>
      <c r="Q16" s="261">
        <v>21</v>
      </c>
      <c r="R16" s="41" t="s">
        <v>22</v>
      </c>
    </row>
    <row r="17" spans="1:18" s="6" customFormat="1" ht="24.95" customHeight="1" thickBot="1">
      <c r="A17" s="253" t="s">
        <v>140</v>
      </c>
      <c r="B17" s="258">
        <v>20</v>
      </c>
      <c r="C17" s="259">
        <v>118</v>
      </c>
      <c r="D17" s="258">
        <v>15</v>
      </c>
      <c r="E17" s="259">
        <v>115</v>
      </c>
      <c r="F17" s="258">
        <v>45</v>
      </c>
      <c r="G17" s="259">
        <v>183</v>
      </c>
      <c r="H17" s="258">
        <v>30</v>
      </c>
      <c r="I17" s="259">
        <v>123</v>
      </c>
      <c r="J17" s="258">
        <v>40</v>
      </c>
      <c r="K17" s="259">
        <v>121</v>
      </c>
      <c r="L17" s="258">
        <v>0</v>
      </c>
      <c r="M17" s="259">
        <v>26</v>
      </c>
      <c r="N17" s="258">
        <v>30</v>
      </c>
      <c r="O17" s="259">
        <v>32</v>
      </c>
      <c r="P17" s="258">
        <v>0</v>
      </c>
      <c r="Q17" s="259">
        <v>23</v>
      </c>
      <c r="R17" s="118" t="s">
        <v>141</v>
      </c>
    </row>
    <row r="18" spans="1:18" s="6" customFormat="1" ht="24.95" customHeight="1" thickBot="1">
      <c r="A18" s="96" t="s">
        <v>12</v>
      </c>
      <c r="B18" s="260">
        <v>0</v>
      </c>
      <c r="C18" s="261">
        <v>119</v>
      </c>
      <c r="D18" s="260">
        <v>0</v>
      </c>
      <c r="E18" s="261">
        <v>116</v>
      </c>
      <c r="F18" s="260">
        <v>30</v>
      </c>
      <c r="G18" s="261">
        <v>184</v>
      </c>
      <c r="H18" s="260">
        <v>40</v>
      </c>
      <c r="I18" s="261">
        <v>120</v>
      </c>
      <c r="J18" s="260">
        <v>15</v>
      </c>
      <c r="K18" s="261">
        <v>102</v>
      </c>
      <c r="L18" s="260">
        <v>10</v>
      </c>
      <c r="M18" s="261">
        <v>24</v>
      </c>
      <c r="N18" s="260">
        <v>25</v>
      </c>
      <c r="O18" s="261">
        <v>31</v>
      </c>
      <c r="P18" s="260">
        <v>0</v>
      </c>
      <c r="Q18" s="261">
        <v>22</v>
      </c>
      <c r="R18" s="41" t="s">
        <v>23</v>
      </c>
    </row>
    <row r="19" spans="1:18" s="6" customFormat="1" ht="24.95" customHeight="1">
      <c r="A19" s="254" t="s">
        <v>13</v>
      </c>
      <c r="B19" s="262">
        <v>5</v>
      </c>
      <c r="C19" s="263">
        <v>118</v>
      </c>
      <c r="D19" s="262">
        <v>15</v>
      </c>
      <c r="E19" s="263">
        <v>115</v>
      </c>
      <c r="F19" s="262">
        <v>45</v>
      </c>
      <c r="G19" s="263">
        <v>182</v>
      </c>
      <c r="H19" s="262">
        <v>45</v>
      </c>
      <c r="I19" s="263">
        <v>124</v>
      </c>
      <c r="J19" s="262">
        <v>20</v>
      </c>
      <c r="K19" s="263">
        <v>120</v>
      </c>
      <c r="L19" s="262">
        <v>35</v>
      </c>
      <c r="M19" s="263">
        <v>26</v>
      </c>
      <c r="N19" s="262">
        <v>15</v>
      </c>
      <c r="O19" s="263">
        <v>33</v>
      </c>
      <c r="P19" s="262">
        <v>0</v>
      </c>
      <c r="Q19" s="263">
        <v>23</v>
      </c>
      <c r="R19" s="255" t="s">
        <v>24</v>
      </c>
    </row>
    <row r="20" spans="1:18" s="6" customFormat="1" ht="33.75" customHeight="1">
      <c r="A20" s="365" t="s">
        <v>1</v>
      </c>
      <c r="B20" s="366">
        <v>50</v>
      </c>
      <c r="C20" s="366">
        <v>1547</v>
      </c>
      <c r="D20" s="366">
        <v>45</v>
      </c>
      <c r="E20" s="367">
        <v>1343</v>
      </c>
      <c r="F20" s="366">
        <v>30</v>
      </c>
      <c r="G20" s="367">
        <v>2354</v>
      </c>
      <c r="H20" s="366">
        <v>20</v>
      </c>
      <c r="I20" s="367">
        <v>1281</v>
      </c>
      <c r="J20" s="366">
        <v>50</v>
      </c>
      <c r="K20" s="367">
        <v>1310</v>
      </c>
      <c r="L20" s="366">
        <v>35</v>
      </c>
      <c r="M20" s="367">
        <v>257</v>
      </c>
      <c r="N20" s="366">
        <v>55</v>
      </c>
      <c r="O20" s="367">
        <v>402</v>
      </c>
      <c r="P20" s="366">
        <f>SUM(P8:P19)</f>
        <v>0</v>
      </c>
      <c r="Q20" s="367">
        <f>SUM(Q8:Q19)</f>
        <v>262</v>
      </c>
      <c r="R20" s="203" t="s">
        <v>181</v>
      </c>
    </row>
    <row r="21" spans="1:18" s="6" customFormat="1" ht="15.95" customHeight="1">
      <c r="A21" s="24"/>
      <c r="B21" s="24"/>
      <c r="C21" s="24"/>
      <c r="D21" s="24"/>
      <c r="E21" s="24"/>
      <c r="F21" s="24"/>
      <c r="G21" s="24"/>
      <c r="H21" s="24"/>
      <c r="I21" s="24"/>
      <c r="J21" s="24"/>
      <c r="K21" s="24"/>
      <c r="L21" s="24"/>
      <c r="M21" s="24"/>
      <c r="N21" s="24"/>
      <c r="O21" s="24"/>
      <c r="P21" s="24"/>
      <c r="Q21" s="24"/>
      <c r="R21" s="24"/>
    </row>
    <row r="22" spans="1:18" s="6" customFormat="1" ht="15.95" customHeight="1">
      <c r="A22" s="21"/>
      <c r="B22" s="21"/>
      <c r="C22" s="21"/>
      <c r="D22" s="21"/>
      <c r="E22" s="21"/>
      <c r="F22" s="21"/>
      <c r="G22" s="21"/>
      <c r="H22" s="21"/>
      <c r="I22" s="21"/>
      <c r="J22" s="21"/>
      <c r="K22" s="21"/>
      <c r="L22" s="21"/>
      <c r="M22" s="21"/>
      <c r="N22" s="21"/>
      <c r="O22" s="21"/>
      <c r="P22" s="21"/>
      <c r="Q22" s="21"/>
      <c r="R22" s="21"/>
    </row>
    <row r="23" spans="1:18" s="6" customFormat="1" ht="15.95" customHeight="1">
      <c r="A23" s="21"/>
      <c r="B23" s="21"/>
      <c r="C23" s="21"/>
      <c r="D23" s="21"/>
      <c r="E23" s="21"/>
      <c r="F23" s="21"/>
      <c r="G23" s="21"/>
      <c r="H23" s="21"/>
      <c r="I23" s="21"/>
      <c r="J23" s="21"/>
      <c r="K23" s="21"/>
      <c r="L23" s="21"/>
      <c r="M23" s="21"/>
      <c r="N23" s="21"/>
      <c r="O23" s="21"/>
      <c r="P23" s="21"/>
      <c r="Q23" s="21"/>
      <c r="R23" s="21"/>
    </row>
    <row r="24" spans="1:18" s="6" customFormat="1" ht="15.95" customHeight="1">
      <c r="A24" s="21"/>
      <c r="B24" s="21"/>
      <c r="C24" s="21"/>
      <c r="D24" s="21"/>
      <c r="E24" s="21"/>
      <c r="F24" s="21"/>
      <c r="G24" s="21"/>
      <c r="H24" s="21"/>
      <c r="I24" s="21"/>
      <c r="J24" s="21"/>
      <c r="K24" s="21"/>
      <c r="L24" s="21"/>
      <c r="M24" s="21"/>
      <c r="N24" s="21"/>
      <c r="O24" s="21"/>
      <c r="P24" s="21"/>
      <c r="Q24" s="21"/>
      <c r="R24" s="21"/>
    </row>
    <row r="25" spans="1:18" s="6" customFormat="1" ht="15.95" customHeight="1">
      <c r="A25" s="21"/>
      <c r="B25" s="21"/>
      <c r="C25" s="21"/>
      <c r="D25" s="21"/>
      <c r="E25" s="21"/>
      <c r="F25" s="21"/>
      <c r="G25" s="21"/>
      <c r="H25" s="21"/>
      <c r="I25" s="21"/>
      <c r="J25" s="21"/>
      <c r="K25" s="21"/>
      <c r="L25" s="21"/>
      <c r="M25" s="21"/>
      <c r="N25" s="21"/>
      <c r="O25" s="21"/>
      <c r="P25" s="21"/>
      <c r="Q25" s="21"/>
      <c r="R25" s="21"/>
    </row>
    <row r="26" spans="1:18" s="6" customFormat="1" ht="15.95" customHeight="1">
      <c r="A26" s="21"/>
      <c r="B26" s="21"/>
      <c r="C26" s="21"/>
      <c r="D26" s="21"/>
      <c r="E26" s="21"/>
      <c r="F26" s="21"/>
      <c r="G26" s="21"/>
      <c r="H26" s="21"/>
      <c r="I26" s="21"/>
      <c r="J26" s="21"/>
      <c r="K26" s="21"/>
      <c r="L26" s="21"/>
      <c r="M26" s="21"/>
      <c r="N26" s="21"/>
      <c r="O26" s="21"/>
      <c r="P26" s="21"/>
      <c r="Q26" s="21"/>
      <c r="R26" s="21"/>
    </row>
    <row r="27" spans="1:18" s="6" customFormat="1" ht="15.95" customHeight="1">
      <c r="A27" s="21"/>
      <c r="B27" s="21"/>
      <c r="C27" s="21"/>
      <c r="D27" s="21"/>
      <c r="E27" s="21"/>
      <c r="F27" s="21"/>
      <c r="G27" s="21"/>
      <c r="H27" s="21"/>
      <c r="I27" s="21"/>
      <c r="J27" s="21"/>
      <c r="K27" s="21"/>
      <c r="L27" s="21"/>
      <c r="M27" s="21"/>
      <c r="N27" s="21"/>
      <c r="O27" s="21"/>
      <c r="P27" s="21"/>
      <c r="Q27" s="21"/>
      <c r="R27" s="21"/>
    </row>
    <row r="28" spans="1:18" s="13" customFormat="1" ht="15.95" customHeight="1">
      <c r="A28" s="21"/>
      <c r="B28" s="21"/>
      <c r="C28" s="21"/>
      <c r="D28" s="21"/>
      <c r="E28" s="21"/>
      <c r="F28" s="21"/>
      <c r="G28" s="21"/>
      <c r="H28" s="21"/>
      <c r="I28" s="21"/>
      <c r="J28" s="21"/>
      <c r="K28" s="21"/>
      <c r="L28" s="21"/>
      <c r="M28" s="21"/>
      <c r="N28" s="21"/>
      <c r="O28" s="21"/>
      <c r="P28" s="21"/>
      <c r="Q28" s="21"/>
      <c r="R28" s="21"/>
    </row>
    <row r="29" spans="1:18" s="13" customFormat="1" ht="15.95" customHeight="1">
      <c r="A29" s="21"/>
      <c r="B29" s="21"/>
      <c r="C29" s="21"/>
      <c r="D29" s="21"/>
      <c r="E29" s="21"/>
      <c r="F29" s="21"/>
      <c r="G29" s="21"/>
      <c r="H29" s="21"/>
      <c r="I29" s="21"/>
      <c r="J29" s="21"/>
      <c r="K29" s="21"/>
      <c r="L29" s="21"/>
      <c r="M29" s="21"/>
      <c r="N29" s="21"/>
      <c r="O29" s="21"/>
      <c r="P29" s="21"/>
      <c r="Q29" s="21"/>
      <c r="R29" s="21"/>
    </row>
    <row r="30" spans="1:18" s="13" customFormat="1" ht="15.95" customHeight="1">
      <c r="A30" s="21"/>
      <c r="B30" s="21"/>
      <c r="C30" s="21"/>
      <c r="D30" s="21"/>
      <c r="E30" s="21"/>
      <c r="F30" s="21"/>
      <c r="G30" s="21"/>
      <c r="H30" s="21"/>
      <c r="I30" s="21"/>
      <c r="J30" s="21"/>
      <c r="K30" s="21"/>
      <c r="L30" s="21"/>
      <c r="M30" s="21"/>
      <c r="N30" s="21"/>
      <c r="O30" s="21"/>
      <c r="P30" s="21"/>
      <c r="Q30" s="21"/>
      <c r="R30" s="21"/>
    </row>
    <row r="31" spans="1:18" s="13" customFormat="1" ht="29.25" customHeight="1">
      <c r="A31" s="21"/>
      <c r="B31" s="21"/>
      <c r="C31" s="21"/>
      <c r="D31" s="21"/>
      <c r="E31" s="21"/>
      <c r="F31" s="21"/>
      <c r="G31" s="21"/>
      <c r="H31" s="21"/>
      <c r="I31" s="21"/>
      <c r="J31" s="21"/>
      <c r="K31" s="21"/>
      <c r="L31" s="21"/>
      <c r="M31" s="21"/>
      <c r="N31" s="21"/>
      <c r="O31" s="21"/>
      <c r="P31" s="21"/>
      <c r="Q31" s="21"/>
      <c r="R31" s="21"/>
    </row>
    <row r="32" spans="1:18" s="16" customFormat="1" ht="25.15" customHeight="1">
      <c r="A32" s="21"/>
      <c r="B32" s="21"/>
      <c r="C32" s="21"/>
      <c r="D32" s="21"/>
      <c r="E32" s="21"/>
      <c r="F32" s="21"/>
      <c r="G32" s="21"/>
      <c r="H32" s="21"/>
      <c r="I32" s="21"/>
      <c r="J32" s="21"/>
      <c r="K32" s="21"/>
      <c r="L32" s="21"/>
      <c r="M32" s="21"/>
      <c r="N32" s="21"/>
      <c r="O32" s="21"/>
      <c r="P32" s="21"/>
      <c r="Q32" s="21"/>
      <c r="R32" s="21"/>
    </row>
  </sheetData>
  <mergeCells count="14">
    <mergeCell ref="A1:R1"/>
    <mergeCell ref="H6:I6"/>
    <mergeCell ref="J6:K6"/>
    <mergeCell ref="L6:M6"/>
    <mergeCell ref="A2:R2"/>
    <mergeCell ref="A3:R3"/>
    <mergeCell ref="A4:R4"/>
    <mergeCell ref="A6:A7"/>
    <mergeCell ref="R6:R7"/>
    <mergeCell ref="B6:C6"/>
    <mergeCell ref="D6:E6"/>
    <mergeCell ref="N6:O6"/>
    <mergeCell ref="P6:Q6"/>
    <mergeCell ref="F6:G6"/>
  </mergeCells>
  <phoneticPr fontId="16" type="noConversion"/>
  <printOptions horizontalCentered="1" verticalCentered="1"/>
  <pageMargins left="0" right="0" top="0.74803149606299213" bottom="0" header="0" footer="0"/>
  <pageSetup paperSize="9"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dimension ref="A1:F30"/>
  <sheetViews>
    <sheetView showGridLines="0" rightToLeft="1" view="pageBreakPreview" zoomScaleNormal="75" zoomScaleSheetLayoutView="100" workbookViewId="0">
      <selection activeCell="H6" sqref="H6"/>
    </sheetView>
  </sheetViews>
  <sheetFormatPr defaultRowHeight="12.75"/>
  <cols>
    <col min="1" max="1" width="22.5703125" style="21" customWidth="1"/>
    <col min="2" max="5" width="11.5703125" style="21" customWidth="1"/>
    <col min="6" max="6" width="27" style="21" customWidth="1"/>
    <col min="7" max="16384" width="9.140625" style="4"/>
  </cols>
  <sheetData>
    <row r="1" spans="1:6" s="14" customFormat="1" ht="40.5" customHeight="1">
      <c r="A1" s="376" t="s">
        <v>464</v>
      </c>
      <c r="B1" s="377"/>
      <c r="C1" s="377"/>
      <c r="D1" s="377"/>
      <c r="E1" s="377"/>
      <c r="F1" s="377"/>
    </row>
    <row r="2" spans="1:6" s="15" customFormat="1" ht="22.15" customHeight="1">
      <c r="A2" s="426" t="s">
        <v>221</v>
      </c>
      <c r="B2" s="381"/>
      <c r="C2" s="381"/>
      <c r="D2" s="381"/>
      <c r="E2" s="381"/>
      <c r="F2" s="381"/>
    </row>
    <row r="3" spans="1:6" s="15" customFormat="1" ht="22.15" customHeight="1">
      <c r="A3" s="381" t="s">
        <v>463</v>
      </c>
      <c r="B3" s="381"/>
      <c r="C3" s="381"/>
      <c r="D3" s="381"/>
      <c r="E3" s="381"/>
      <c r="F3" s="381"/>
    </row>
    <row r="4" spans="1:6" ht="20.100000000000001" customHeight="1">
      <c r="A4" s="34" t="s">
        <v>552</v>
      </c>
      <c r="B4" s="32"/>
      <c r="C4" s="32"/>
      <c r="D4" s="32"/>
      <c r="E4" s="32"/>
      <c r="F4" s="35" t="s">
        <v>553</v>
      </c>
    </row>
    <row r="5" spans="1:6" s="5" customFormat="1" ht="14.25" customHeight="1" thickBot="1">
      <c r="A5" s="382" t="s">
        <v>218</v>
      </c>
      <c r="B5" s="433" t="s">
        <v>377</v>
      </c>
      <c r="C5" s="391" t="s">
        <v>378</v>
      </c>
      <c r="D5" s="373" t="s">
        <v>379</v>
      </c>
      <c r="E5" s="430" t="s">
        <v>380</v>
      </c>
      <c r="F5" s="427" t="s">
        <v>241</v>
      </c>
    </row>
    <row r="6" spans="1:6" s="5" customFormat="1" ht="15" customHeight="1" thickBot="1">
      <c r="A6" s="383"/>
      <c r="B6" s="392"/>
      <c r="C6" s="392"/>
      <c r="D6" s="374"/>
      <c r="E6" s="431"/>
      <c r="F6" s="428"/>
    </row>
    <row r="7" spans="1:6" s="5" customFormat="1" ht="15" customHeight="1" thickBot="1">
      <c r="A7" s="383"/>
      <c r="B7" s="392"/>
      <c r="C7" s="392"/>
      <c r="D7" s="374"/>
      <c r="E7" s="431"/>
      <c r="F7" s="428"/>
    </row>
    <row r="8" spans="1:6" s="5" customFormat="1" ht="14.25" customHeight="1">
      <c r="A8" s="384"/>
      <c r="B8" s="393"/>
      <c r="C8" s="393"/>
      <c r="D8" s="375"/>
      <c r="E8" s="432"/>
      <c r="F8" s="429"/>
    </row>
    <row r="9" spans="1:6" s="6" customFormat="1" ht="27" customHeight="1" thickBot="1">
      <c r="A9" s="148">
        <v>2007</v>
      </c>
      <c r="B9" s="294">
        <v>1</v>
      </c>
      <c r="C9" s="294">
        <v>6</v>
      </c>
      <c r="D9" s="294">
        <v>4</v>
      </c>
      <c r="E9" s="295">
        <f>B9+C9+D9</f>
        <v>11</v>
      </c>
      <c r="F9" s="229">
        <v>2007</v>
      </c>
    </row>
    <row r="10" spans="1:6" s="6" customFormat="1" ht="27" customHeight="1" thickBot="1">
      <c r="A10" s="150">
        <v>2008</v>
      </c>
      <c r="B10" s="296">
        <v>5</v>
      </c>
      <c r="C10" s="296">
        <v>16</v>
      </c>
      <c r="D10" s="296">
        <v>4</v>
      </c>
      <c r="E10" s="297">
        <f>B10+C10+D10</f>
        <v>25</v>
      </c>
      <c r="F10" s="230">
        <v>2008</v>
      </c>
    </row>
    <row r="11" spans="1:6" s="6" customFormat="1" ht="27" customHeight="1" thickBot="1">
      <c r="A11" s="43">
        <v>2009</v>
      </c>
      <c r="B11" s="298">
        <v>15</v>
      </c>
      <c r="C11" s="298">
        <v>19</v>
      </c>
      <c r="D11" s="298">
        <v>7</v>
      </c>
      <c r="E11" s="299">
        <f>B11+C11+D11</f>
        <v>41</v>
      </c>
      <c r="F11" s="231">
        <v>2009</v>
      </c>
    </row>
    <row r="12" spans="1:6" s="6" customFormat="1" ht="27" customHeight="1" thickBot="1">
      <c r="A12" s="150">
        <v>2010</v>
      </c>
      <c r="B12" s="296" t="s">
        <v>370</v>
      </c>
      <c r="C12" s="296" t="s">
        <v>370</v>
      </c>
      <c r="D12" s="296" t="s">
        <v>370</v>
      </c>
      <c r="E12" s="297">
        <v>125</v>
      </c>
      <c r="F12" s="230">
        <v>2010</v>
      </c>
    </row>
    <row r="13" spans="1:6" s="6" customFormat="1" ht="27" customHeight="1">
      <c r="A13" s="149">
        <v>2011</v>
      </c>
      <c r="B13" s="300">
        <v>16</v>
      </c>
      <c r="C13" s="300">
        <v>5</v>
      </c>
      <c r="D13" s="300">
        <v>24</v>
      </c>
      <c r="E13" s="301">
        <f>SUM(B13:D13)</f>
        <v>45</v>
      </c>
      <c r="F13" s="232">
        <v>2011</v>
      </c>
    </row>
    <row r="26" spans="2:6">
      <c r="B26" s="20"/>
      <c r="C26" s="20"/>
      <c r="D26" s="20"/>
      <c r="E26" s="20"/>
      <c r="F26" s="20"/>
    </row>
    <row r="30" spans="2:6" ht="29.25" customHeight="1"/>
  </sheetData>
  <mergeCells count="9">
    <mergeCell ref="D5:D8"/>
    <mergeCell ref="A1:F1"/>
    <mergeCell ref="A2:F2"/>
    <mergeCell ref="A3:F3"/>
    <mergeCell ref="F5:F8"/>
    <mergeCell ref="E5:E8"/>
    <mergeCell ref="B5:B8"/>
    <mergeCell ref="C5:C8"/>
    <mergeCell ref="A5:A8"/>
  </mergeCells>
  <phoneticPr fontId="16" type="noConversion"/>
  <printOptions horizontalCentered="1" verticalCentered="1"/>
  <pageMargins left="0" right="0" top="0" bottom="0" header="0" footer="0"/>
  <pageSetup paperSize="9" scale="95"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dimension ref="A1:K31"/>
  <sheetViews>
    <sheetView showGridLines="0" rightToLeft="1" view="pageBreakPreview" zoomScaleNormal="75" zoomScaleSheetLayoutView="100" workbookViewId="0">
      <selection activeCell="L5" sqref="L5"/>
    </sheetView>
  </sheetViews>
  <sheetFormatPr defaultRowHeight="12.75"/>
  <cols>
    <col min="1" max="1" width="19.7109375" style="21" customWidth="1"/>
    <col min="2" max="2" width="10" style="21" bestFit="1" customWidth="1"/>
    <col min="3" max="4" width="9.7109375" style="21" customWidth="1"/>
    <col min="5" max="5" width="11.42578125" style="21" customWidth="1"/>
    <col min="6" max="6" width="11.28515625" style="21" customWidth="1"/>
    <col min="7" max="7" width="10.28515625" style="21" bestFit="1" customWidth="1"/>
    <col min="8" max="8" width="10" style="21" customWidth="1"/>
    <col min="9" max="9" width="9.7109375" style="21" customWidth="1"/>
    <col min="10" max="10" width="11.140625" style="21" customWidth="1"/>
    <col min="11" max="11" width="19.7109375" style="21" customWidth="1"/>
    <col min="12" max="16384" width="9.140625" style="4"/>
  </cols>
  <sheetData>
    <row r="1" spans="1:11" s="14" customFormat="1" ht="18">
      <c r="A1" s="376" t="s">
        <v>485</v>
      </c>
      <c r="B1" s="377"/>
      <c r="C1" s="377"/>
      <c r="D1" s="377"/>
      <c r="E1" s="377"/>
      <c r="F1" s="377"/>
      <c r="G1" s="377"/>
      <c r="H1" s="377"/>
      <c r="I1" s="377"/>
      <c r="J1" s="377"/>
      <c r="K1" s="377"/>
    </row>
    <row r="2" spans="1:11" s="14" customFormat="1" ht="18">
      <c r="A2" s="378" t="s">
        <v>463</v>
      </c>
      <c r="B2" s="379"/>
      <c r="C2" s="379"/>
      <c r="D2" s="379"/>
      <c r="E2" s="379"/>
      <c r="F2" s="379"/>
      <c r="G2" s="379"/>
      <c r="H2" s="379"/>
      <c r="I2" s="379"/>
      <c r="J2" s="379"/>
      <c r="K2" s="379"/>
    </row>
    <row r="3" spans="1:11" s="15" customFormat="1" ht="15.75">
      <c r="A3" s="426" t="s">
        <v>222</v>
      </c>
      <c r="B3" s="381"/>
      <c r="C3" s="381"/>
      <c r="D3" s="381"/>
      <c r="E3" s="381"/>
      <c r="F3" s="381"/>
      <c r="G3" s="381"/>
      <c r="H3" s="381"/>
      <c r="I3" s="381"/>
      <c r="J3" s="381"/>
      <c r="K3" s="381"/>
    </row>
    <row r="4" spans="1:11" s="15" customFormat="1" ht="15.75">
      <c r="A4" s="381" t="s">
        <v>463</v>
      </c>
      <c r="B4" s="381"/>
      <c r="C4" s="381"/>
      <c r="D4" s="381"/>
      <c r="E4" s="381"/>
      <c r="F4" s="381"/>
      <c r="G4" s="381"/>
      <c r="H4" s="381"/>
      <c r="I4" s="381"/>
      <c r="J4" s="381"/>
      <c r="K4" s="381"/>
    </row>
    <row r="5" spans="1:11" ht="20.100000000000001" customHeight="1">
      <c r="A5" s="34" t="s">
        <v>550</v>
      </c>
      <c r="B5" s="32"/>
      <c r="C5" s="32"/>
      <c r="D5" s="32"/>
      <c r="E5" s="32"/>
      <c r="F5" s="4"/>
      <c r="G5" s="4"/>
      <c r="H5" s="4"/>
      <c r="I5" s="4"/>
      <c r="J5" s="4"/>
      <c r="K5" s="35" t="s">
        <v>551</v>
      </c>
    </row>
    <row r="6" spans="1:11" s="5" customFormat="1" ht="14.25" customHeight="1" thickBot="1">
      <c r="A6" s="434" t="s">
        <v>219</v>
      </c>
      <c r="B6" s="391" t="s">
        <v>381</v>
      </c>
      <c r="C6" s="391" t="s">
        <v>382</v>
      </c>
      <c r="D6" s="391" t="s">
        <v>383</v>
      </c>
      <c r="E6" s="391" t="s">
        <v>384</v>
      </c>
      <c r="F6" s="373" t="s">
        <v>385</v>
      </c>
      <c r="G6" s="391" t="s">
        <v>386</v>
      </c>
      <c r="H6" s="391" t="s">
        <v>387</v>
      </c>
      <c r="I6" s="373" t="s">
        <v>388</v>
      </c>
      <c r="J6" s="430" t="s">
        <v>380</v>
      </c>
      <c r="K6" s="427" t="s">
        <v>220</v>
      </c>
    </row>
    <row r="7" spans="1:11" s="5" customFormat="1" ht="15" customHeight="1" thickBot="1">
      <c r="A7" s="435"/>
      <c r="B7" s="392"/>
      <c r="C7" s="392"/>
      <c r="D7" s="392"/>
      <c r="E7" s="392"/>
      <c r="F7" s="374"/>
      <c r="G7" s="392"/>
      <c r="H7" s="392"/>
      <c r="I7" s="374"/>
      <c r="J7" s="431"/>
      <c r="K7" s="428"/>
    </row>
    <row r="8" spans="1:11" s="5" customFormat="1" ht="15" customHeight="1" thickBot="1">
      <c r="A8" s="435"/>
      <c r="B8" s="392"/>
      <c r="C8" s="392"/>
      <c r="D8" s="392"/>
      <c r="E8" s="392"/>
      <c r="F8" s="374"/>
      <c r="G8" s="392"/>
      <c r="H8" s="392"/>
      <c r="I8" s="374"/>
      <c r="J8" s="431"/>
      <c r="K8" s="428"/>
    </row>
    <row r="9" spans="1:11" s="5" customFormat="1" ht="14.25" customHeight="1">
      <c r="A9" s="436"/>
      <c r="B9" s="393"/>
      <c r="C9" s="393"/>
      <c r="D9" s="393"/>
      <c r="E9" s="393"/>
      <c r="F9" s="375"/>
      <c r="G9" s="393"/>
      <c r="H9" s="393"/>
      <c r="I9" s="375"/>
      <c r="J9" s="432"/>
      <c r="K9" s="429"/>
    </row>
    <row r="10" spans="1:11" s="6" customFormat="1" ht="27" customHeight="1" thickBot="1">
      <c r="A10" s="151">
        <v>2007</v>
      </c>
      <c r="B10" s="302">
        <v>2</v>
      </c>
      <c r="C10" s="302" t="s">
        <v>467</v>
      </c>
      <c r="D10" s="302">
        <v>3</v>
      </c>
      <c r="E10" s="302">
        <v>3</v>
      </c>
      <c r="F10" s="302" t="s">
        <v>467</v>
      </c>
      <c r="G10" s="302" t="s">
        <v>467</v>
      </c>
      <c r="H10" s="302">
        <v>1</v>
      </c>
      <c r="I10" s="302">
        <v>2</v>
      </c>
      <c r="J10" s="303">
        <f>SUM(B10:I10)</f>
        <v>11</v>
      </c>
      <c r="K10" s="368">
        <v>2007</v>
      </c>
    </row>
    <row r="11" spans="1:11" s="6" customFormat="1" ht="27" customHeight="1" thickBot="1">
      <c r="A11" s="153">
        <v>2008</v>
      </c>
      <c r="B11" s="304">
        <v>1</v>
      </c>
      <c r="C11" s="304">
        <v>1</v>
      </c>
      <c r="D11" s="304">
        <v>6</v>
      </c>
      <c r="E11" s="304">
        <v>6</v>
      </c>
      <c r="F11" s="304" t="s">
        <v>467</v>
      </c>
      <c r="G11" s="304" t="s">
        <v>467</v>
      </c>
      <c r="H11" s="304" t="s">
        <v>467</v>
      </c>
      <c r="I11" s="304">
        <v>11</v>
      </c>
      <c r="J11" s="305">
        <f>SUM(B11:I11)</f>
        <v>25</v>
      </c>
      <c r="K11" s="369">
        <v>2008</v>
      </c>
    </row>
    <row r="12" spans="1:11" s="6" customFormat="1" ht="27" customHeight="1" thickBot="1">
      <c r="A12" s="42">
        <v>2009</v>
      </c>
      <c r="B12" s="306">
        <v>1</v>
      </c>
      <c r="C12" s="306">
        <v>2</v>
      </c>
      <c r="D12" s="306">
        <v>8</v>
      </c>
      <c r="E12" s="306">
        <v>16</v>
      </c>
      <c r="F12" s="306">
        <v>2</v>
      </c>
      <c r="G12" s="306">
        <v>1</v>
      </c>
      <c r="H12" s="306">
        <v>2</v>
      </c>
      <c r="I12" s="306">
        <v>9</v>
      </c>
      <c r="J12" s="307">
        <f>SUM(B12:I12)</f>
        <v>41</v>
      </c>
      <c r="K12" s="370">
        <v>2009</v>
      </c>
    </row>
    <row r="13" spans="1:11" s="6" customFormat="1" ht="27" customHeight="1" thickBot="1">
      <c r="A13" s="153">
        <v>2010</v>
      </c>
      <c r="B13" s="304">
        <v>25</v>
      </c>
      <c r="C13" s="304">
        <v>2</v>
      </c>
      <c r="D13" s="304">
        <v>15</v>
      </c>
      <c r="E13" s="304">
        <v>21</v>
      </c>
      <c r="F13" s="304">
        <v>20</v>
      </c>
      <c r="G13" s="304">
        <v>20</v>
      </c>
      <c r="H13" s="304">
        <v>21</v>
      </c>
      <c r="I13" s="304">
        <v>1</v>
      </c>
      <c r="J13" s="305">
        <f>SUM(B13:I13)</f>
        <v>125</v>
      </c>
      <c r="K13" s="369">
        <v>2010</v>
      </c>
    </row>
    <row r="14" spans="1:11" s="6" customFormat="1" ht="27.75" customHeight="1">
      <c r="A14" s="152">
        <v>2011</v>
      </c>
      <c r="B14" s="308">
        <v>7</v>
      </c>
      <c r="C14" s="308">
        <v>2</v>
      </c>
      <c r="D14" s="308">
        <v>9</v>
      </c>
      <c r="E14" s="308">
        <v>18</v>
      </c>
      <c r="F14" s="308">
        <v>1</v>
      </c>
      <c r="G14" s="308">
        <v>1</v>
      </c>
      <c r="H14" s="308">
        <v>2</v>
      </c>
      <c r="I14" s="308">
        <v>5</v>
      </c>
      <c r="J14" s="309">
        <f>SUM(B14:I14)</f>
        <v>45</v>
      </c>
      <c r="K14" s="371">
        <v>2011</v>
      </c>
    </row>
    <row r="15" spans="1:11">
      <c r="C15" s="20"/>
      <c r="G15" s="20"/>
    </row>
    <row r="16" spans="1:11">
      <c r="G16" s="20"/>
    </row>
    <row r="17" spans="2:11">
      <c r="B17" s="20"/>
      <c r="G17" s="20"/>
    </row>
    <row r="18" spans="2:11">
      <c r="G18" s="20"/>
    </row>
    <row r="23" spans="2:11">
      <c r="E23" s="20"/>
    </row>
    <row r="28" spans="2:11">
      <c r="D28" s="20"/>
      <c r="E28" s="20"/>
      <c r="F28" s="20"/>
      <c r="G28" s="20"/>
      <c r="H28" s="20"/>
      <c r="I28" s="20"/>
      <c r="J28" s="20"/>
      <c r="K28" s="20"/>
    </row>
    <row r="31" spans="2:11" ht="29.25" customHeight="1"/>
  </sheetData>
  <mergeCells count="15">
    <mergeCell ref="A1:K1"/>
    <mergeCell ref="A2:K2"/>
    <mergeCell ref="A3:K3"/>
    <mergeCell ref="A4:K4"/>
    <mergeCell ref="K6:K9"/>
    <mergeCell ref="J6:J9"/>
    <mergeCell ref="C6:C9"/>
    <mergeCell ref="D6:D9"/>
    <mergeCell ref="E6:E9"/>
    <mergeCell ref="G6:G9"/>
    <mergeCell ref="H6:H9"/>
    <mergeCell ref="A6:A9"/>
    <mergeCell ref="B6:B9"/>
    <mergeCell ref="F6:F9"/>
    <mergeCell ref="I6:I9"/>
  </mergeCells>
  <phoneticPr fontId="16" type="noConversion"/>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dimension ref="A1:N31"/>
  <sheetViews>
    <sheetView showGridLines="0" rightToLeft="1" view="pageBreakPreview" zoomScaleNormal="100" workbookViewId="0">
      <selection activeCell="O6" sqref="O6"/>
    </sheetView>
  </sheetViews>
  <sheetFormatPr defaultRowHeight="12.75"/>
  <cols>
    <col min="1" max="1" width="24.7109375" style="28" customWidth="1"/>
    <col min="2" max="8" width="8.28515625" style="28" bestFit="1" customWidth="1"/>
    <col min="9" max="9" width="7.28515625" style="28" bestFit="1" customWidth="1"/>
    <col min="10" max="13" width="8.28515625" style="28" bestFit="1" customWidth="1"/>
    <col min="14" max="14" width="30" style="28" customWidth="1"/>
    <col min="15" max="16384" width="9.140625" style="4"/>
  </cols>
  <sheetData>
    <row r="1" spans="1:14" s="14" customFormat="1" ht="36.75" customHeight="1">
      <c r="A1" s="440" t="s">
        <v>468</v>
      </c>
      <c r="B1" s="441"/>
      <c r="C1" s="441"/>
      <c r="D1" s="441"/>
      <c r="E1" s="441"/>
      <c r="F1" s="441"/>
      <c r="G1" s="441"/>
      <c r="H1" s="441"/>
      <c r="I1" s="441"/>
      <c r="J1" s="441"/>
      <c r="K1" s="441"/>
      <c r="L1" s="441"/>
      <c r="M1" s="441"/>
      <c r="N1" s="441"/>
    </row>
    <row r="2" spans="1:14" s="15" customFormat="1" ht="18" customHeight="1">
      <c r="A2" s="442" t="s">
        <v>469</v>
      </c>
      <c r="B2" s="442"/>
      <c r="C2" s="442"/>
      <c r="D2" s="442"/>
      <c r="E2" s="442"/>
      <c r="F2" s="442"/>
      <c r="G2" s="442"/>
      <c r="H2" s="442"/>
      <c r="I2" s="442"/>
      <c r="J2" s="442"/>
      <c r="K2" s="442"/>
      <c r="L2" s="442"/>
      <c r="M2" s="442"/>
      <c r="N2" s="442"/>
    </row>
    <row r="3" spans="1:14" s="15" customFormat="1" ht="15.75">
      <c r="A3" s="442">
        <v>2011</v>
      </c>
      <c r="B3" s="442"/>
      <c r="C3" s="442"/>
      <c r="D3" s="442"/>
      <c r="E3" s="442"/>
      <c r="F3" s="442"/>
      <c r="G3" s="442"/>
      <c r="H3" s="442"/>
      <c r="I3" s="442"/>
      <c r="J3" s="442"/>
      <c r="K3" s="442"/>
      <c r="L3" s="442"/>
      <c r="M3" s="442"/>
      <c r="N3" s="442"/>
    </row>
    <row r="4" spans="1:14" ht="20.100000000000001" customHeight="1">
      <c r="A4" s="34" t="s">
        <v>548</v>
      </c>
      <c r="B4" s="32"/>
      <c r="C4" s="32"/>
      <c r="D4" s="32"/>
      <c r="E4" s="32"/>
      <c r="F4" s="4"/>
      <c r="G4" s="4"/>
      <c r="H4" s="4"/>
      <c r="I4" s="4"/>
      <c r="J4" s="4"/>
      <c r="K4" s="4"/>
      <c r="L4" s="4"/>
      <c r="M4" s="4"/>
      <c r="N4" s="35" t="s">
        <v>549</v>
      </c>
    </row>
    <row r="5" spans="1:14" s="5" customFormat="1" ht="26.25" customHeight="1" thickBot="1">
      <c r="A5" s="382" t="s">
        <v>186</v>
      </c>
      <c r="B5" s="310" t="s">
        <v>5</v>
      </c>
      <c r="C5" s="310" t="s">
        <v>6</v>
      </c>
      <c r="D5" s="310" t="s">
        <v>7</v>
      </c>
      <c r="E5" s="310" t="s">
        <v>8</v>
      </c>
      <c r="F5" s="310" t="s">
        <v>9</v>
      </c>
      <c r="G5" s="310" t="s">
        <v>138</v>
      </c>
      <c r="H5" s="310" t="s">
        <v>10</v>
      </c>
      <c r="I5" s="310" t="s">
        <v>492</v>
      </c>
      <c r="J5" s="310" t="s">
        <v>11</v>
      </c>
      <c r="K5" s="310" t="s">
        <v>495</v>
      </c>
      <c r="L5" s="310" t="s">
        <v>12</v>
      </c>
      <c r="M5" s="310" t="s">
        <v>13</v>
      </c>
      <c r="N5" s="415" t="s">
        <v>187</v>
      </c>
    </row>
    <row r="6" spans="1:14" s="5" customFormat="1" ht="26.25" customHeight="1">
      <c r="A6" s="384"/>
      <c r="B6" s="311" t="s">
        <v>486</v>
      </c>
      <c r="C6" s="311" t="s">
        <v>487</v>
      </c>
      <c r="D6" s="311" t="s">
        <v>488</v>
      </c>
      <c r="E6" s="311" t="s">
        <v>489</v>
      </c>
      <c r="F6" s="311" t="s">
        <v>18</v>
      </c>
      <c r="G6" s="311" t="s">
        <v>491</v>
      </c>
      <c r="H6" s="311" t="s">
        <v>490</v>
      </c>
      <c r="I6" s="311" t="s">
        <v>493</v>
      </c>
      <c r="J6" s="311" t="s">
        <v>494</v>
      </c>
      <c r="K6" s="311" t="s">
        <v>496</v>
      </c>
      <c r="L6" s="311" t="s">
        <v>497</v>
      </c>
      <c r="M6" s="311" t="s">
        <v>498</v>
      </c>
      <c r="N6" s="417"/>
    </row>
    <row r="7" spans="1:14" s="6" customFormat="1" ht="36" customHeight="1" thickBot="1">
      <c r="A7" s="154" t="s">
        <v>188</v>
      </c>
      <c r="B7" s="312">
        <v>19015</v>
      </c>
      <c r="C7" s="312">
        <v>20251</v>
      </c>
      <c r="D7" s="312">
        <v>16409</v>
      </c>
      <c r="E7" s="312">
        <v>23110</v>
      </c>
      <c r="F7" s="312">
        <v>14678</v>
      </c>
      <c r="G7" s="312">
        <v>10555</v>
      </c>
      <c r="H7" s="312">
        <v>13032</v>
      </c>
      <c r="I7" s="312">
        <v>4192</v>
      </c>
      <c r="J7" s="312">
        <v>14531</v>
      </c>
      <c r="K7" s="312">
        <v>14038</v>
      </c>
      <c r="L7" s="312">
        <v>20816</v>
      </c>
      <c r="M7" s="312">
        <v>23248</v>
      </c>
      <c r="N7" s="155" t="s">
        <v>189</v>
      </c>
    </row>
    <row r="8" spans="1:14" s="6" customFormat="1" ht="36" customHeight="1" thickBot="1">
      <c r="A8" s="241" t="s">
        <v>448</v>
      </c>
      <c r="B8" s="313">
        <v>1488</v>
      </c>
      <c r="C8" s="314">
        <v>1581</v>
      </c>
      <c r="D8" s="314">
        <v>1917</v>
      </c>
      <c r="E8" s="314">
        <v>1594</v>
      </c>
      <c r="F8" s="314">
        <v>1222</v>
      </c>
      <c r="G8" s="314">
        <v>795</v>
      </c>
      <c r="H8" s="314">
        <v>802</v>
      </c>
      <c r="I8" s="314">
        <v>1129</v>
      </c>
      <c r="J8" s="314">
        <v>1307</v>
      </c>
      <c r="K8" s="315" t="s">
        <v>367</v>
      </c>
      <c r="L8" s="315" t="s">
        <v>367</v>
      </c>
      <c r="M8" s="316">
        <v>2756</v>
      </c>
      <c r="N8" s="242" t="s">
        <v>451</v>
      </c>
    </row>
    <row r="9" spans="1:14" s="6" customFormat="1" ht="36" customHeight="1" thickBot="1">
      <c r="A9" s="44" t="s">
        <v>190</v>
      </c>
      <c r="B9" s="443" t="s">
        <v>257</v>
      </c>
      <c r="C9" s="444"/>
      <c r="D9" s="444"/>
      <c r="E9" s="444"/>
      <c r="F9" s="444"/>
      <c r="G9" s="444"/>
      <c r="H9" s="444"/>
      <c r="I9" s="444"/>
      <c r="J9" s="444"/>
      <c r="K9" s="444"/>
      <c r="L9" s="444"/>
      <c r="M9" s="445"/>
      <c r="N9" s="45" t="s">
        <v>191</v>
      </c>
    </row>
    <row r="10" spans="1:14" s="6" customFormat="1" ht="36" customHeight="1" thickBot="1">
      <c r="A10" s="156" t="s">
        <v>192</v>
      </c>
      <c r="B10" s="317">
        <v>1023</v>
      </c>
      <c r="C10" s="317">
        <v>1167</v>
      </c>
      <c r="D10" s="317">
        <v>1102</v>
      </c>
      <c r="E10" s="317">
        <v>1153</v>
      </c>
      <c r="F10" s="315" t="s">
        <v>367</v>
      </c>
      <c r="G10" s="315" t="s">
        <v>367</v>
      </c>
      <c r="H10" s="315" t="s">
        <v>367</v>
      </c>
      <c r="I10" s="315" t="s">
        <v>367</v>
      </c>
      <c r="J10" s="315" t="s">
        <v>367</v>
      </c>
      <c r="K10" s="315" t="s">
        <v>367</v>
      </c>
      <c r="L10" s="315" t="s">
        <v>367</v>
      </c>
      <c r="M10" s="315" t="s">
        <v>367</v>
      </c>
      <c r="N10" s="157" t="s">
        <v>193</v>
      </c>
    </row>
    <row r="11" spans="1:14" s="6" customFormat="1" ht="36" customHeight="1" thickBot="1">
      <c r="A11" s="245" t="s">
        <v>194</v>
      </c>
      <c r="B11" s="437" t="s">
        <v>258</v>
      </c>
      <c r="C11" s="438"/>
      <c r="D11" s="438"/>
      <c r="E11" s="438"/>
      <c r="F11" s="438"/>
      <c r="G11" s="438"/>
      <c r="H11" s="438"/>
      <c r="I11" s="438"/>
      <c r="J11" s="438"/>
      <c r="K11" s="438"/>
      <c r="L11" s="438"/>
      <c r="M11" s="439"/>
      <c r="N11" s="246" t="s">
        <v>195</v>
      </c>
    </row>
    <row r="12" spans="1:14" s="6" customFormat="1" ht="36" customHeight="1" thickBot="1">
      <c r="A12" s="243" t="s">
        <v>449</v>
      </c>
      <c r="B12" s="318">
        <v>2957</v>
      </c>
      <c r="C12" s="319">
        <v>1214</v>
      </c>
      <c r="D12" s="319">
        <v>2721</v>
      </c>
      <c r="E12" s="315" t="s">
        <v>367</v>
      </c>
      <c r="F12" s="320">
        <v>1646</v>
      </c>
      <c r="G12" s="320">
        <v>1014</v>
      </c>
      <c r="H12" s="315" t="s">
        <v>367</v>
      </c>
      <c r="I12" s="315" t="s">
        <v>367</v>
      </c>
      <c r="J12" s="315" t="s">
        <v>367</v>
      </c>
      <c r="K12" s="319">
        <v>2251</v>
      </c>
      <c r="L12" s="319">
        <v>3096</v>
      </c>
      <c r="M12" s="321">
        <v>7033</v>
      </c>
      <c r="N12" s="244" t="s">
        <v>452</v>
      </c>
    </row>
    <row r="13" spans="1:14" s="6" customFormat="1" ht="36" customHeight="1">
      <c r="A13" s="354" t="s">
        <v>450</v>
      </c>
      <c r="B13" s="355">
        <v>2203</v>
      </c>
      <c r="C13" s="355">
        <v>1550</v>
      </c>
      <c r="D13" s="355">
        <v>1305</v>
      </c>
      <c r="E13" s="355">
        <v>1566</v>
      </c>
      <c r="F13" s="355">
        <v>1153</v>
      </c>
      <c r="G13" s="356" t="s">
        <v>367</v>
      </c>
      <c r="H13" s="356" t="s">
        <v>367</v>
      </c>
      <c r="I13" s="356" t="s">
        <v>367</v>
      </c>
      <c r="J13" s="356" t="s">
        <v>367</v>
      </c>
      <c r="K13" s="355">
        <v>1106</v>
      </c>
      <c r="L13" s="356" t="s">
        <v>367</v>
      </c>
      <c r="M13" s="356" t="s">
        <v>367</v>
      </c>
      <c r="N13" s="357" t="s">
        <v>453</v>
      </c>
    </row>
    <row r="14" spans="1:14" s="7" customFormat="1" ht="40.5" customHeight="1">
      <c r="A14" s="29"/>
      <c r="B14" s="29"/>
      <c r="C14" s="29"/>
      <c r="D14" s="29"/>
      <c r="E14" s="29"/>
      <c r="F14" s="29"/>
      <c r="G14" s="29"/>
      <c r="H14" s="29"/>
      <c r="I14" s="29"/>
      <c r="J14" s="29"/>
      <c r="K14" s="29"/>
      <c r="L14" s="29"/>
      <c r="M14" s="29"/>
      <c r="N14" s="29"/>
    </row>
    <row r="15" spans="1:14">
      <c r="A15" s="27"/>
      <c r="B15" s="27"/>
      <c r="C15" s="27"/>
      <c r="D15" s="27"/>
      <c r="E15" s="27"/>
      <c r="F15" s="27"/>
      <c r="G15" s="27"/>
      <c r="H15" s="27"/>
      <c r="I15" s="27"/>
      <c r="J15" s="27"/>
      <c r="K15" s="27"/>
      <c r="L15" s="27"/>
      <c r="M15" s="27"/>
      <c r="N15" s="27"/>
    </row>
    <row r="16" spans="1:14">
      <c r="A16" s="30"/>
      <c r="N16" s="31"/>
    </row>
    <row r="31" ht="29.25" customHeight="1"/>
  </sheetData>
  <mergeCells count="7">
    <mergeCell ref="B11:M11"/>
    <mergeCell ref="A1:N1"/>
    <mergeCell ref="A2:N2"/>
    <mergeCell ref="A3:N3"/>
    <mergeCell ref="N5:N6"/>
    <mergeCell ref="A5:A6"/>
    <mergeCell ref="B9:M9"/>
  </mergeCells>
  <phoneticPr fontId="16" type="noConversion"/>
  <printOptions horizontalCentered="1" verticalCentered="1"/>
  <pageMargins left="0" right="0" top="0" bottom="0" header="0" footer="0"/>
  <pageSetup paperSize="9" scale="90" orientation="landscape"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dimension ref="A1:N34"/>
  <sheetViews>
    <sheetView showGridLines="0" rightToLeft="1" view="pageBreakPreview" zoomScaleNormal="75" zoomScaleSheetLayoutView="100" workbookViewId="0">
      <selection activeCell="O5" sqref="O5"/>
    </sheetView>
  </sheetViews>
  <sheetFormatPr defaultRowHeight="12.75"/>
  <cols>
    <col min="1" max="1" width="22.5703125" style="21" customWidth="1"/>
    <col min="2" max="7" width="10" style="21" customWidth="1"/>
    <col min="8" max="8" width="10" style="28" customWidth="1"/>
    <col min="9" max="9" width="9.28515625" style="28" customWidth="1"/>
    <col min="10" max="11" width="5.85546875" style="28" customWidth="1"/>
    <col min="12" max="13" width="6.85546875" style="28" customWidth="1"/>
    <col min="14" max="14" width="27" style="21" customWidth="1"/>
    <col min="15" max="16384" width="9.140625" style="4"/>
  </cols>
  <sheetData>
    <row r="1" spans="1:14" s="14" customFormat="1" ht="18">
      <c r="A1" s="376" t="s">
        <v>568</v>
      </c>
      <c r="B1" s="377"/>
      <c r="C1" s="377"/>
      <c r="D1" s="377"/>
      <c r="E1" s="377"/>
      <c r="F1" s="377"/>
      <c r="G1" s="377"/>
      <c r="H1" s="377"/>
      <c r="I1" s="377"/>
      <c r="J1" s="377"/>
      <c r="K1" s="377"/>
      <c r="L1" s="377"/>
      <c r="M1" s="377"/>
      <c r="N1" s="377"/>
    </row>
    <row r="2" spans="1:14" s="14" customFormat="1" ht="18">
      <c r="A2" s="378">
        <v>2011</v>
      </c>
      <c r="B2" s="379"/>
      <c r="C2" s="379"/>
      <c r="D2" s="379"/>
      <c r="E2" s="379"/>
      <c r="F2" s="379"/>
      <c r="G2" s="379"/>
      <c r="H2" s="379"/>
      <c r="I2" s="379"/>
      <c r="J2" s="379"/>
      <c r="K2" s="379"/>
      <c r="L2" s="379"/>
      <c r="M2" s="379"/>
      <c r="N2" s="379"/>
    </row>
    <row r="3" spans="1:14" s="15" customFormat="1" ht="15.75">
      <c r="A3" s="381" t="s">
        <v>371</v>
      </c>
      <c r="B3" s="381"/>
      <c r="C3" s="381"/>
      <c r="D3" s="381"/>
      <c r="E3" s="381"/>
      <c r="F3" s="381"/>
      <c r="G3" s="381"/>
      <c r="H3" s="381"/>
      <c r="I3" s="381"/>
      <c r="J3" s="381"/>
      <c r="K3" s="381"/>
      <c r="L3" s="381"/>
      <c r="M3" s="381"/>
      <c r="N3" s="381"/>
    </row>
    <row r="4" spans="1:14" s="15" customFormat="1" ht="15.75">
      <c r="A4" s="451">
        <v>2011</v>
      </c>
      <c r="B4" s="451"/>
      <c r="C4" s="451"/>
      <c r="D4" s="451"/>
      <c r="E4" s="451"/>
      <c r="F4" s="451"/>
      <c r="G4" s="451"/>
      <c r="H4" s="451"/>
      <c r="I4" s="451"/>
      <c r="J4" s="451"/>
      <c r="K4" s="451"/>
      <c r="L4" s="451"/>
      <c r="M4" s="451"/>
      <c r="N4" s="451"/>
    </row>
    <row r="5" spans="1:14" ht="20.100000000000001" customHeight="1">
      <c r="A5" s="34" t="s">
        <v>546</v>
      </c>
      <c r="B5" s="32"/>
      <c r="C5" s="32"/>
      <c r="D5" s="32"/>
      <c r="E5" s="32"/>
      <c r="F5" s="4"/>
      <c r="G5" s="4"/>
      <c r="H5" s="4"/>
      <c r="I5" s="4"/>
      <c r="J5" s="4"/>
      <c r="K5" s="4"/>
      <c r="L5" s="4"/>
      <c r="M5" s="4"/>
      <c r="N5" s="35" t="s">
        <v>547</v>
      </c>
    </row>
    <row r="6" spans="1:14" s="5" customFormat="1" ht="14.25" customHeight="1" thickBot="1">
      <c r="A6" s="382" t="s">
        <v>196</v>
      </c>
      <c r="B6" s="391" t="s">
        <v>389</v>
      </c>
      <c r="C6" s="391" t="s">
        <v>390</v>
      </c>
      <c r="D6" s="391" t="s">
        <v>391</v>
      </c>
      <c r="E6" s="391" t="s">
        <v>392</v>
      </c>
      <c r="F6" s="456" t="s">
        <v>393</v>
      </c>
      <c r="G6" s="453" t="s">
        <v>394</v>
      </c>
      <c r="H6" s="448" t="s">
        <v>395</v>
      </c>
      <c r="I6" s="373" t="s">
        <v>396</v>
      </c>
      <c r="J6" s="391" t="s">
        <v>518</v>
      </c>
      <c r="K6" s="391"/>
      <c r="L6" s="391" t="s">
        <v>517</v>
      </c>
      <c r="M6" s="391"/>
      <c r="N6" s="415" t="s">
        <v>197</v>
      </c>
    </row>
    <row r="7" spans="1:14" s="5" customFormat="1" ht="57" customHeight="1" thickBot="1">
      <c r="A7" s="383"/>
      <c r="B7" s="392"/>
      <c r="C7" s="392"/>
      <c r="D7" s="392"/>
      <c r="E7" s="392"/>
      <c r="F7" s="457"/>
      <c r="G7" s="454"/>
      <c r="H7" s="449"/>
      <c r="I7" s="374"/>
      <c r="J7" s="392"/>
      <c r="K7" s="392"/>
      <c r="L7" s="392"/>
      <c r="M7" s="392"/>
      <c r="N7" s="416"/>
    </row>
    <row r="8" spans="1:14" s="5" customFormat="1" ht="15" customHeight="1" thickBot="1">
      <c r="A8" s="383"/>
      <c r="B8" s="392"/>
      <c r="C8" s="392"/>
      <c r="D8" s="392"/>
      <c r="E8" s="392"/>
      <c r="F8" s="457"/>
      <c r="G8" s="454"/>
      <c r="H8" s="449"/>
      <c r="I8" s="374"/>
      <c r="J8" s="446" t="s">
        <v>150</v>
      </c>
      <c r="K8" s="446" t="s">
        <v>151</v>
      </c>
      <c r="L8" s="446" t="s">
        <v>150</v>
      </c>
      <c r="M8" s="446" t="s">
        <v>151</v>
      </c>
      <c r="N8" s="416"/>
    </row>
    <row r="9" spans="1:14" s="5" customFormat="1" ht="14.25" customHeight="1">
      <c r="A9" s="384"/>
      <c r="B9" s="393"/>
      <c r="C9" s="393"/>
      <c r="D9" s="393"/>
      <c r="E9" s="393"/>
      <c r="F9" s="458"/>
      <c r="G9" s="455"/>
      <c r="H9" s="450"/>
      <c r="I9" s="375"/>
      <c r="J9" s="447"/>
      <c r="K9" s="447"/>
      <c r="L9" s="447"/>
      <c r="M9" s="447"/>
      <c r="N9" s="417"/>
    </row>
    <row r="10" spans="1:14" s="6" customFormat="1" ht="27" customHeight="1" thickBot="1">
      <c r="A10" s="154" t="s">
        <v>198</v>
      </c>
      <c r="B10" s="282">
        <v>206</v>
      </c>
      <c r="C10" s="282">
        <v>159</v>
      </c>
      <c r="D10" s="282">
        <v>34</v>
      </c>
      <c r="E10" s="282">
        <v>11</v>
      </c>
      <c r="F10" s="322">
        <v>31</v>
      </c>
      <c r="G10" s="323">
        <f t="shared" ref="G10:G17" si="0">SUM(B10:F10)</f>
        <v>441</v>
      </c>
      <c r="H10" s="324">
        <v>719</v>
      </c>
      <c r="I10" s="282">
        <v>173</v>
      </c>
      <c r="J10" s="282">
        <v>29</v>
      </c>
      <c r="K10" s="282">
        <v>6</v>
      </c>
      <c r="L10" s="282" t="s">
        <v>467</v>
      </c>
      <c r="M10" s="282">
        <v>6</v>
      </c>
      <c r="N10" s="107" t="s">
        <v>199</v>
      </c>
    </row>
    <row r="11" spans="1:14" s="6" customFormat="1" ht="27" customHeight="1" thickBot="1">
      <c r="A11" s="156" t="s">
        <v>200</v>
      </c>
      <c r="B11" s="283">
        <v>257</v>
      </c>
      <c r="C11" s="283">
        <v>199</v>
      </c>
      <c r="D11" s="283">
        <v>109</v>
      </c>
      <c r="E11" s="283">
        <v>18</v>
      </c>
      <c r="F11" s="325">
        <v>141</v>
      </c>
      <c r="G11" s="326">
        <f t="shared" si="0"/>
        <v>724</v>
      </c>
      <c r="H11" s="327">
        <v>954</v>
      </c>
      <c r="I11" s="283">
        <v>256</v>
      </c>
      <c r="J11" s="283">
        <v>37</v>
      </c>
      <c r="K11" s="283">
        <v>11</v>
      </c>
      <c r="L11" s="283" t="s">
        <v>467</v>
      </c>
      <c r="M11" s="283">
        <v>13</v>
      </c>
      <c r="N11" s="104" t="s">
        <v>201</v>
      </c>
    </row>
    <row r="12" spans="1:14" s="6" customFormat="1" ht="27" customHeight="1" thickBot="1">
      <c r="A12" s="44" t="s">
        <v>202</v>
      </c>
      <c r="B12" s="284">
        <v>59</v>
      </c>
      <c r="C12" s="284">
        <v>31</v>
      </c>
      <c r="D12" s="284">
        <v>8</v>
      </c>
      <c r="E12" s="284">
        <v>3</v>
      </c>
      <c r="F12" s="328">
        <v>34</v>
      </c>
      <c r="G12" s="329">
        <f t="shared" si="0"/>
        <v>135</v>
      </c>
      <c r="H12" s="330">
        <v>146</v>
      </c>
      <c r="I12" s="284">
        <v>51</v>
      </c>
      <c r="J12" s="284">
        <v>5</v>
      </c>
      <c r="K12" s="284">
        <v>1</v>
      </c>
      <c r="L12" s="284" t="s">
        <v>467</v>
      </c>
      <c r="M12" s="284">
        <v>3</v>
      </c>
      <c r="N12" s="40" t="s">
        <v>519</v>
      </c>
    </row>
    <row r="13" spans="1:14" s="6" customFormat="1" ht="27" customHeight="1" thickBot="1">
      <c r="A13" s="156" t="s">
        <v>203</v>
      </c>
      <c r="B13" s="283">
        <v>39</v>
      </c>
      <c r="C13" s="283">
        <v>41</v>
      </c>
      <c r="D13" s="283">
        <v>16</v>
      </c>
      <c r="E13" s="283">
        <v>3</v>
      </c>
      <c r="F13" s="325">
        <v>16</v>
      </c>
      <c r="G13" s="326">
        <f t="shared" si="0"/>
        <v>115</v>
      </c>
      <c r="H13" s="327">
        <v>173</v>
      </c>
      <c r="I13" s="283">
        <v>42</v>
      </c>
      <c r="J13" s="283">
        <v>7</v>
      </c>
      <c r="K13" s="283">
        <v>3</v>
      </c>
      <c r="L13" s="283" t="s">
        <v>467</v>
      </c>
      <c r="M13" s="283">
        <v>2</v>
      </c>
      <c r="N13" s="104" t="s">
        <v>204</v>
      </c>
    </row>
    <row r="14" spans="1:14" s="6" customFormat="1" ht="27" customHeight="1" thickBot="1">
      <c r="A14" s="44" t="s">
        <v>205</v>
      </c>
      <c r="B14" s="284">
        <v>50</v>
      </c>
      <c r="C14" s="284">
        <v>17</v>
      </c>
      <c r="D14" s="284">
        <v>7</v>
      </c>
      <c r="E14" s="284">
        <v>5</v>
      </c>
      <c r="F14" s="328">
        <v>36</v>
      </c>
      <c r="G14" s="329">
        <f t="shared" si="0"/>
        <v>115</v>
      </c>
      <c r="H14" s="330">
        <v>121</v>
      </c>
      <c r="I14" s="284">
        <v>37</v>
      </c>
      <c r="J14" s="284">
        <v>2</v>
      </c>
      <c r="K14" s="284">
        <v>1</v>
      </c>
      <c r="L14" s="284" t="s">
        <v>467</v>
      </c>
      <c r="M14" s="284" t="s">
        <v>467</v>
      </c>
      <c r="N14" s="40" t="s">
        <v>206</v>
      </c>
    </row>
    <row r="15" spans="1:14" s="6" customFormat="1" ht="27" customHeight="1" thickBot="1">
      <c r="A15" s="156" t="s">
        <v>207</v>
      </c>
      <c r="B15" s="283">
        <v>39</v>
      </c>
      <c r="C15" s="283">
        <v>18</v>
      </c>
      <c r="D15" s="283">
        <v>8</v>
      </c>
      <c r="E15" s="283">
        <v>5</v>
      </c>
      <c r="F15" s="325">
        <v>10</v>
      </c>
      <c r="G15" s="326">
        <f t="shared" si="0"/>
        <v>80</v>
      </c>
      <c r="H15" s="327">
        <v>51</v>
      </c>
      <c r="I15" s="283">
        <v>27</v>
      </c>
      <c r="J15" s="283">
        <v>5</v>
      </c>
      <c r="K15" s="283">
        <v>1</v>
      </c>
      <c r="L15" s="283" t="s">
        <v>467</v>
      </c>
      <c r="M15" s="283">
        <v>1</v>
      </c>
      <c r="N15" s="104" t="s">
        <v>208</v>
      </c>
    </row>
    <row r="16" spans="1:14" s="6" customFormat="1" ht="27" customHeight="1">
      <c r="A16" s="158" t="s">
        <v>209</v>
      </c>
      <c r="B16" s="331">
        <v>30</v>
      </c>
      <c r="C16" s="331">
        <v>27</v>
      </c>
      <c r="D16" s="331">
        <v>11</v>
      </c>
      <c r="E16" s="331">
        <v>3</v>
      </c>
      <c r="F16" s="332">
        <v>10</v>
      </c>
      <c r="G16" s="333">
        <f t="shared" si="0"/>
        <v>81</v>
      </c>
      <c r="H16" s="334">
        <v>87</v>
      </c>
      <c r="I16" s="331">
        <v>32</v>
      </c>
      <c r="J16" s="331">
        <v>2</v>
      </c>
      <c r="K16" s="331">
        <v>0</v>
      </c>
      <c r="L16" s="331" t="s">
        <v>467</v>
      </c>
      <c r="M16" s="331" t="s">
        <v>467</v>
      </c>
      <c r="N16" s="109" t="s">
        <v>210</v>
      </c>
    </row>
    <row r="17" spans="1:14" s="6" customFormat="1" ht="36" customHeight="1">
      <c r="A17" s="161" t="s">
        <v>3</v>
      </c>
      <c r="B17" s="162">
        <f>SUM(B10:B16)</f>
        <v>680</v>
      </c>
      <c r="C17" s="162">
        <f>SUM(C10:C16)</f>
        <v>492</v>
      </c>
      <c r="D17" s="162">
        <f>SUM(D10:D16)</f>
        <v>193</v>
      </c>
      <c r="E17" s="162">
        <f>SUM(E10:E16)</f>
        <v>48</v>
      </c>
      <c r="F17" s="233">
        <f>SUM(F10:F16)</f>
        <v>278</v>
      </c>
      <c r="G17" s="235">
        <f t="shared" si="0"/>
        <v>1691</v>
      </c>
      <c r="H17" s="234">
        <f t="shared" ref="H17:M17" si="1">SUM(H10:H16)</f>
        <v>2251</v>
      </c>
      <c r="I17" s="162">
        <f t="shared" si="1"/>
        <v>618</v>
      </c>
      <c r="J17" s="162">
        <f t="shared" si="1"/>
        <v>87</v>
      </c>
      <c r="K17" s="162">
        <f t="shared" si="1"/>
        <v>23</v>
      </c>
      <c r="L17" s="162">
        <f t="shared" si="1"/>
        <v>0</v>
      </c>
      <c r="M17" s="162">
        <f t="shared" si="1"/>
        <v>25</v>
      </c>
      <c r="N17" s="133" t="s">
        <v>4</v>
      </c>
    </row>
    <row r="18" spans="1:14">
      <c r="A18" s="452" t="s">
        <v>211</v>
      </c>
      <c r="B18" s="452"/>
      <c r="C18" s="20"/>
      <c r="D18" s="20"/>
      <c r="E18" s="20"/>
      <c r="F18" s="20"/>
      <c r="I18" s="4"/>
      <c r="J18" s="4"/>
      <c r="K18" s="4"/>
      <c r="L18" s="4"/>
      <c r="M18" s="4"/>
      <c r="N18" s="163" t="s">
        <v>212</v>
      </c>
    </row>
    <row r="19" spans="1:14" ht="13.5" customHeight="1">
      <c r="A19" s="452" t="s">
        <v>213</v>
      </c>
      <c r="B19" s="452"/>
      <c r="C19" s="20"/>
      <c r="D19" s="20"/>
      <c r="E19" s="20"/>
      <c r="F19" s="20"/>
      <c r="I19" s="4"/>
      <c r="J19" s="4"/>
      <c r="K19" s="4"/>
      <c r="L19" s="4"/>
      <c r="M19" s="4"/>
      <c r="N19" s="163" t="s">
        <v>214</v>
      </c>
    </row>
    <row r="20" spans="1:14" ht="13.5" customHeight="1">
      <c r="A20" s="452" t="s">
        <v>215</v>
      </c>
      <c r="B20" s="452"/>
      <c r="C20" s="20"/>
      <c r="D20" s="20"/>
      <c r="E20" s="20"/>
      <c r="F20" s="20"/>
      <c r="I20" s="4"/>
      <c r="J20" s="4"/>
      <c r="K20" s="4"/>
      <c r="L20" s="4"/>
      <c r="M20" s="4"/>
      <c r="N20" s="163" t="s">
        <v>216</v>
      </c>
    </row>
    <row r="21" spans="1:14" ht="13.5" customHeight="1">
      <c r="I21" s="4"/>
      <c r="J21" s="4"/>
      <c r="K21" s="4"/>
      <c r="L21" s="4"/>
      <c r="M21" s="4"/>
    </row>
    <row r="22" spans="1:14">
      <c r="I22" s="4"/>
      <c r="J22" s="4"/>
      <c r="K22" s="4"/>
      <c r="L22" s="4"/>
      <c r="M22" s="4"/>
    </row>
    <row r="23" spans="1:14" ht="13.5" customHeight="1">
      <c r="I23" s="4"/>
      <c r="J23" s="4"/>
      <c r="K23" s="4"/>
      <c r="L23" s="4"/>
      <c r="M23" s="4"/>
    </row>
    <row r="24" spans="1:14" ht="13.5" customHeight="1">
      <c r="I24" s="4"/>
      <c r="J24" s="4"/>
      <c r="K24" s="4"/>
      <c r="L24" s="4"/>
      <c r="M24" s="4"/>
    </row>
    <row r="25" spans="1:14" ht="13.5" customHeight="1">
      <c r="I25" s="4"/>
      <c r="J25" s="4"/>
      <c r="K25" s="4"/>
      <c r="L25" s="4"/>
      <c r="M25" s="4"/>
    </row>
    <row r="26" spans="1:14">
      <c r="I26" s="4"/>
      <c r="J26" s="4"/>
      <c r="K26" s="4"/>
      <c r="L26" s="4"/>
      <c r="M26" s="4"/>
    </row>
    <row r="27" spans="1:14" ht="13.5" customHeight="1">
      <c r="I27" s="4"/>
      <c r="J27" s="4"/>
      <c r="K27" s="4"/>
      <c r="L27" s="4"/>
      <c r="M27" s="4"/>
    </row>
    <row r="28" spans="1:14" ht="13.5" customHeight="1">
      <c r="I28" s="4"/>
      <c r="J28" s="4"/>
      <c r="K28" s="4"/>
      <c r="L28" s="4"/>
      <c r="M28" s="4"/>
    </row>
    <row r="29" spans="1:14" ht="13.5" customHeight="1">
      <c r="I29" s="4"/>
      <c r="J29" s="4"/>
      <c r="K29" s="4"/>
      <c r="L29" s="4"/>
      <c r="M29" s="4"/>
    </row>
    <row r="30" spans="1:14">
      <c r="I30" s="4"/>
      <c r="J30" s="4"/>
      <c r="K30" s="4"/>
      <c r="L30" s="4"/>
      <c r="M30" s="4"/>
    </row>
    <row r="31" spans="1:14" ht="29.25" customHeight="1">
      <c r="H31" s="27"/>
      <c r="I31" s="4"/>
      <c r="J31" s="4"/>
      <c r="K31" s="4"/>
      <c r="L31" s="4"/>
      <c r="M31" s="4"/>
    </row>
    <row r="32" spans="1:14" ht="13.5" customHeight="1">
      <c r="I32" s="4"/>
      <c r="J32" s="4"/>
      <c r="K32" s="4"/>
      <c r="L32" s="4"/>
      <c r="M32" s="4"/>
    </row>
    <row r="34" spans="4:14">
      <c r="D34" s="20"/>
      <c r="E34" s="20"/>
      <c r="F34" s="20"/>
      <c r="G34" s="20"/>
      <c r="N34" s="20"/>
    </row>
  </sheetData>
  <mergeCells count="23">
    <mergeCell ref="A20:B20"/>
    <mergeCell ref="A6:A9"/>
    <mergeCell ref="B6:B9"/>
    <mergeCell ref="G6:G9"/>
    <mergeCell ref="C6:C9"/>
    <mergeCell ref="D6:D9"/>
    <mergeCell ref="E6:E9"/>
    <mergeCell ref="A18:B18"/>
    <mergeCell ref="A19:B19"/>
    <mergeCell ref="F6:F9"/>
    <mergeCell ref="A1:N1"/>
    <mergeCell ref="J6:K7"/>
    <mergeCell ref="J8:J9"/>
    <mergeCell ref="I6:I9"/>
    <mergeCell ref="H6:H9"/>
    <mergeCell ref="A2:N2"/>
    <mergeCell ref="A3:N3"/>
    <mergeCell ref="A4:N4"/>
    <mergeCell ref="K8:K9"/>
    <mergeCell ref="N6:N9"/>
    <mergeCell ref="L6:M7"/>
    <mergeCell ref="L8:L9"/>
    <mergeCell ref="M8:M9"/>
  </mergeCells>
  <phoneticPr fontId="16" type="noConversion"/>
  <printOptions horizontalCentered="1" verticalCentered="1"/>
  <pageMargins left="0" right="0" top="0" bottom="0" header="0" footer="0"/>
  <pageSetup paperSize="9" scale="9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dimension ref="A1:L30"/>
  <sheetViews>
    <sheetView rightToLeft="1" view="pageBreakPreview" zoomScaleNormal="100" zoomScaleSheetLayoutView="100" workbookViewId="0">
      <selection activeCell="M11" sqref="M11"/>
    </sheetView>
  </sheetViews>
  <sheetFormatPr defaultRowHeight="12.75"/>
  <cols>
    <col min="1" max="1" width="25.7109375" style="53" customWidth="1"/>
    <col min="2" max="10" width="8.85546875" style="53" customWidth="1"/>
    <col min="11" max="11" width="26.7109375" style="53" bestFit="1" customWidth="1"/>
    <col min="12" max="16384" width="9.140625" style="50"/>
  </cols>
  <sheetData>
    <row r="1" spans="1:12" ht="18">
      <c r="A1" s="440" t="s">
        <v>499</v>
      </c>
      <c r="B1" s="441"/>
      <c r="C1" s="441"/>
      <c r="D1" s="441"/>
      <c r="E1" s="441"/>
      <c r="F1" s="441"/>
      <c r="G1" s="441"/>
      <c r="H1" s="441"/>
      <c r="I1" s="441"/>
      <c r="J1" s="441"/>
      <c r="K1" s="441"/>
    </row>
    <row r="2" spans="1:12" ht="18">
      <c r="A2" s="459">
        <v>2011</v>
      </c>
      <c r="B2" s="460"/>
      <c r="C2" s="460"/>
      <c r="D2" s="460"/>
      <c r="E2" s="460"/>
      <c r="F2" s="460"/>
      <c r="G2" s="460"/>
      <c r="H2" s="460"/>
      <c r="I2" s="460"/>
      <c r="J2" s="460"/>
      <c r="K2" s="460"/>
    </row>
    <row r="3" spans="1:12" ht="20.100000000000001" customHeight="1">
      <c r="A3" s="442" t="s">
        <v>316</v>
      </c>
      <c r="B3" s="442"/>
      <c r="C3" s="442"/>
      <c r="D3" s="442"/>
      <c r="E3" s="442"/>
      <c r="F3" s="442"/>
      <c r="G3" s="442"/>
      <c r="H3" s="442"/>
      <c r="I3" s="442"/>
      <c r="J3" s="442"/>
      <c r="K3" s="442"/>
    </row>
    <row r="4" spans="1:12" s="63" customFormat="1" ht="15.75">
      <c r="A4" s="442">
        <v>2011</v>
      </c>
      <c r="B4" s="442"/>
      <c r="C4" s="442"/>
      <c r="D4" s="442"/>
      <c r="E4" s="442"/>
      <c r="F4" s="442"/>
      <c r="G4" s="442"/>
      <c r="H4" s="442"/>
      <c r="I4" s="442"/>
      <c r="J4" s="442"/>
      <c r="K4" s="442"/>
      <c r="L4" s="62"/>
    </row>
    <row r="5" spans="1:12" ht="20.100000000000001" customHeight="1">
      <c r="A5" s="34" t="s">
        <v>544</v>
      </c>
      <c r="B5" s="164"/>
      <c r="C5" s="165"/>
      <c r="D5" s="50"/>
      <c r="E5" s="166"/>
      <c r="F5" s="165"/>
      <c r="G5" s="165"/>
      <c r="H5" s="50"/>
      <c r="I5" s="50"/>
      <c r="J5" s="50"/>
      <c r="K5" s="35" t="s">
        <v>545</v>
      </c>
    </row>
    <row r="6" spans="1:12" s="64" customFormat="1" ht="15.75" thickBot="1">
      <c r="A6" s="382" t="s">
        <v>317</v>
      </c>
      <c r="B6" s="400" t="s">
        <v>318</v>
      </c>
      <c r="C6" s="400"/>
      <c r="D6" s="400"/>
      <c r="E6" s="400" t="s">
        <v>319</v>
      </c>
      <c r="F6" s="400"/>
      <c r="G6" s="400"/>
      <c r="H6" s="400" t="s">
        <v>368</v>
      </c>
      <c r="I6" s="400"/>
      <c r="J6" s="400"/>
      <c r="K6" s="415" t="s">
        <v>320</v>
      </c>
    </row>
    <row r="7" spans="1:12" s="64" customFormat="1" ht="13.5" customHeight="1" thickBot="1">
      <c r="A7" s="383"/>
      <c r="B7" s="413" t="s">
        <v>321</v>
      </c>
      <c r="C7" s="413"/>
      <c r="D7" s="413"/>
      <c r="E7" s="413" t="s">
        <v>322</v>
      </c>
      <c r="F7" s="413"/>
      <c r="G7" s="413"/>
      <c r="H7" s="413" t="s">
        <v>369</v>
      </c>
      <c r="I7" s="413"/>
      <c r="J7" s="413"/>
      <c r="K7" s="416"/>
    </row>
    <row r="8" spans="1:12" s="64" customFormat="1" ht="13.5" customHeight="1" thickBot="1">
      <c r="A8" s="383"/>
      <c r="B8" s="461" t="s">
        <v>323</v>
      </c>
      <c r="C8" s="461" t="s">
        <v>324</v>
      </c>
      <c r="D8" s="462" t="s">
        <v>325</v>
      </c>
      <c r="E8" s="461" t="s">
        <v>323</v>
      </c>
      <c r="F8" s="461" t="s">
        <v>324</v>
      </c>
      <c r="G8" s="462" t="s">
        <v>325</v>
      </c>
      <c r="H8" s="461" t="s">
        <v>323</v>
      </c>
      <c r="I8" s="461" t="s">
        <v>324</v>
      </c>
      <c r="J8" s="462" t="s">
        <v>325</v>
      </c>
      <c r="K8" s="416"/>
    </row>
    <row r="9" spans="1:12" s="64" customFormat="1">
      <c r="A9" s="384" t="s">
        <v>326</v>
      </c>
      <c r="B9" s="447"/>
      <c r="C9" s="447"/>
      <c r="D9" s="463"/>
      <c r="E9" s="447"/>
      <c r="F9" s="447"/>
      <c r="G9" s="463"/>
      <c r="H9" s="447"/>
      <c r="I9" s="447"/>
      <c r="J9" s="463"/>
      <c r="K9" s="417" t="s">
        <v>326</v>
      </c>
    </row>
    <row r="10" spans="1:12" s="52" customFormat="1" ht="34.5" customHeight="1" thickBot="1">
      <c r="A10" s="94" t="s">
        <v>327</v>
      </c>
      <c r="B10" s="282">
        <v>7</v>
      </c>
      <c r="C10" s="282">
        <v>3</v>
      </c>
      <c r="D10" s="282">
        <f t="shared" ref="D10:D17" si="0">SUM(B10:C10)</f>
        <v>10</v>
      </c>
      <c r="E10" s="282">
        <v>8</v>
      </c>
      <c r="F10" s="282">
        <v>5</v>
      </c>
      <c r="G10" s="282">
        <f t="shared" ref="G10:G17" si="1">SUM(E10:F10)</f>
        <v>13</v>
      </c>
      <c r="H10" s="282">
        <v>18</v>
      </c>
      <c r="I10" s="282">
        <v>0</v>
      </c>
      <c r="J10" s="282">
        <f>SUM(H10:I10)</f>
        <v>18</v>
      </c>
      <c r="K10" s="117" t="s">
        <v>328</v>
      </c>
    </row>
    <row r="11" spans="1:12" s="68" customFormat="1" ht="34.5" customHeight="1" thickBot="1">
      <c r="A11" s="90" t="s">
        <v>329</v>
      </c>
      <c r="B11" s="283">
        <v>12</v>
      </c>
      <c r="C11" s="283">
        <v>35</v>
      </c>
      <c r="D11" s="283">
        <f t="shared" si="0"/>
        <v>47</v>
      </c>
      <c r="E11" s="283">
        <v>6</v>
      </c>
      <c r="F11" s="283">
        <v>16</v>
      </c>
      <c r="G11" s="283">
        <f t="shared" si="1"/>
        <v>22</v>
      </c>
      <c r="H11" s="283">
        <v>3</v>
      </c>
      <c r="I11" s="283">
        <v>0</v>
      </c>
      <c r="J11" s="283">
        <f>SUM(H11:I11)</f>
        <v>3</v>
      </c>
      <c r="K11" s="118" t="s">
        <v>330</v>
      </c>
    </row>
    <row r="12" spans="1:12" s="67" customFormat="1" ht="34.5" customHeight="1" thickBot="1">
      <c r="A12" s="96" t="s">
        <v>331</v>
      </c>
      <c r="B12" s="284">
        <v>0</v>
      </c>
      <c r="C12" s="284">
        <v>5</v>
      </c>
      <c r="D12" s="284">
        <f t="shared" si="0"/>
        <v>5</v>
      </c>
      <c r="E12" s="284">
        <v>5</v>
      </c>
      <c r="F12" s="284">
        <v>3</v>
      </c>
      <c r="G12" s="284">
        <f t="shared" si="1"/>
        <v>8</v>
      </c>
      <c r="H12" s="284">
        <v>0</v>
      </c>
      <c r="I12" s="284">
        <v>0</v>
      </c>
      <c r="J12" s="284">
        <v>0</v>
      </c>
      <c r="K12" s="41" t="s">
        <v>332</v>
      </c>
    </row>
    <row r="13" spans="1:12" s="68" customFormat="1" ht="34.5" customHeight="1" thickBot="1">
      <c r="A13" s="90" t="s">
        <v>333</v>
      </c>
      <c r="B13" s="283">
        <v>0</v>
      </c>
      <c r="C13" s="283">
        <v>5</v>
      </c>
      <c r="D13" s="283">
        <f t="shared" si="0"/>
        <v>5</v>
      </c>
      <c r="E13" s="283">
        <v>0</v>
      </c>
      <c r="F13" s="283">
        <v>2</v>
      </c>
      <c r="G13" s="283">
        <f t="shared" si="1"/>
        <v>2</v>
      </c>
      <c r="H13" s="283">
        <v>0</v>
      </c>
      <c r="I13" s="283">
        <v>0</v>
      </c>
      <c r="J13" s="283">
        <v>0</v>
      </c>
      <c r="K13" s="118" t="s">
        <v>334</v>
      </c>
    </row>
    <row r="14" spans="1:12" s="67" customFormat="1" ht="34.5" customHeight="1" thickBot="1">
      <c r="A14" s="96" t="s">
        <v>335</v>
      </c>
      <c r="B14" s="284">
        <v>23</v>
      </c>
      <c r="C14" s="284">
        <v>38</v>
      </c>
      <c r="D14" s="284">
        <f t="shared" si="0"/>
        <v>61</v>
      </c>
      <c r="E14" s="284">
        <v>18</v>
      </c>
      <c r="F14" s="284">
        <v>27</v>
      </c>
      <c r="G14" s="284">
        <f t="shared" si="1"/>
        <v>45</v>
      </c>
      <c r="H14" s="284">
        <v>0</v>
      </c>
      <c r="I14" s="284">
        <v>0</v>
      </c>
      <c r="J14" s="284">
        <v>0</v>
      </c>
      <c r="K14" s="41" t="s">
        <v>336</v>
      </c>
    </row>
    <row r="15" spans="1:12" s="68" customFormat="1" ht="34.5" customHeight="1" thickBot="1">
      <c r="A15" s="90" t="s">
        <v>337</v>
      </c>
      <c r="B15" s="283">
        <v>7</v>
      </c>
      <c r="C15" s="283">
        <v>22</v>
      </c>
      <c r="D15" s="283">
        <f t="shared" si="0"/>
        <v>29</v>
      </c>
      <c r="E15" s="283">
        <v>0</v>
      </c>
      <c r="F15" s="283">
        <v>12</v>
      </c>
      <c r="G15" s="283">
        <f t="shared" si="1"/>
        <v>12</v>
      </c>
      <c r="H15" s="283">
        <v>0</v>
      </c>
      <c r="I15" s="283"/>
      <c r="J15" s="283">
        <v>0</v>
      </c>
      <c r="K15" s="118" t="s">
        <v>338</v>
      </c>
    </row>
    <row r="16" spans="1:12" s="67" customFormat="1" ht="34.5" customHeight="1">
      <c r="A16" s="91" t="s">
        <v>339</v>
      </c>
      <c r="B16" s="331">
        <v>0</v>
      </c>
      <c r="C16" s="331">
        <v>35</v>
      </c>
      <c r="D16" s="331">
        <f t="shared" si="0"/>
        <v>35</v>
      </c>
      <c r="E16" s="331">
        <v>5</v>
      </c>
      <c r="F16" s="331">
        <v>23</v>
      </c>
      <c r="G16" s="331">
        <f t="shared" si="1"/>
        <v>28</v>
      </c>
      <c r="H16" s="331">
        <v>0</v>
      </c>
      <c r="I16" s="331">
        <v>0</v>
      </c>
      <c r="J16" s="331">
        <v>0</v>
      </c>
      <c r="K16" s="127" t="s">
        <v>340</v>
      </c>
    </row>
    <row r="17" spans="1:11" s="69" customFormat="1" ht="36" customHeight="1">
      <c r="A17" s="161" t="s">
        <v>3</v>
      </c>
      <c r="B17" s="162">
        <f>SUM(B10:B16)</f>
        <v>49</v>
      </c>
      <c r="C17" s="162">
        <f>SUM(C10:C16)</f>
        <v>143</v>
      </c>
      <c r="D17" s="162">
        <f t="shared" si="0"/>
        <v>192</v>
      </c>
      <c r="E17" s="162">
        <f>SUM(E10:E16)</f>
        <v>42</v>
      </c>
      <c r="F17" s="162">
        <f>SUM(F10:F16)</f>
        <v>88</v>
      </c>
      <c r="G17" s="162">
        <f t="shared" si="1"/>
        <v>130</v>
      </c>
      <c r="H17" s="162">
        <f>SUM(H10:H16)</f>
        <v>21</v>
      </c>
      <c r="I17" s="162">
        <v>0</v>
      </c>
      <c r="J17" s="162">
        <f>SUM(H17:I17)</f>
        <v>21</v>
      </c>
      <c r="K17" s="112" t="s">
        <v>341</v>
      </c>
    </row>
    <row r="18" spans="1:11">
      <c r="B18" s="60"/>
    </row>
    <row r="19" spans="1:11">
      <c r="B19" s="60"/>
    </row>
    <row r="20" spans="1:11">
      <c r="B20" s="60"/>
    </row>
    <row r="21" spans="1:11">
      <c r="B21" s="60"/>
    </row>
    <row r="30" spans="1:11" ht="29.25" customHeight="1"/>
  </sheetData>
  <mergeCells count="21">
    <mergeCell ref="E8:E9"/>
    <mergeCell ref="G8:G9"/>
    <mergeCell ref="B7:D7"/>
    <mergeCell ref="C8:C9"/>
    <mergeCell ref="F8:F9"/>
    <mergeCell ref="A1:K1"/>
    <mergeCell ref="A2:K2"/>
    <mergeCell ref="A3:K3"/>
    <mergeCell ref="A4:K4"/>
    <mergeCell ref="A6:A9"/>
    <mergeCell ref="B8:B9"/>
    <mergeCell ref="E6:G6"/>
    <mergeCell ref="K6:K9"/>
    <mergeCell ref="H8:H9"/>
    <mergeCell ref="E7:G7"/>
    <mergeCell ref="J8:J9"/>
    <mergeCell ref="H7:J7"/>
    <mergeCell ref="H6:J6"/>
    <mergeCell ref="D8:D9"/>
    <mergeCell ref="I8:I9"/>
    <mergeCell ref="B6:D6"/>
  </mergeCells>
  <printOptions horizontalCentered="1" verticalCentered="1"/>
  <pageMargins left="0" right="0" top="0" bottom="0" header="0" footer="0"/>
  <pageSetup paperSize="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dimension ref="A1:G30"/>
  <sheetViews>
    <sheetView rightToLeft="1" view="pageBreakPreview" zoomScaleNormal="100" workbookViewId="0">
      <selection activeCell="H8" sqref="H8"/>
    </sheetView>
  </sheetViews>
  <sheetFormatPr defaultRowHeight="14.25"/>
  <cols>
    <col min="1" max="1" width="23.7109375" style="53" customWidth="1"/>
    <col min="2" max="2" width="8.5703125" style="61" customWidth="1"/>
    <col min="3" max="5" width="9.7109375" style="61" customWidth="1"/>
    <col min="6" max="6" width="23.7109375" style="53" customWidth="1"/>
    <col min="7" max="7" width="9.140625" style="53"/>
    <col min="8" max="16384" width="9.140625" style="58"/>
  </cols>
  <sheetData>
    <row r="1" spans="1:7" s="50" customFormat="1" ht="18">
      <c r="A1" s="440" t="s">
        <v>500</v>
      </c>
      <c r="B1" s="441"/>
      <c r="C1" s="441"/>
      <c r="D1" s="441"/>
      <c r="E1" s="441"/>
      <c r="F1" s="441"/>
      <c r="G1" s="59"/>
    </row>
    <row r="2" spans="1:7" s="50" customFormat="1" ht="18">
      <c r="A2" s="459">
        <v>2011</v>
      </c>
      <c r="B2" s="460"/>
      <c r="C2" s="460"/>
      <c r="D2" s="460"/>
      <c r="E2" s="460"/>
      <c r="F2" s="460"/>
      <c r="G2" s="59"/>
    </row>
    <row r="3" spans="1:7" s="50" customFormat="1" ht="20.100000000000001" customHeight="1">
      <c r="A3" s="442" t="s">
        <v>294</v>
      </c>
      <c r="B3" s="442"/>
      <c r="C3" s="442"/>
      <c r="D3" s="442"/>
      <c r="E3" s="442"/>
      <c r="F3" s="442"/>
      <c r="G3" s="59"/>
    </row>
    <row r="4" spans="1:7" s="50" customFormat="1" ht="20.100000000000001" customHeight="1">
      <c r="A4" s="442">
        <v>2011</v>
      </c>
      <c r="B4" s="442"/>
      <c r="C4" s="442"/>
      <c r="D4" s="442"/>
      <c r="E4" s="442"/>
      <c r="F4" s="442"/>
      <c r="G4" s="59"/>
    </row>
    <row r="5" spans="1:7" s="50" customFormat="1" ht="20.100000000000001" customHeight="1">
      <c r="A5" s="169" t="s">
        <v>542</v>
      </c>
      <c r="B5" s="170"/>
      <c r="C5" s="165"/>
      <c r="D5" s="165"/>
      <c r="E5" s="165"/>
      <c r="F5" s="35" t="s">
        <v>543</v>
      </c>
    </row>
    <row r="6" spans="1:7" ht="21.75" customHeight="1">
      <c r="A6" s="423" t="s">
        <v>295</v>
      </c>
      <c r="B6" s="418" t="s">
        <v>397</v>
      </c>
      <c r="C6" s="418"/>
      <c r="D6" s="418"/>
      <c r="E6" s="464" t="s">
        <v>398</v>
      </c>
      <c r="F6" s="422" t="s">
        <v>296</v>
      </c>
    </row>
    <row r="7" spans="1:7" ht="10.5" customHeight="1">
      <c r="A7" s="423"/>
      <c r="B7" s="418"/>
      <c r="C7" s="418"/>
      <c r="D7" s="418"/>
      <c r="E7" s="464"/>
      <c r="F7" s="422"/>
    </row>
    <row r="8" spans="1:7" ht="21.75" customHeight="1">
      <c r="A8" s="423"/>
      <c r="B8" s="171" t="s">
        <v>297</v>
      </c>
      <c r="C8" s="171" t="s">
        <v>298</v>
      </c>
      <c r="D8" s="171" t="s">
        <v>299</v>
      </c>
      <c r="E8" s="464"/>
      <c r="F8" s="422"/>
    </row>
    <row r="9" spans="1:7" s="75" customFormat="1" ht="33" customHeight="1" thickBot="1">
      <c r="A9" s="94" t="s">
        <v>300</v>
      </c>
      <c r="B9" s="335">
        <v>382</v>
      </c>
      <c r="C9" s="335">
        <v>312</v>
      </c>
      <c r="D9" s="335">
        <v>85</v>
      </c>
      <c r="E9" s="335">
        <f t="shared" ref="E9:E16" si="0">SUM(B9:D9)</f>
        <v>779</v>
      </c>
      <c r="F9" s="172" t="s">
        <v>301</v>
      </c>
      <c r="G9" s="74"/>
    </row>
    <row r="10" spans="1:7" s="73" customFormat="1" ht="33" customHeight="1" thickBot="1">
      <c r="A10" s="90" t="s">
        <v>302</v>
      </c>
      <c r="B10" s="336">
        <v>223</v>
      </c>
      <c r="C10" s="336">
        <v>135</v>
      </c>
      <c r="D10" s="336">
        <v>108</v>
      </c>
      <c r="E10" s="336">
        <f t="shared" si="0"/>
        <v>466</v>
      </c>
      <c r="F10" s="173" t="s">
        <v>303</v>
      </c>
      <c r="G10" s="72"/>
    </row>
    <row r="11" spans="1:7" s="75" customFormat="1" ht="33" customHeight="1" thickBot="1">
      <c r="A11" s="96" t="s">
        <v>304</v>
      </c>
      <c r="B11" s="337">
        <v>520</v>
      </c>
      <c r="C11" s="337">
        <v>311</v>
      </c>
      <c r="D11" s="337">
        <v>153</v>
      </c>
      <c r="E11" s="337">
        <f t="shared" si="0"/>
        <v>984</v>
      </c>
      <c r="F11" s="174" t="s">
        <v>305</v>
      </c>
      <c r="G11" s="74"/>
    </row>
    <row r="12" spans="1:7" s="73" customFormat="1" ht="33" customHeight="1" thickBot="1">
      <c r="A12" s="90" t="s">
        <v>306</v>
      </c>
      <c r="B12" s="336">
        <v>1326</v>
      </c>
      <c r="C12" s="336">
        <v>1008</v>
      </c>
      <c r="D12" s="336">
        <v>536</v>
      </c>
      <c r="E12" s="336">
        <f t="shared" si="0"/>
        <v>2870</v>
      </c>
      <c r="F12" s="173" t="s">
        <v>307</v>
      </c>
      <c r="G12" s="72"/>
    </row>
    <row r="13" spans="1:7" s="75" customFormat="1" ht="33" customHeight="1" thickBot="1">
      <c r="A13" s="96" t="s">
        <v>308</v>
      </c>
      <c r="B13" s="337">
        <v>62</v>
      </c>
      <c r="C13" s="337">
        <v>158</v>
      </c>
      <c r="D13" s="337">
        <v>91</v>
      </c>
      <c r="E13" s="337">
        <f t="shared" si="0"/>
        <v>311</v>
      </c>
      <c r="F13" s="174" t="s">
        <v>309</v>
      </c>
      <c r="G13" s="74"/>
    </row>
    <row r="14" spans="1:7" s="73" customFormat="1" ht="33" customHeight="1" thickBot="1">
      <c r="A14" s="90" t="s">
        <v>310</v>
      </c>
      <c r="B14" s="336">
        <v>394</v>
      </c>
      <c r="C14" s="336">
        <v>284</v>
      </c>
      <c r="D14" s="336">
        <v>115</v>
      </c>
      <c r="E14" s="336">
        <f t="shared" si="0"/>
        <v>793</v>
      </c>
      <c r="F14" s="173" t="s">
        <v>311</v>
      </c>
      <c r="G14" s="72"/>
    </row>
    <row r="15" spans="1:7" s="75" customFormat="1" ht="33" customHeight="1" thickBot="1">
      <c r="A15" s="96" t="s">
        <v>312</v>
      </c>
      <c r="B15" s="337">
        <v>513</v>
      </c>
      <c r="C15" s="337">
        <v>630</v>
      </c>
      <c r="D15" s="337">
        <v>482</v>
      </c>
      <c r="E15" s="337">
        <f t="shared" si="0"/>
        <v>1625</v>
      </c>
      <c r="F15" s="174" t="s">
        <v>313</v>
      </c>
      <c r="G15" s="74"/>
    </row>
    <row r="16" spans="1:7" s="73" customFormat="1" ht="33" customHeight="1">
      <c r="A16" s="134" t="s">
        <v>314</v>
      </c>
      <c r="B16" s="338">
        <v>115</v>
      </c>
      <c r="C16" s="338">
        <v>251</v>
      </c>
      <c r="D16" s="338">
        <v>133</v>
      </c>
      <c r="E16" s="338">
        <f t="shared" si="0"/>
        <v>499</v>
      </c>
      <c r="F16" s="175" t="s">
        <v>315</v>
      </c>
      <c r="G16" s="72"/>
    </row>
    <row r="17" spans="1:7" s="71" customFormat="1" ht="35.25" customHeight="1">
      <c r="A17" s="159" t="s">
        <v>3</v>
      </c>
      <c r="B17" s="339">
        <f>SUM(B9:B16)</f>
        <v>3535</v>
      </c>
      <c r="C17" s="339">
        <f>SUM(C9:C16)</f>
        <v>3089</v>
      </c>
      <c r="D17" s="339">
        <f>SUM(D9:D16)</f>
        <v>1703</v>
      </c>
      <c r="E17" s="339">
        <f>SUM(E9:E16)</f>
        <v>8327</v>
      </c>
      <c r="F17" s="167" t="s">
        <v>4</v>
      </c>
      <c r="G17" s="70"/>
    </row>
    <row r="30" spans="1:7" ht="29.25" customHeight="1"/>
  </sheetData>
  <mergeCells count="8">
    <mergeCell ref="A1:F1"/>
    <mergeCell ref="A2:F2"/>
    <mergeCell ref="A3:F3"/>
    <mergeCell ref="A4:F4"/>
    <mergeCell ref="A6:A8"/>
    <mergeCell ref="B6:D7"/>
    <mergeCell ref="E6:E8"/>
    <mergeCell ref="F6:F8"/>
  </mergeCells>
  <printOptions horizontalCentered="1" verticalCentered="1"/>
  <pageMargins left="0" right="0" top="0.74803149606299213" bottom="0" header="0" footer="0"/>
  <pageSetup paperSize="9" orientation="portrait" horizontalDpi="4294967293" r:id="rId1"/>
  <headerFooter alignWithMargins="0"/>
  <drawing r:id="rId2"/>
</worksheet>
</file>

<file path=xl/worksheets/sheet17.xml><?xml version="1.0" encoding="utf-8"?>
<worksheet xmlns="http://schemas.openxmlformats.org/spreadsheetml/2006/main" xmlns:r="http://schemas.openxmlformats.org/officeDocument/2006/relationships">
  <dimension ref="A1:N31"/>
  <sheetViews>
    <sheetView rightToLeft="1" view="pageBreakPreview" zoomScaleNormal="75" workbookViewId="0">
      <selection activeCell="G10" sqref="G10"/>
    </sheetView>
  </sheetViews>
  <sheetFormatPr defaultRowHeight="12.75"/>
  <cols>
    <col min="1" max="1" width="2" style="26" customWidth="1"/>
    <col min="2" max="2" width="22.42578125" style="26" customWidth="1"/>
    <col min="3" max="3" width="9" style="26" customWidth="1"/>
    <col min="4" max="4" width="9.42578125" style="26" bestFit="1" customWidth="1"/>
    <col min="5" max="6" width="9.28515625" style="26" customWidth="1"/>
    <col min="7" max="7" width="9" style="26" customWidth="1"/>
    <col min="8" max="8" width="9.42578125" style="26" bestFit="1" customWidth="1"/>
    <col min="9" max="9" width="9.140625" style="26" customWidth="1"/>
    <col min="10" max="10" width="9.42578125" style="26" bestFit="1" customWidth="1"/>
    <col min="11" max="11" width="9.140625" style="26" customWidth="1"/>
    <col min="12" max="12" width="9.42578125" style="26" bestFit="1" customWidth="1"/>
    <col min="13" max="13" width="21.85546875" style="18" customWidth="1"/>
    <col min="14" max="14" width="1.42578125" style="18" customWidth="1"/>
    <col min="15" max="16384" width="9.140625" style="10"/>
  </cols>
  <sheetData>
    <row r="1" spans="1:14" s="9" customFormat="1" ht="18">
      <c r="A1" s="440" t="s">
        <v>501</v>
      </c>
      <c r="B1" s="441"/>
      <c r="C1" s="441"/>
      <c r="D1" s="441"/>
      <c r="E1" s="441"/>
      <c r="F1" s="441"/>
      <c r="G1" s="441"/>
      <c r="H1" s="441"/>
      <c r="I1" s="441"/>
      <c r="J1" s="441"/>
      <c r="K1" s="441"/>
      <c r="L1" s="441"/>
      <c r="M1" s="441"/>
      <c r="N1" s="441"/>
    </row>
    <row r="2" spans="1:14" s="9" customFormat="1" ht="18">
      <c r="A2" s="459" t="s">
        <v>463</v>
      </c>
      <c r="B2" s="460"/>
      <c r="C2" s="460"/>
      <c r="D2" s="460"/>
      <c r="E2" s="460"/>
      <c r="F2" s="460"/>
      <c r="G2" s="460"/>
      <c r="H2" s="460"/>
      <c r="I2" s="460"/>
      <c r="J2" s="460"/>
      <c r="K2" s="460"/>
      <c r="L2" s="460"/>
      <c r="M2" s="460"/>
      <c r="N2" s="460"/>
    </row>
    <row r="3" spans="1:14" s="9" customFormat="1" ht="19.899999999999999" customHeight="1">
      <c r="A3" s="483" t="s">
        <v>579</v>
      </c>
      <c r="B3" s="483"/>
      <c r="C3" s="483"/>
      <c r="D3" s="483"/>
      <c r="E3" s="483"/>
      <c r="F3" s="483"/>
      <c r="G3" s="483"/>
      <c r="H3" s="483"/>
      <c r="I3" s="483"/>
      <c r="J3" s="483"/>
      <c r="K3" s="483"/>
      <c r="L3" s="483"/>
      <c r="M3" s="483"/>
      <c r="N3" s="483"/>
    </row>
    <row r="4" spans="1:14" s="9" customFormat="1" ht="19.899999999999999" customHeight="1">
      <c r="A4" s="442" t="s">
        <v>463</v>
      </c>
      <c r="B4" s="442"/>
      <c r="C4" s="442"/>
      <c r="D4" s="442"/>
      <c r="E4" s="442"/>
      <c r="F4" s="442"/>
      <c r="G4" s="442"/>
      <c r="H4" s="442"/>
      <c r="I4" s="442"/>
      <c r="J4" s="442"/>
      <c r="K4" s="442"/>
      <c r="L4" s="442"/>
      <c r="M4" s="442"/>
      <c r="N4" s="442"/>
    </row>
    <row r="5" spans="1:14" s="4" customFormat="1" ht="20.100000000000001" customHeight="1">
      <c r="A5" s="487" t="s">
        <v>540</v>
      </c>
      <c r="B5" s="488"/>
      <c r="M5" s="484" t="s">
        <v>541</v>
      </c>
      <c r="N5" s="484"/>
    </row>
    <row r="6" spans="1:14" ht="26.25" customHeight="1">
      <c r="A6" s="489" t="s">
        <v>165</v>
      </c>
      <c r="B6" s="490"/>
      <c r="C6" s="424">
        <v>2007</v>
      </c>
      <c r="D6" s="424"/>
      <c r="E6" s="424">
        <v>2008</v>
      </c>
      <c r="F6" s="424"/>
      <c r="G6" s="424">
        <v>2009</v>
      </c>
      <c r="H6" s="424"/>
      <c r="I6" s="424">
        <v>2010</v>
      </c>
      <c r="J6" s="424"/>
      <c r="K6" s="424">
        <v>2011</v>
      </c>
      <c r="L6" s="424"/>
      <c r="M6" s="481" t="s">
        <v>242</v>
      </c>
      <c r="N6" s="482"/>
    </row>
    <row r="7" spans="1:14" ht="39" customHeight="1">
      <c r="A7" s="489"/>
      <c r="B7" s="490"/>
      <c r="C7" s="101" t="s">
        <v>162</v>
      </c>
      <c r="D7" s="101" t="s">
        <v>163</v>
      </c>
      <c r="E7" s="101" t="s">
        <v>162</v>
      </c>
      <c r="F7" s="101" t="s">
        <v>163</v>
      </c>
      <c r="G7" s="101" t="s">
        <v>162</v>
      </c>
      <c r="H7" s="101" t="s">
        <v>163</v>
      </c>
      <c r="I7" s="101" t="s">
        <v>162</v>
      </c>
      <c r="J7" s="101" t="s">
        <v>163</v>
      </c>
      <c r="K7" s="101" t="s">
        <v>162</v>
      </c>
      <c r="L7" s="101" t="s">
        <v>163</v>
      </c>
      <c r="M7" s="481"/>
      <c r="N7" s="482"/>
    </row>
    <row r="8" spans="1:14" ht="26.25" customHeight="1" thickBot="1">
      <c r="A8" s="485" t="s">
        <v>34</v>
      </c>
      <c r="B8" s="486"/>
      <c r="C8" s="282">
        <v>223</v>
      </c>
      <c r="D8" s="282">
        <v>669</v>
      </c>
      <c r="E8" s="282">
        <v>469</v>
      </c>
      <c r="F8" s="282">
        <v>2812</v>
      </c>
      <c r="G8" s="282">
        <v>572</v>
      </c>
      <c r="H8" s="282">
        <v>3432</v>
      </c>
      <c r="I8" s="282">
        <v>256</v>
      </c>
      <c r="J8" s="282">
        <v>769</v>
      </c>
      <c r="K8" s="282">
        <v>315</v>
      </c>
      <c r="L8" s="282">
        <v>923</v>
      </c>
      <c r="M8" s="491" t="s">
        <v>102</v>
      </c>
      <c r="N8" s="492"/>
    </row>
    <row r="9" spans="1:14" ht="26.25" customHeight="1" thickBot="1">
      <c r="A9" s="473" t="s">
        <v>103</v>
      </c>
      <c r="B9" s="474"/>
      <c r="C9" s="283">
        <v>182</v>
      </c>
      <c r="D9" s="283">
        <v>546</v>
      </c>
      <c r="E9" s="283">
        <v>232</v>
      </c>
      <c r="F9" s="283">
        <v>1390</v>
      </c>
      <c r="G9" s="283">
        <v>288</v>
      </c>
      <c r="H9" s="283">
        <v>1548</v>
      </c>
      <c r="I9" s="283">
        <v>209</v>
      </c>
      <c r="J9" s="283">
        <v>627</v>
      </c>
      <c r="K9" s="283">
        <v>275</v>
      </c>
      <c r="L9" s="283">
        <v>845</v>
      </c>
      <c r="M9" s="479" t="s">
        <v>104</v>
      </c>
      <c r="N9" s="480"/>
    </row>
    <row r="10" spans="1:14" ht="26.25" customHeight="1" thickBot="1">
      <c r="A10" s="477" t="s">
        <v>105</v>
      </c>
      <c r="B10" s="478"/>
      <c r="C10" s="284">
        <v>94</v>
      </c>
      <c r="D10" s="284">
        <v>282</v>
      </c>
      <c r="E10" s="284">
        <v>15</v>
      </c>
      <c r="F10" s="284">
        <v>90</v>
      </c>
      <c r="G10" s="284">
        <v>26</v>
      </c>
      <c r="H10" s="284">
        <v>160</v>
      </c>
      <c r="I10" s="284">
        <v>108</v>
      </c>
      <c r="J10" s="284">
        <v>324</v>
      </c>
      <c r="K10" s="284">
        <v>162</v>
      </c>
      <c r="L10" s="284">
        <v>421</v>
      </c>
      <c r="M10" s="469" t="s">
        <v>106</v>
      </c>
      <c r="N10" s="470"/>
    </row>
    <row r="11" spans="1:14" ht="26.25" customHeight="1" thickBot="1">
      <c r="A11" s="473" t="s">
        <v>107</v>
      </c>
      <c r="B11" s="474"/>
      <c r="C11" s="283">
        <v>43</v>
      </c>
      <c r="D11" s="283">
        <v>129</v>
      </c>
      <c r="E11" s="283">
        <v>68</v>
      </c>
      <c r="F11" s="283">
        <v>410</v>
      </c>
      <c r="G11" s="283">
        <v>20</v>
      </c>
      <c r="H11" s="283">
        <v>120</v>
      </c>
      <c r="I11" s="283">
        <v>49</v>
      </c>
      <c r="J11" s="283">
        <v>148</v>
      </c>
      <c r="K11" s="283">
        <v>78</v>
      </c>
      <c r="L11" s="283">
        <v>203</v>
      </c>
      <c r="M11" s="479" t="s">
        <v>108</v>
      </c>
      <c r="N11" s="480"/>
    </row>
    <row r="12" spans="1:14" ht="26.25" customHeight="1" thickBot="1">
      <c r="A12" s="477" t="s">
        <v>109</v>
      </c>
      <c r="B12" s="478"/>
      <c r="C12" s="284">
        <v>235</v>
      </c>
      <c r="D12" s="284">
        <v>1175</v>
      </c>
      <c r="E12" s="284">
        <v>55</v>
      </c>
      <c r="F12" s="284">
        <v>330</v>
      </c>
      <c r="G12" s="284">
        <v>70</v>
      </c>
      <c r="H12" s="284">
        <v>420</v>
      </c>
      <c r="I12" s="284">
        <v>270</v>
      </c>
      <c r="J12" s="284">
        <v>1351</v>
      </c>
      <c r="K12" s="284">
        <v>322</v>
      </c>
      <c r="L12" s="284">
        <v>1431</v>
      </c>
      <c r="M12" s="469" t="s">
        <v>110</v>
      </c>
      <c r="N12" s="470"/>
    </row>
    <row r="13" spans="1:14" ht="26.25" customHeight="1" thickBot="1">
      <c r="A13" s="473" t="s">
        <v>111</v>
      </c>
      <c r="B13" s="474"/>
      <c r="C13" s="283">
        <v>279</v>
      </c>
      <c r="D13" s="283">
        <v>1116</v>
      </c>
      <c r="E13" s="283">
        <v>380</v>
      </c>
      <c r="F13" s="283">
        <v>2280</v>
      </c>
      <c r="G13" s="283">
        <v>121</v>
      </c>
      <c r="H13" s="283">
        <v>730</v>
      </c>
      <c r="I13" s="283">
        <v>320</v>
      </c>
      <c r="J13" s="283">
        <v>1283</v>
      </c>
      <c r="K13" s="283">
        <v>382</v>
      </c>
      <c r="L13" s="283">
        <v>1421</v>
      </c>
      <c r="M13" s="479" t="s">
        <v>112</v>
      </c>
      <c r="N13" s="480"/>
    </row>
    <row r="14" spans="1:14" ht="26.25" customHeight="1" thickBot="1">
      <c r="A14" s="477" t="s">
        <v>113</v>
      </c>
      <c r="B14" s="478"/>
      <c r="C14" s="284">
        <v>504</v>
      </c>
      <c r="D14" s="284">
        <v>3528</v>
      </c>
      <c r="E14" s="284">
        <v>593</v>
      </c>
      <c r="F14" s="284">
        <v>3558</v>
      </c>
      <c r="G14" s="284">
        <v>833</v>
      </c>
      <c r="H14" s="284">
        <v>5828</v>
      </c>
      <c r="I14" s="284">
        <v>579</v>
      </c>
      <c r="J14" s="284">
        <v>4057</v>
      </c>
      <c r="K14" s="284">
        <v>684</v>
      </c>
      <c r="L14" s="284">
        <v>4032</v>
      </c>
      <c r="M14" s="469" t="s">
        <v>114</v>
      </c>
      <c r="N14" s="470"/>
    </row>
    <row r="15" spans="1:14" ht="26.25" customHeight="1" thickBot="1">
      <c r="A15" s="473" t="s">
        <v>115</v>
      </c>
      <c r="B15" s="474"/>
      <c r="C15" s="283">
        <v>135</v>
      </c>
      <c r="D15" s="283">
        <v>810</v>
      </c>
      <c r="E15" s="283">
        <v>23</v>
      </c>
      <c r="F15" s="283">
        <v>920</v>
      </c>
      <c r="G15" s="283">
        <v>36</v>
      </c>
      <c r="H15" s="283">
        <v>288</v>
      </c>
      <c r="I15" s="283">
        <v>155</v>
      </c>
      <c r="J15" s="283">
        <v>931</v>
      </c>
      <c r="K15" s="283">
        <v>143</v>
      </c>
      <c r="L15" s="283">
        <v>845</v>
      </c>
      <c r="M15" s="479" t="s">
        <v>116</v>
      </c>
      <c r="N15" s="480"/>
    </row>
    <row r="16" spans="1:14" ht="26.25" customHeight="1" thickBot="1">
      <c r="A16" s="477" t="s">
        <v>117</v>
      </c>
      <c r="B16" s="478"/>
      <c r="C16" s="284">
        <v>225</v>
      </c>
      <c r="D16" s="284">
        <v>900</v>
      </c>
      <c r="E16" s="284">
        <v>471</v>
      </c>
      <c r="F16" s="284">
        <v>2827</v>
      </c>
      <c r="G16" s="284">
        <v>544</v>
      </c>
      <c r="H16" s="284">
        <v>3266</v>
      </c>
      <c r="I16" s="284">
        <v>258</v>
      </c>
      <c r="J16" s="284">
        <v>1035</v>
      </c>
      <c r="K16" s="284">
        <v>321</v>
      </c>
      <c r="L16" s="284">
        <v>1350</v>
      </c>
      <c r="M16" s="469" t="s">
        <v>118</v>
      </c>
      <c r="N16" s="470"/>
    </row>
    <row r="17" spans="1:14" ht="26.25" customHeight="1">
      <c r="A17" s="475" t="s">
        <v>119</v>
      </c>
      <c r="B17" s="476"/>
      <c r="C17" s="340">
        <v>243</v>
      </c>
      <c r="D17" s="340">
        <v>729</v>
      </c>
      <c r="E17" s="340">
        <v>255</v>
      </c>
      <c r="F17" s="340">
        <v>1530</v>
      </c>
      <c r="G17" s="340">
        <v>573</v>
      </c>
      <c r="H17" s="340">
        <v>3440</v>
      </c>
      <c r="I17" s="340">
        <v>279</v>
      </c>
      <c r="J17" s="340">
        <v>838</v>
      </c>
      <c r="K17" s="340">
        <v>365</v>
      </c>
      <c r="L17" s="340">
        <v>1054</v>
      </c>
      <c r="M17" s="471" t="s">
        <v>120</v>
      </c>
      <c r="N17" s="472"/>
    </row>
    <row r="18" spans="1:14" s="8" customFormat="1" ht="36.75" customHeight="1">
      <c r="A18" s="465" t="s">
        <v>3</v>
      </c>
      <c r="B18" s="466"/>
      <c r="C18" s="168">
        <f>SUM(C8:C17)</f>
        <v>2163</v>
      </c>
      <c r="D18" s="168">
        <f>SUM(D8:D17)</f>
        <v>9884</v>
      </c>
      <c r="E18" s="168">
        <f>SUM(E8:E17)</f>
        <v>2561</v>
      </c>
      <c r="F18" s="168">
        <f>SUM(F8:F17)</f>
        <v>16147</v>
      </c>
      <c r="G18" s="168">
        <f t="shared" ref="G18:L18" si="0">SUM(G8:G17)</f>
        <v>3083</v>
      </c>
      <c r="H18" s="168">
        <f t="shared" si="0"/>
        <v>19232</v>
      </c>
      <c r="I18" s="168">
        <f t="shared" si="0"/>
        <v>2483</v>
      </c>
      <c r="J18" s="168">
        <f t="shared" si="0"/>
        <v>11363</v>
      </c>
      <c r="K18" s="168">
        <f t="shared" si="0"/>
        <v>3047</v>
      </c>
      <c r="L18" s="168">
        <f t="shared" si="0"/>
        <v>12525</v>
      </c>
      <c r="M18" s="467" t="s">
        <v>4</v>
      </c>
      <c r="N18" s="468"/>
    </row>
    <row r="19" spans="1:14" ht="14.25">
      <c r="A19" s="18"/>
      <c r="B19" s="18"/>
      <c r="C19" s="25"/>
      <c r="D19" s="25"/>
      <c r="E19" s="25"/>
      <c r="F19" s="25"/>
      <c r="G19" s="25"/>
      <c r="H19" s="25"/>
      <c r="I19" s="25"/>
      <c r="J19" s="25"/>
      <c r="K19" s="25"/>
      <c r="L19" s="25"/>
    </row>
    <row r="31" spans="1:14" ht="29.25" customHeight="1"/>
  </sheetData>
  <mergeCells count="35">
    <mergeCell ref="A1:N1"/>
    <mergeCell ref="A3:N3"/>
    <mergeCell ref="A4:N4"/>
    <mergeCell ref="A2:N2"/>
    <mergeCell ref="A11:B11"/>
    <mergeCell ref="K6:L6"/>
    <mergeCell ref="M5:N5"/>
    <mergeCell ref="A8:B8"/>
    <mergeCell ref="A9:B9"/>
    <mergeCell ref="A10:B10"/>
    <mergeCell ref="A5:B5"/>
    <mergeCell ref="A6:B7"/>
    <mergeCell ref="C6:D6"/>
    <mergeCell ref="E6:F6"/>
    <mergeCell ref="M8:N8"/>
    <mergeCell ref="M9:N9"/>
    <mergeCell ref="M6:N7"/>
    <mergeCell ref="G6:H6"/>
    <mergeCell ref="I6:J6"/>
    <mergeCell ref="M14:N14"/>
    <mergeCell ref="M10:N10"/>
    <mergeCell ref="M11:N11"/>
    <mergeCell ref="A18:B18"/>
    <mergeCell ref="M18:N18"/>
    <mergeCell ref="M16:N16"/>
    <mergeCell ref="M17:N17"/>
    <mergeCell ref="M12:N12"/>
    <mergeCell ref="A15:B15"/>
    <mergeCell ref="A17:B17"/>
    <mergeCell ref="A16:B16"/>
    <mergeCell ref="M13:N13"/>
    <mergeCell ref="M15:N15"/>
    <mergeCell ref="A14:B14"/>
    <mergeCell ref="A12:B12"/>
    <mergeCell ref="A13:B13"/>
  </mergeCells>
  <phoneticPr fontId="16" type="noConversion"/>
  <printOptions horizontalCentered="1" verticalCentered="1"/>
  <pageMargins left="0" right="0" top="0" bottom="0" header="0" footer="0"/>
  <pageSetup paperSize="9"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dimension ref="A1:K35"/>
  <sheetViews>
    <sheetView showGridLines="0" rightToLeft="1" view="pageBreakPreview" zoomScaleNormal="80" zoomScaleSheetLayoutView="100" workbookViewId="0">
      <selection activeCell="L16" sqref="L16"/>
    </sheetView>
  </sheetViews>
  <sheetFormatPr defaultRowHeight="12.75"/>
  <cols>
    <col min="1" max="1" width="35.7109375" style="21" customWidth="1"/>
    <col min="2" max="10" width="7.85546875" style="21" customWidth="1"/>
    <col min="11" max="11" width="35.7109375" style="21" customWidth="1"/>
    <col min="12" max="16384" width="9.140625" style="4"/>
  </cols>
  <sheetData>
    <row r="1" spans="1:11" ht="18">
      <c r="A1" s="493" t="s">
        <v>502</v>
      </c>
      <c r="B1" s="494"/>
      <c r="C1" s="494"/>
      <c r="D1" s="494"/>
      <c r="E1" s="494"/>
      <c r="F1" s="494"/>
      <c r="G1" s="494"/>
      <c r="H1" s="494"/>
      <c r="I1" s="494"/>
      <c r="J1" s="494"/>
      <c r="K1" s="494"/>
    </row>
    <row r="2" spans="1:11" ht="18">
      <c r="A2" s="495">
        <v>2011</v>
      </c>
      <c r="B2" s="496"/>
      <c r="C2" s="496"/>
      <c r="D2" s="496"/>
      <c r="E2" s="496"/>
      <c r="F2" s="496"/>
      <c r="G2" s="496"/>
      <c r="H2" s="496"/>
      <c r="I2" s="496"/>
      <c r="J2" s="496"/>
      <c r="K2" s="496"/>
    </row>
    <row r="3" spans="1:11" ht="15.75">
      <c r="A3" s="497" t="s">
        <v>401</v>
      </c>
      <c r="B3" s="497"/>
      <c r="C3" s="497"/>
      <c r="D3" s="497"/>
      <c r="E3" s="497"/>
      <c r="F3" s="497"/>
      <c r="G3" s="497"/>
      <c r="H3" s="497"/>
      <c r="I3" s="497"/>
      <c r="J3" s="497"/>
      <c r="K3" s="497"/>
    </row>
    <row r="4" spans="1:11" ht="15.75">
      <c r="A4" s="499">
        <v>2011</v>
      </c>
      <c r="B4" s="500"/>
      <c r="C4" s="500"/>
      <c r="D4" s="500"/>
      <c r="E4" s="500"/>
      <c r="F4" s="500"/>
      <c r="G4" s="500"/>
      <c r="H4" s="500"/>
      <c r="I4" s="500"/>
      <c r="J4" s="500"/>
      <c r="K4" s="500"/>
    </row>
    <row r="5" spans="1:11" ht="15.75">
      <c r="A5" s="34" t="s">
        <v>538</v>
      </c>
      <c r="B5" s="32"/>
      <c r="C5" s="32"/>
      <c r="D5" s="32"/>
      <c r="E5" s="32"/>
      <c r="F5" s="32"/>
      <c r="G5" s="4"/>
      <c r="H5" s="4"/>
      <c r="I5" s="4"/>
      <c r="J5" s="4"/>
      <c r="K5" s="35" t="s">
        <v>539</v>
      </c>
    </row>
    <row r="6" spans="1:11" s="5" customFormat="1" ht="12.75" customHeight="1" thickBot="1">
      <c r="A6" s="501" t="s">
        <v>399</v>
      </c>
      <c r="B6" s="400" t="s">
        <v>34</v>
      </c>
      <c r="C6" s="400"/>
      <c r="D6" s="400"/>
      <c r="E6" s="400" t="s">
        <v>35</v>
      </c>
      <c r="F6" s="400"/>
      <c r="G6" s="400"/>
      <c r="H6" s="412" t="s">
        <v>1</v>
      </c>
      <c r="I6" s="412"/>
      <c r="J6" s="412"/>
      <c r="K6" s="385" t="s">
        <v>400</v>
      </c>
    </row>
    <row r="7" spans="1:11" s="5" customFormat="1" ht="10.5" customHeight="1" thickBot="1">
      <c r="A7" s="502"/>
      <c r="B7" s="504" t="s">
        <v>36</v>
      </c>
      <c r="C7" s="504"/>
      <c r="D7" s="504"/>
      <c r="E7" s="504" t="s">
        <v>37</v>
      </c>
      <c r="F7" s="504"/>
      <c r="G7" s="504"/>
      <c r="H7" s="505" t="s">
        <v>2</v>
      </c>
      <c r="I7" s="505"/>
      <c r="J7" s="505"/>
      <c r="K7" s="386"/>
    </row>
    <row r="8" spans="1:11" s="5" customFormat="1" ht="10.5" customHeight="1" thickBot="1">
      <c r="A8" s="502"/>
      <c r="B8" s="446" t="s">
        <v>150</v>
      </c>
      <c r="C8" s="446" t="s">
        <v>151</v>
      </c>
      <c r="D8" s="498" t="s">
        <v>374</v>
      </c>
      <c r="E8" s="446" t="s">
        <v>150</v>
      </c>
      <c r="F8" s="446" t="s">
        <v>151</v>
      </c>
      <c r="G8" s="498" t="s">
        <v>374</v>
      </c>
      <c r="H8" s="446" t="s">
        <v>150</v>
      </c>
      <c r="I8" s="446" t="s">
        <v>151</v>
      </c>
      <c r="J8" s="498" t="s">
        <v>374</v>
      </c>
      <c r="K8" s="386"/>
    </row>
    <row r="9" spans="1:11" s="5" customFormat="1" ht="20.25" customHeight="1">
      <c r="A9" s="503"/>
      <c r="B9" s="447"/>
      <c r="C9" s="447"/>
      <c r="D9" s="447"/>
      <c r="E9" s="447"/>
      <c r="F9" s="447"/>
      <c r="G9" s="447"/>
      <c r="H9" s="447"/>
      <c r="I9" s="447"/>
      <c r="J9" s="447"/>
      <c r="K9" s="387"/>
    </row>
    <row r="10" spans="1:11" s="6" customFormat="1" ht="18.75" customHeight="1" thickBot="1">
      <c r="A10" s="154" t="s">
        <v>261</v>
      </c>
      <c r="B10" s="106">
        <v>0</v>
      </c>
      <c r="C10" s="106">
        <v>34</v>
      </c>
      <c r="D10" s="106">
        <f t="shared" ref="D10:D33" si="0">SUM(B10:C10)</f>
        <v>34</v>
      </c>
      <c r="E10" s="106">
        <v>0</v>
      </c>
      <c r="F10" s="106">
        <v>6</v>
      </c>
      <c r="G10" s="106">
        <f t="shared" ref="G10:G33" si="1">SUM(E10:F10)</f>
        <v>6</v>
      </c>
      <c r="H10" s="106">
        <v>0</v>
      </c>
      <c r="I10" s="106">
        <v>40</v>
      </c>
      <c r="J10" s="106">
        <f t="shared" ref="J10:J33" si="2">SUM(H10:I10)</f>
        <v>40</v>
      </c>
      <c r="K10" s="107" t="s">
        <v>342</v>
      </c>
    </row>
    <row r="11" spans="1:11" s="6" customFormat="1" ht="18.75" customHeight="1" thickBot="1">
      <c r="A11" s="156" t="s">
        <v>262</v>
      </c>
      <c r="B11" s="103">
        <v>1</v>
      </c>
      <c r="C11" s="103">
        <v>0</v>
      </c>
      <c r="D11" s="103">
        <f t="shared" si="0"/>
        <v>1</v>
      </c>
      <c r="E11" s="103">
        <v>0</v>
      </c>
      <c r="F11" s="103">
        <v>0</v>
      </c>
      <c r="G11" s="103">
        <f t="shared" si="1"/>
        <v>0</v>
      </c>
      <c r="H11" s="103">
        <v>1</v>
      </c>
      <c r="I11" s="103">
        <v>0</v>
      </c>
      <c r="J11" s="103">
        <f t="shared" si="2"/>
        <v>1</v>
      </c>
      <c r="K11" s="104" t="s">
        <v>343</v>
      </c>
    </row>
    <row r="12" spans="1:11" s="6" customFormat="1" ht="18.75" customHeight="1" thickBot="1">
      <c r="A12" s="44" t="s">
        <v>263</v>
      </c>
      <c r="B12" s="100">
        <v>0</v>
      </c>
      <c r="C12" s="100">
        <v>0</v>
      </c>
      <c r="D12" s="100">
        <f t="shared" si="0"/>
        <v>0</v>
      </c>
      <c r="E12" s="100">
        <v>1</v>
      </c>
      <c r="F12" s="100">
        <v>0</v>
      </c>
      <c r="G12" s="100">
        <f t="shared" si="1"/>
        <v>1</v>
      </c>
      <c r="H12" s="100">
        <v>1</v>
      </c>
      <c r="I12" s="100">
        <v>0</v>
      </c>
      <c r="J12" s="100">
        <f t="shared" si="2"/>
        <v>1</v>
      </c>
      <c r="K12" s="40" t="s">
        <v>344</v>
      </c>
    </row>
    <row r="13" spans="1:11" s="6" customFormat="1" ht="18.75" customHeight="1" thickBot="1">
      <c r="A13" s="156" t="s">
        <v>264</v>
      </c>
      <c r="B13" s="103">
        <v>0</v>
      </c>
      <c r="C13" s="103">
        <v>0</v>
      </c>
      <c r="D13" s="103">
        <f t="shared" si="0"/>
        <v>0</v>
      </c>
      <c r="E13" s="103">
        <v>2</v>
      </c>
      <c r="F13" s="103">
        <v>0</v>
      </c>
      <c r="G13" s="103">
        <f t="shared" si="1"/>
        <v>2</v>
      </c>
      <c r="H13" s="103">
        <v>2</v>
      </c>
      <c r="I13" s="103">
        <v>0</v>
      </c>
      <c r="J13" s="103">
        <f t="shared" si="2"/>
        <v>2</v>
      </c>
      <c r="K13" s="104" t="s">
        <v>345</v>
      </c>
    </row>
    <row r="14" spans="1:11" s="6" customFormat="1" ht="18.75" customHeight="1" thickBot="1">
      <c r="A14" s="44" t="s">
        <v>265</v>
      </c>
      <c r="B14" s="100">
        <v>0</v>
      </c>
      <c r="C14" s="100">
        <v>0</v>
      </c>
      <c r="D14" s="100">
        <f t="shared" si="0"/>
        <v>0</v>
      </c>
      <c r="E14" s="100">
        <v>2</v>
      </c>
      <c r="F14" s="100">
        <v>0</v>
      </c>
      <c r="G14" s="100">
        <f t="shared" si="1"/>
        <v>2</v>
      </c>
      <c r="H14" s="100">
        <v>2</v>
      </c>
      <c r="I14" s="100">
        <v>0</v>
      </c>
      <c r="J14" s="100">
        <f t="shared" si="2"/>
        <v>2</v>
      </c>
      <c r="K14" s="40" t="s">
        <v>346</v>
      </c>
    </row>
    <row r="15" spans="1:11" s="6" customFormat="1" ht="18.75" customHeight="1" thickBot="1">
      <c r="A15" s="156" t="s">
        <v>266</v>
      </c>
      <c r="B15" s="103">
        <v>1</v>
      </c>
      <c r="C15" s="103">
        <v>0</v>
      </c>
      <c r="D15" s="103">
        <f t="shared" si="0"/>
        <v>1</v>
      </c>
      <c r="E15" s="103">
        <v>1</v>
      </c>
      <c r="F15" s="103">
        <v>0</v>
      </c>
      <c r="G15" s="103">
        <f t="shared" si="1"/>
        <v>1</v>
      </c>
      <c r="H15" s="103">
        <v>2</v>
      </c>
      <c r="I15" s="103">
        <v>0</v>
      </c>
      <c r="J15" s="103">
        <f t="shared" si="2"/>
        <v>2</v>
      </c>
      <c r="K15" s="104" t="s">
        <v>347</v>
      </c>
    </row>
    <row r="16" spans="1:11" s="6" customFormat="1" ht="18.75" customHeight="1" thickBot="1">
      <c r="A16" s="44" t="s">
        <v>267</v>
      </c>
      <c r="B16" s="100">
        <v>0</v>
      </c>
      <c r="C16" s="100">
        <v>2</v>
      </c>
      <c r="D16" s="100">
        <f t="shared" si="0"/>
        <v>2</v>
      </c>
      <c r="E16" s="100">
        <v>0</v>
      </c>
      <c r="F16" s="100">
        <v>1</v>
      </c>
      <c r="G16" s="100">
        <f t="shared" si="1"/>
        <v>1</v>
      </c>
      <c r="H16" s="100">
        <v>0</v>
      </c>
      <c r="I16" s="100">
        <v>3</v>
      </c>
      <c r="J16" s="100">
        <f t="shared" si="2"/>
        <v>3</v>
      </c>
      <c r="K16" s="40" t="s">
        <v>349</v>
      </c>
    </row>
    <row r="17" spans="1:11" s="6" customFormat="1" ht="18.75" customHeight="1" thickBot="1">
      <c r="A17" s="156" t="s">
        <v>268</v>
      </c>
      <c r="B17" s="103">
        <v>0</v>
      </c>
      <c r="C17" s="103">
        <v>3</v>
      </c>
      <c r="D17" s="103">
        <f t="shared" si="0"/>
        <v>3</v>
      </c>
      <c r="E17" s="103">
        <v>1</v>
      </c>
      <c r="F17" s="103">
        <v>0</v>
      </c>
      <c r="G17" s="103">
        <f t="shared" si="1"/>
        <v>1</v>
      </c>
      <c r="H17" s="103">
        <v>1</v>
      </c>
      <c r="I17" s="103">
        <v>3</v>
      </c>
      <c r="J17" s="103">
        <f t="shared" si="2"/>
        <v>4</v>
      </c>
      <c r="K17" s="104" t="s">
        <v>348</v>
      </c>
    </row>
    <row r="18" spans="1:11" s="6" customFormat="1" ht="18.75" customHeight="1" thickBot="1">
      <c r="A18" s="44" t="s">
        <v>269</v>
      </c>
      <c r="B18" s="100">
        <v>0</v>
      </c>
      <c r="C18" s="100">
        <v>2</v>
      </c>
      <c r="D18" s="100">
        <f t="shared" si="0"/>
        <v>2</v>
      </c>
      <c r="E18" s="100">
        <v>0</v>
      </c>
      <c r="F18" s="100">
        <v>1</v>
      </c>
      <c r="G18" s="100">
        <f t="shared" si="1"/>
        <v>1</v>
      </c>
      <c r="H18" s="100">
        <v>0</v>
      </c>
      <c r="I18" s="100">
        <v>3</v>
      </c>
      <c r="J18" s="100">
        <f t="shared" si="2"/>
        <v>3</v>
      </c>
      <c r="K18" s="40" t="s">
        <v>350</v>
      </c>
    </row>
    <row r="19" spans="1:11" s="6" customFormat="1" ht="18.75" customHeight="1" thickBot="1">
      <c r="A19" s="156" t="s">
        <v>270</v>
      </c>
      <c r="B19" s="103">
        <v>0</v>
      </c>
      <c r="C19" s="103">
        <v>7</v>
      </c>
      <c r="D19" s="103">
        <f t="shared" si="0"/>
        <v>7</v>
      </c>
      <c r="E19" s="103">
        <v>0</v>
      </c>
      <c r="F19" s="103">
        <v>0</v>
      </c>
      <c r="G19" s="103">
        <f t="shared" si="1"/>
        <v>0</v>
      </c>
      <c r="H19" s="103">
        <v>0</v>
      </c>
      <c r="I19" s="103">
        <v>7</v>
      </c>
      <c r="J19" s="103">
        <f t="shared" si="2"/>
        <v>7</v>
      </c>
      <c r="K19" s="104" t="s">
        <v>351</v>
      </c>
    </row>
    <row r="20" spans="1:11" s="6" customFormat="1" ht="18.75" customHeight="1" thickBot="1">
      <c r="A20" s="44" t="s">
        <v>271</v>
      </c>
      <c r="B20" s="100">
        <v>0</v>
      </c>
      <c r="C20" s="100">
        <v>3</v>
      </c>
      <c r="D20" s="100">
        <f t="shared" si="0"/>
        <v>3</v>
      </c>
      <c r="E20" s="100">
        <v>0</v>
      </c>
      <c r="F20" s="100">
        <v>0</v>
      </c>
      <c r="G20" s="100">
        <f t="shared" si="1"/>
        <v>0</v>
      </c>
      <c r="H20" s="100">
        <v>0</v>
      </c>
      <c r="I20" s="100">
        <v>3</v>
      </c>
      <c r="J20" s="100">
        <f t="shared" si="2"/>
        <v>3</v>
      </c>
      <c r="K20" s="40" t="s">
        <v>352</v>
      </c>
    </row>
    <row r="21" spans="1:11" s="6" customFormat="1" ht="18.75" customHeight="1" thickBot="1">
      <c r="A21" s="156" t="s">
        <v>272</v>
      </c>
      <c r="B21" s="103">
        <v>0</v>
      </c>
      <c r="C21" s="103">
        <v>1</v>
      </c>
      <c r="D21" s="103">
        <f t="shared" si="0"/>
        <v>1</v>
      </c>
      <c r="E21" s="103">
        <v>0</v>
      </c>
      <c r="F21" s="103">
        <v>0</v>
      </c>
      <c r="G21" s="103">
        <f t="shared" si="1"/>
        <v>0</v>
      </c>
      <c r="H21" s="103">
        <v>0</v>
      </c>
      <c r="I21" s="103">
        <v>1</v>
      </c>
      <c r="J21" s="103">
        <f t="shared" si="2"/>
        <v>1</v>
      </c>
      <c r="K21" s="104" t="s">
        <v>353</v>
      </c>
    </row>
    <row r="22" spans="1:11" s="6" customFormat="1" ht="18.75" customHeight="1" thickBot="1">
      <c r="A22" s="44" t="s">
        <v>273</v>
      </c>
      <c r="B22" s="100">
        <v>0</v>
      </c>
      <c r="C22" s="100">
        <v>2</v>
      </c>
      <c r="D22" s="100">
        <f t="shared" si="0"/>
        <v>2</v>
      </c>
      <c r="E22" s="100">
        <v>0</v>
      </c>
      <c r="F22" s="100">
        <v>1</v>
      </c>
      <c r="G22" s="100">
        <f t="shared" si="1"/>
        <v>1</v>
      </c>
      <c r="H22" s="100">
        <v>0</v>
      </c>
      <c r="I22" s="100">
        <v>3</v>
      </c>
      <c r="J22" s="100">
        <f t="shared" si="2"/>
        <v>3</v>
      </c>
      <c r="K22" s="40" t="s">
        <v>354</v>
      </c>
    </row>
    <row r="23" spans="1:11" s="6" customFormat="1" ht="18.75" customHeight="1" thickBot="1">
      <c r="A23" s="156" t="s">
        <v>274</v>
      </c>
      <c r="B23" s="103">
        <v>0</v>
      </c>
      <c r="C23" s="103">
        <v>2</v>
      </c>
      <c r="D23" s="103">
        <f t="shared" si="0"/>
        <v>2</v>
      </c>
      <c r="E23" s="103">
        <v>0</v>
      </c>
      <c r="F23" s="103">
        <v>0</v>
      </c>
      <c r="G23" s="103">
        <f t="shared" si="1"/>
        <v>0</v>
      </c>
      <c r="H23" s="103">
        <v>0</v>
      </c>
      <c r="I23" s="103">
        <v>2</v>
      </c>
      <c r="J23" s="103">
        <f t="shared" si="2"/>
        <v>2</v>
      </c>
      <c r="K23" s="104" t="s">
        <v>355</v>
      </c>
    </row>
    <row r="24" spans="1:11" s="6" customFormat="1" ht="18.75" customHeight="1" thickBot="1">
      <c r="A24" s="44" t="s">
        <v>275</v>
      </c>
      <c r="B24" s="100">
        <v>0</v>
      </c>
      <c r="C24" s="100">
        <v>12</v>
      </c>
      <c r="D24" s="100">
        <f t="shared" si="0"/>
        <v>12</v>
      </c>
      <c r="E24" s="100">
        <v>0</v>
      </c>
      <c r="F24" s="100">
        <v>0</v>
      </c>
      <c r="G24" s="100">
        <f t="shared" si="1"/>
        <v>0</v>
      </c>
      <c r="H24" s="100">
        <v>0</v>
      </c>
      <c r="I24" s="100">
        <v>12</v>
      </c>
      <c r="J24" s="100">
        <f t="shared" si="2"/>
        <v>12</v>
      </c>
      <c r="K24" s="40" t="s">
        <v>356</v>
      </c>
    </row>
    <row r="25" spans="1:11" s="6" customFormat="1" ht="18.75" customHeight="1" thickBot="1">
      <c r="A25" s="156" t="s">
        <v>276</v>
      </c>
      <c r="B25" s="103">
        <v>0</v>
      </c>
      <c r="C25" s="103">
        <v>12</v>
      </c>
      <c r="D25" s="103">
        <f t="shared" si="0"/>
        <v>12</v>
      </c>
      <c r="E25" s="103">
        <v>0</v>
      </c>
      <c r="F25" s="103">
        <v>0</v>
      </c>
      <c r="G25" s="103">
        <f t="shared" si="1"/>
        <v>0</v>
      </c>
      <c r="H25" s="103">
        <v>0</v>
      </c>
      <c r="I25" s="103">
        <v>12</v>
      </c>
      <c r="J25" s="103">
        <f t="shared" si="2"/>
        <v>12</v>
      </c>
      <c r="K25" s="104" t="s">
        <v>357</v>
      </c>
    </row>
    <row r="26" spans="1:11" s="6" customFormat="1" ht="18.75" customHeight="1" thickBot="1">
      <c r="A26" s="44" t="s">
        <v>277</v>
      </c>
      <c r="B26" s="100">
        <v>0</v>
      </c>
      <c r="C26" s="100">
        <v>12</v>
      </c>
      <c r="D26" s="100">
        <f t="shared" si="0"/>
        <v>12</v>
      </c>
      <c r="E26" s="100">
        <v>0</v>
      </c>
      <c r="F26" s="100">
        <v>0</v>
      </c>
      <c r="G26" s="100">
        <f t="shared" si="1"/>
        <v>0</v>
      </c>
      <c r="H26" s="100">
        <v>0</v>
      </c>
      <c r="I26" s="100">
        <v>12</v>
      </c>
      <c r="J26" s="100">
        <f t="shared" si="2"/>
        <v>12</v>
      </c>
      <c r="K26" s="40" t="s">
        <v>358</v>
      </c>
    </row>
    <row r="27" spans="1:11" s="6" customFormat="1" ht="18.75" customHeight="1" thickBot="1">
      <c r="A27" s="156" t="s">
        <v>278</v>
      </c>
      <c r="B27" s="103">
        <v>0</v>
      </c>
      <c r="C27" s="103">
        <v>2</v>
      </c>
      <c r="D27" s="103">
        <f t="shared" si="0"/>
        <v>2</v>
      </c>
      <c r="E27" s="103">
        <v>0</v>
      </c>
      <c r="F27" s="103">
        <v>0</v>
      </c>
      <c r="G27" s="103">
        <f t="shared" si="1"/>
        <v>0</v>
      </c>
      <c r="H27" s="103">
        <v>0</v>
      </c>
      <c r="I27" s="103">
        <v>2</v>
      </c>
      <c r="J27" s="103">
        <f t="shared" si="2"/>
        <v>2</v>
      </c>
      <c r="K27" s="104" t="s">
        <v>359</v>
      </c>
    </row>
    <row r="28" spans="1:11" s="6" customFormat="1" ht="18.75" customHeight="1" thickBot="1">
      <c r="A28" s="44" t="s">
        <v>279</v>
      </c>
      <c r="B28" s="100">
        <v>0</v>
      </c>
      <c r="C28" s="100">
        <v>8</v>
      </c>
      <c r="D28" s="100">
        <f t="shared" si="0"/>
        <v>8</v>
      </c>
      <c r="E28" s="100">
        <v>0</v>
      </c>
      <c r="F28" s="100">
        <v>0</v>
      </c>
      <c r="G28" s="100">
        <f t="shared" si="1"/>
        <v>0</v>
      </c>
      <c r="H28" s="100">
        <v>0</v>
      </c>
      <c r="I28" s="100">
        <v>8</v>
      </c>
      <c r="J28" s="100">
        <f t="shared" si="2"/>
        <v>8</v>
      </c>
      <c r="K28" s="40" t="s">
        <v>360</v>
      </c>
    </row>
    <row r="29" spans="1:11" s="6" customFormat="1" ht="18.75" customHeight="1" thickBot="1">
      <c r="A29" s="156" t="s">
        <v>280</v>
      </c>
      <c r="B29" s="103">
        <v>1</v>
      </c>
      <c r="C29" s="103">
        <v>15</v>
      </c>
      <c r="D29" s="103">
        <f t="shared" si="0"/>
        <v>16</v>
      </c>
      <c r="E29" s="103">
        <v>0</v>
      </c>
      <c r="F29" s="103">
        <v>0</v>
      </c>
      <c r="G29" s="103">
        <f t="shared" si="1"/>
        <v>0</v>
      </c>
      <c r="H29" s="103">
        <v>1</v>
      </c>
      <c r="I29" s="103">
        <v>15</v>
      </c>
      <c r="J29" s="103">
        <f t="shared" si="2"/>
        <v>16</v>
      </c>
      <c r="K29" s="104" t="s">
        <v>361</v>
      </c>
    </row>
    <row r="30" spans="1:11" s="6" customFormat="1" ht="18.75" customHeight="1" thickBot="1">
      <c r="A30" s="44" t="s">
        <v>281</v>
      </c>
      <c r="B30" s="100">
        <v>0</v>
      </c>
      <c r="C30" s="100">
        <v>3</v>
      </c>
      <c r="D30" s="100">
        <f t="shared" si="0"/>
        <v>3</v>
      </c>
      <c r="E30" s="100">
        <v>0</v>
      </c>
      <c r="F30" s="100">
        <v>5</v>
      </c>
      <c r="G30" s="100">
        <f t="shared" si="1"/>
        <v>5</v>
      </c>
      <c r="H30" s="100">
        <v>0</v>
      </c>
      <c r="I30" s="100">
        <v>8</v>
      </c>
      <c r="J30" s="100">
        <f t="shared" si="2"/>
        <v>8</v>
      </c>
      <c r="K30" s="40" t="s">
        <v>362</v>
      </c>
    </row>
    <row r="31" spans="1:11" s="6" customFormat="1" ht="18.75" customHeight="1" thickBot="1">
      <c r="A31" s="156" t="s">
        <v>282</v>
      </c>
      <c r="B31" s="103">
        <v>1</v>
      </c>
      <c r="C31" s="103">
        <v>3</v>
      </c>
      <c r="D31" s="103">
        <f t="shared" si="0"/>
        <v>4</v>
      </c>
      <c r="E31" s="103">
        <v>1</v>
      </c>
      <c r="F31" s="103">
        <v>0</v>
      </c>
      <c r="G31" s="103">
        <f t="shared" si="1"/>
        <v>1</v>
      </c>
      <c r="H31" s="103">
        <v>2</v>
      </c>
      <c r="I31" s="103">
        <v>3</v>
      </c>
      <c r="J31" s="103">
        <f t="shared" si="2"/>
        <v>5</v>
      </c>
      <c r="K31" s="104" t="s">
        <v>363</v>
      </c>
    </row>
    <row r="32" spans="1:11" s="6" customFormat="1" ht="18.75" customHeight="1">
      <c r="A32" s="158" t="s">
        <v>283</v>
      </c>
      <c r="B32" s="108">
        <v>0</v>
      </c>
      <c r="C32" s="108">
        <v>3</v>
      </c>
      <c r="D32" s="108">
        <f t="shared" si="0"/>
        <v>3</v>
      </c>
      <c r="E32" s="108">
        <v>0</v>
      </c>
      <c r="F32" s="108">
        <v>0</v>
      </c>
      <c r="G32" s="108">
        <f t="shared" si="1"/>
        <v>0</v>
      </c>
      <c r="H32" s="108">
        <v>0</v>
      </c>
      <c r="I32" s="108">
        <v>3</v>
      </c>
      <c r="J32" s="108">
        <f t="shared" si="2"/>
        <v>3</v>
      </c>
      <c r="K32" s="109" t="s">
        <v>364</v>
      </c>
    </row>
    <row r="33" spans="1:11" s="7" customFormat="1" ht="29.25" customHeight="1">
      <c r="A33" s="110" t="s">
        <v>3</v>
      </c>
      <c r="B33" s="111">
        <f>SUM(B10:B32)</f>
        <v>4</v>
      </c>
      <c r="C33" s="111">
        <f t="shared" ref="C33:I33" si="3">SUM(C10:C32)</f>
        <v>126</v>
      </c>
      <c r="D33" s="111">
        <f t="shared" si="0"/>
        <v>130</v>
      </c>
      <c r="E33" s="111">
        <f>SUM(E10:E32)</f>
        <v>8</v>
      </c>
      <c r="F33" s="111">
        <f t="shared" si="3"/>
        <v>14</v>
      </c>
      <c r="G33" s="111">
        <f t="shared" si="1"/>
        <v>22</v>
      </c>
      <c r="H33" s="111">
        <f t="shared" si="3"/>
        <v>12</v>
      </c>
      <c r="I33" s="111">
        <f t="shared" si="3"/>
        <v>140</v>
      </c>
      <c r="J33" s="111">
        <f t="shared" si="2"/>
        <v>152</v>
      </c>
      <c r="K33" s="112" t="s">
        <v>4</v>
      </c>
    </row>
    <row r="34" spans="1:11">
      <c r="B34" s="49"/>
    </row>
    <row r="35" spans="1:11">
      <c r="B35" s="49"/>
    </row>
  </sheetData>
  <mergeCells count="21">
    <mergeCell ref="K6:K9"/>
    <mergeCell ref="B7:D7"/>
    <mergeCell ref="E7:G7"/>
    <mergeCell ref="H7:J7"/>
    <mergeCell ref="H8:H9"/>
    <mergeCell ref="A1:K1"/>
    <mergeCell ref="A2:K2"/>
    <mergeCell ref="A3:K3"/>
    <mergeCell ref="I8:I9"/>
    <mergeCell ref="J8:J9"/>
    <mergeCell ref="B8:B9"/>
    <mergeCell ref="C8:C9"/>
    <mergeCell ref="D8:D9"/>
    <mergeCell ref="E8:E9"/>
    <mergeCell ref="F8:F9"/>
    <mergeCell ref="G8:G9"/>
    <mergeCell ref="A4:K4"/>
    <mergeCell ref="A6:A9"/>
    <mergeCell ref="B6:D6"/>
    <mergeCell ref="E6:G6"/>
    <mergeCell ref="H6:J6"/>
  </mergeCells>
  <printOptions horizontalCentered="1" verticalCentered="1"/>
  <pageMargins left="0" right="0" top="0" bottom="0" header="0" footer="0"/>
  <pageSetup paperSize="9" scale="90" orientation="landscape"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dimension ref="A1:G30"/>
  <sheetViews>
    <sheetView showGridLines="0" rightToLeft="1" view="pageBreakPreview" zoomScaleNormal="75" workbookViewId="0">
      <selection activeCell="K11" sqref="K11"/>
    </sheetView>
  </sheetViews>
  <sheetFormatPr defaultRowHeight="12.75"/>
  <cols>
    <col min="1" max="1" width="25.85546875" style="18" customWidth="1"/>
    <col min="2" max="6" width="9.42578125" style="18" customWidth="1"/>
    <col min="7" max="7" width="31.28515625" style="18" customWidth="1"/>
    <col min="8" max="16384" width="9.140625" style="4"/>
  </cols>
  <sheetData>
    <row r="1" spans="1:7" ht="41.25" customHeight="1">
      <c r="A1" s="376" t="s">
        <v>465</v>
      </c>
      <c r="B1" s="377"/>
      <c r="C1" s="377"/>
      <c r="D1" s="377"/>
      <c r="E1" s="377"/>
      <c r="F1" s="377"/>
      <c r="G1" s="377"/>
    </row>
    <row r="2" spans="1:7" ht="19.899999999999999" customHeight="1">
      <c r="A2" s="380" t="s">
        <v>121</v>
      </c>
      <c r="B2" s="380"/>
      <c r="C2" s="380"/>
      <c r="D2" s="380"/>
      <c r="E2" s="380"/>
      <c r="F2" s="380"/>
      <c r="G2" s="380"/>
    </row>
    <row r="3" spans="1:7" ht="19.899999999999999" customHeight="1">
      <c r="A3" s="381">
        <v>2011</v>
      </c>
      <c r="B3" s="381"/>
      <c r="C3" s="381"/>
      <c r="D3" s="381"/>
      <c r="E3" s="381"/>
      <c r="F3" s="381"/>
      <c r="G3" s="381"/>
    </row>
    <row r="4" spans="1:7" ht="20.100000000000001" customHeight="1">
      <c r="A4" s="487" t="s">
        <v>536</v>
      </c>
      <c r="B4" s="488"/>
      <c r="C4" s="4"/>
      <c r="D4" s="4"/>
      <c r="E4" s="4"/>
      <c r="F4" s="484" t="s">
        <v>537</v>
      </c>
      <c r="G4" s="484"/>
    </row>
    <row r="5" spans="1:7" s="5" customFormat="1" ht="14.25" customHeight="1" thickBot="1">
      <c r="A5" s="382" t="s">
        <v>166</v>
      </c>
      <c r="B5" s="373" t="s">
        <v>402</v>
      </c>
      <c r="C5" s="373" t="s">
        <v>403</v>
      </c>
      <c r="D5" s="373" t="s">
        <v>404</v>
      </c>
      <c r="E5" s="373" t="s">
        <v>460</v>
      </c>
      <c r="F5" s="373" t="s">
        <v>405</v>
      </c>
      <c r="G5" s="506" t="s">
        <v>243</v>
      </c>
    </row>
    <row r="6" spans="1:7" s="5" customFormat="1" ht="14.25" customHeight="1" thickBot="1">
      <c r="A6" s="383"/>
      <c r="B6" s="374"/>
      <c r="C6" s="374"/>
      <c r="D6" s="374"/>
      <c r="E6" s="374"/>
      <c r="F6" s="374"/>
      <c r="G6" s="507"/>
    </row>
    <row r="7" spans="1:7" s="5" customFormat="1" ht="27" customHeight="1" thickBot="1">
      <c r="A7" s="383"/>
      <c r="B7" s="374"/>
      <c r="C7" s="374"/>
      <c r="D7" s="374"/>
      <c r="E7" s="374"/>
      <c r="F7" s="374"/>
      <c r="G7" s="507"/>
    </row>
    <row r="8" spans="1:7" s="5" customFormat="1" ht="14.25" customHeight="1">
      <c r="A8" s="384"/>
      <c r="B8" s="375"/>
      <c r="C8" s="375"/>
      <c r="D8" s="375"/>
      <c r="E8" s="375"/>
      <c r="F8" s="375"/>
      <c r="G8" s="508"/>
    </row>
    <row r="9" spans="1:7" s="6" customFormat="1" ht="31.5" customHeight="1" thickBot="1">
      <c r="A9" s="94" t="s">
        <v>122</v>
      </c>
      <c r="B9" s="106">
        <v>20</v>
      </c>
      <c r="C9" s="106">
        <v>562</v>
      </c>
      <c r="D9" s="106">
        <v>4488</v>
      </c>
      <c r="E9" s="106">
        <v>369</v>
      </c>
      <c r="F9" s="106">
        <v>7323</v>
      </c>
      <c r="G9" s="47" t="s">
        <v>123</v>
      </c>
    </row>
    <row r="10" spans="1:7" s="6" customFormat="1" ht="31.5" customHeight="1" thickBot="1">
      <c r="A10" s="90" t="s">
        <v>124</v>
      </c>
      <c r="B10" s="103">
        <v>18</v>
      </c>
      <c r="C10" s="103">
        <v>469</v>
      </c>
      <c r="D10" s="103">
        <v>2495</v>
      </c>
      <c r="E10" s="103">
        <v>909</v>
      </c>
      <c r="F10" s="103">
        <v>4580</v>
      </c>
      <c r="G10" s="82" t="s">
        <v>125</v>
      </c>
    </row>
    <row r="11" spans="1:7" s="6" customFormat="1" ht="31.5" customHeight="1" thickBot="1">
      <c r="A11" s="96" t="s">
        <v>126</v>
      </c>
      <c r="B11" s="100">
        <v>21</v>
      </c>
      <c r="C11" s="100">
        <v>357</v>
      </c>
      <c r="D11" s="100">
        <v>1089</v>
      </c>
      <c r="E11" s="100">
        <v>81</v>
      </c>
      <c r="F11" s="100">
        <v>2679</v>
      </c>
      <c r="G11" s="95" t="s">
        <v>127</v>
      </c>
    </row>
    <row r="12" spans="1:7" s="6" customFormat="1" ht="31.5" customHeight="1" thickBot="1">
      <c r="A12" s="90" t="s">
        <v>128</v>
      </c>
      <c r="B12" s="103">
        <v>12</v>
      </c>
      <c r="C12" s="103">
        <v>73</v>
      </c>
      <c r="D12" s="103">
        <v>386</v>
      </c>
      <c r="E12" s="103">
        <v>6</v>
      </c>
      <c r="F12" s="103">
        <v>662</v>
      </c>
      <c r="G12" s="82" t="s">
        <v>129</v>
      </c>
    </row>
    <row r="13" spans="1:7" s="6" customFormat="1" ht="31.5" customHeight="1">
      <c r="A13" s="91" t="s">
        <v>130</v>
      </c>
      <c r="B13" s="108">
        <v>3</v>
      </c>
      <c r="C13" s="108">
        <v>4</v>
      </c>
      <c r="D13" s="108">
        <v>53</v>
      </c>
      <c r="E13" s="108">
        <v>0</v>
      </c>
      <c r="F13" s="108">
        <v>68</v>
      </c>
      <c r="G13" s="92" t="s">
        <v>131</v>
      </c>
    </row>
    <row r="14" spans="1:7" s="7" customFormat="1" ht="36.75" customHeight="1">
      <c r="A14" s="161" t="s">
        <v>98</v>
      </c>
      <c r="B14" s="147">
        <v>74</v>
      </c>
      <c r="C14" s="147">
        <v>1465</v>
      </c>
      <c r="D14" s="147">
        <v>8511</v>
      </c>
      <c r="E14" s="147">
        <v>1365</v>
      </c>
      <c r="F14" s="147">
        <v>15312</v>
      </c>
      <c r="G14" s="133" t="s">
        <v>4</v>
      </c>
    </row>
    <row r="30" ht="29.25" customHeight="1"/>
  </sheetData>
  <mergeCells count="12">
    <mergeCell ref="A4:B4"/>
    <mergeCell ref="E5:E8"/>
    <mergeCell ref="F4:G4"/>
    <mergeCell ref="D5:D8"/>
    <mergeCell ref="A1:G1"/>
    <mergeCell ref="A2:G2"/>
    <mergeCell ref="A5:A8"/>
    <mergeCell ref="G5:G8"/>
    <mergeCell ref="B5:B8"/>
    <mergeCell ref="C5:C8"/>
    <mergeCell ref="F5:F8"/>
    <mergeCell ref="A3:G3"/>
  </mergeCells>
  <phoneticPr fontId="16" type="noConversion"/>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dimension ref="A5:F22"/>
  <sheetViews>
    <sheetView showGridLines="0" rightToLeft="1" view="pageBreakPreview" zoomScaleNormal="100" zoomScaleSheetLayoutView="100" workbookViewId="0">
      <selection activeCell="G7" sqref="G7"/>
    </sheetView>
  </sheetViews>
  <sheetFormatPr defaultRowHeight="12.75"/>
  <cols>
    <col min="1" max="1" width="40.5703125" style="1" customWidth="1"/>
    <col min="2" max="2" width="2.5703125" style="1" customWidth="1"/>
    <col min="3" max="3" width="41" style="2" customWidth="1"/>
    <col min="4" max="16384" width="9.140625" style="1"/>
  </cols>
  <sheetData>
    <row r="5" spans="1:6" s="17" customFormat="1" ht="27" customHeight="1">
      <c r="A5" s="529" t="s">
        <v>0</v>
      </c>
      <c r="B5" s="530"/>
      <c r="C5" s="531" t="s">
        <v>578</v>
      </c>
    </row>
    <row r="6" spans="1:6" ht="15">
      <c r="A6" s="55"/>
      <c r="C6" s="57"/>
    </row>
    <row r="7" spans="1:6" s="3" customFormat="1" ht="117" customHeight="1">
      <c r="A7" s="56" t="s">
        <v>447</v>
      </c>
      <c r="C7" s="66" t="s">
        <v>293</v>
      </c>
    </row>
    <row r="8" spans="1:6" s="3" customFormat="1" ht="99" customHeight="1">
      <c r="A8" s="56" t="s">
        <v>226</v>
      </c>
      <c r="C8" s="66" t="s">
        <v>229</v>
      </c>
    </row>
    <row r="9" spans="1:6" s="3" customFormat="1" ht="134.25" customHeight="1">
      <c r="A9" s="65" t="s">
        <v>366</v>
      </c>
      <c r="C9" s="66" t="s">
        <v>365</v>
      </c>
    </row>
    <row r="10" spans="1:6" s="37" customFormat="1" ht="19.5" customHeight="1">
      <c r="A10" s="239" t="s">
        <v>227</v>
      </c>
      <c r="C10" s="238" t="s">
        <v>228</v>
      </c>
      <c r="F10" s="3"/>
    </row>
    <row r="11" spans="1:6" s="37" customFormat="1" ht="19.5" customHeight="1">
      <c r="A11" s="237" t="s">
        <v>433</v>
      </c>
      <c r="C11" s="236" t="s">
        <v>438</v>
      </c>
      <c r="F11" s="3"/>
    </row>
    <row r="12" spans="1:6" s="37" customFormat="1" ht="19.5" customHeight="1">
      <c r="A12" s="237" t="s">
        <v>432</v>
      </c>
      <c r="C12" s="236" t="s">
        <v>439</v>
      </c>
      <c r="F12" s="3"/>
    </row>
    <row r="13" spans="1:6" s="37" customFormat="1" ht="19.5" customHeight="1">
      <c r="A13" s="237" t="s">
        <v>429</v>
      </c>
      <c r="C13" s="236" t="s">
        <v>446</v>
      </c>
      <c r="F13" s="3"/>
    </row>
    <row r="14" spans="1:6" s="37" customFormat="1" ht="19.5" customHeight="1">
      <c r="A14" s="237" t="s">
        <v>428</v>
      </c>
      <c r="C14" s="236" t="s">
        <v>431</v>
      </c>
      <c r="F14" s="3"/>
    </row>
    <row r="15" spans="1:6" s="37" customFormat="1" ht="19.5" customHeight="1">
      <c r="A15" s="237" t="s">
        <v>437</v>
      </c>
      <c r="C15" s="236" t="s">
        <v>443</v>
      </c>
      <c r="F15" s="3"/>
    </row>
    <row r="16" spans="1:6" s="37" customFormat="1" ht="19.5" customHeight="1">
      <c r="A16" s="237" t="s">
        <v>444</v>
      </c>
      <c r="C16" s="236" t="s">
        <v>445</v>
      </c>
      <c r="F16" s="3"/>
    </row>
    <row r="17" spans="1:6" s="37" customFormat="1" ht="19.5" customHeight="1">
      <c r="A17" s="237" t="s">
        <v>434</v>
      </c>
      <c r="C17" s="236" t="s">
        <v>440</v>
      </c>
      <c r="F17" s="3"/>
    </row>
    <row r="18" spans="1:6" s="37" customFormat="1" ht="19.5" customHeight="1">
      <c r="A18" s="237" t="s">
        <v>435</v>
      </c>
      <c r="C18" s="236" t="s">
        <v>441</v>
      </c>
      <c r="F18" s="3"/>
    </row>
    <row r="19" spans="1:6" s="37" customFormat="1" ht="19.5" customHeight="1">
      <c r="A19" s="237" t="s">
        <v>436</v>
      </c>
      <c r="C19" s="236" t="s">
        <v>442</v>
      </c>
      <c r="F19" s="3"/>
    </row>
    <row r="20" spans="1:6" s="37" customFormat="1" ht="19.5" customHeight="1">
      <c r="A20" s="237" t="s">
        <v>427</v>
      </c>
      <c r="C20" s="236" t="s">
        <v>430</v>
      </c>
      <c r="F20" s="3"/>
    </row>
    <row r="22" spans="1:6" s="37" customFormat="1" ht="19.5" customHeight="1">
      <c r="A22" s="237"/>
      <c r="C22" s="236"/>
      <c r="F22" s="3"/>
    </row>
  </sheetData>
  <phoneticPr fontId="16" type="noConversion"/>
  <printOptions horizontalCentered="1"/>
  <pageMargins left="0.78740157480314998" right="0.78740157480314998" top="1.1811023622047201" bottom="0.78740157480314998" header="0.511811023622047" footer="0.511811023622047"/>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dimension ref="A1:H31"/>
  <sheetViews>
    <sheetView showGridLines="0" rightToLeft="1" view="pageBreakPreview" zoomScaleNormal="95" workbookViewId="0">
      <selection activeCell="J8" sqref="J8"/>
    </sheetView>
  </sheetViews>
  <sheetFormatPr defaultRowHeight="12.75"/>
  <cols>
    <col min="1" max="1" width="18.140625" style="18" customWidth="1"/>
    <col min="2" max="7" width="11.7109375" style="18" customWidth="1"/>
    <col min="8" max="8" width="21.85546875" style="18" customWidth="1"/>
    <col min="9" max="16384" width="9.140625" style="4"/>
  </cols>
  <sheetData>
    <row r="1" spans="1:8" ht="18">
      <c r="A1" s="376" t="s">
        <v>503</v>
      </c>
      <c r="B1" s="377"/>
      <c r="C1" s="377"/>
      <c r="D1" s="377"/>
      <c r="E1" s="377"/>
      <c r="F1" s="377"/>
      <c r="G1" s="377"/>
      <c r="H1" s="377"/>
    </row>
    <row r="2" spans="1:8" ht="18">
      <c r="A2" s="378">
        <v>2011</v>
      </c>
      <c r="B2" s="379"/>
      <c r="C2" s="379"/>
      <c r="D2" s="379"/>
      <c r="E2" s="379"/>
      <c r="F2" s="379"/>
      <c r="G2" s="379"/>
      <c r="H2" s="379"/>
    </row>
    <row r="3" spans="1:8" ht="15.75">
      <c r="A3" s="381" t="s">
        <v>132</v>
      </c>
      <c r="B3" s="381"/>
      <c r="C3" s="381"/>
      <c r="D3" s="381"/>
      <c r="E3" s="381"/>
      <c r="F3" s="381"/>
      <c r="G3" s="381"/>
      <c r="H3" s="381"/>
    </row>
    <row r="4" spans="1:8" ht="19.899999999999999" customHeight="1">
      <c r="A4" s="381">
        <v>2011</v>
      </c>
      <c r="B4" s="381"/>
      <c r="C4" s="381"/>
      <c r="D4" s="381"/>
      <c r="E4" s="381"/>
      <c r="F4" s="381"/>
      <c r="G4" s="381"/>
      <c r="H4" s="381"/>
    </row>
    <row r="5" spans="1:8" ht="20.100000000000001" customHeight="1">
      <c r="A5" s="487" t="s">
        <v>534</v>
      </c>
      <c r="B5" s="488"/>
      <c r="C5" s="4"/>
      <c r="D5" s="4"/>
      <c r="E5" s="4"/>
      <c r="F5" s="4"/>
      <c r="G5" s="484" t="s">
        <v>535</v>
      </c>
      <c r="H5" s="484"/>
    </row>
    <row r="6" spans="1:8" s="5" customFormat="1" ht="14.25" customHeight="1" thickBot="1">
      <c r="A6" s="382" t="s">
        <v>411</v>
      </c>
      <c r="B6" s="391" t="s">
        <v>405</v>
      </c>
      <c r="C6" s="391" t="s">
        <v>406</v>
      </c>
      <c r="D6" s="391" t="s">
        <v>407</v>
      </c>
      <c r="E6" s="391" t="s">
        <v>408</v>
      </c>
      <c r="F6" s="391" t="s">
        <v>409</v>
      </c>
      <c r="G6" s="391" t="s">
        <v>410</v>
      </c>
      <c r="H6" s="509" t="s">
        <v>164</v>
      </c>
    </row>
    <row r="7" spans="1:8" s="5" customFormat="1" ht="30" customHeight="1" thickBot="1">
      <c r="A7" s="383"/>
      <c r="B7" s="392"/>
      <c r="C7" s="392"/>
      <c r="D7" s="392"/>
      <c r="E7" s="392"/>
      <c r="F7" s="392"/>
      <c r="G7" s="392"/>
      <c r="H7" s="510"/>
    </row>
    <row r="8" spans="1:8" s="5" customFormat="1" ht="35.25" customHeight="1" thickBot="1">
      <c r="A8" s="383"/>
      <c r="B8" s="405"/>
      <c r="C8" s="405"/>
      <c r="D8" s="405"/>
      <c r="E8" s="405"/>
      <c r="F8" s="405"/>
      <c r="G8" s="405"/>
      <c r="H8" s="510"/>
    </row>
    <row r="9" spans="1:8" s="5" customFormat="1" ht="14.25" customHeight="1">
      <c r="A9" s="384"/>
      <c r="B9" s="179" t="s">
        <v>133</v>
      </c>
      <c r="C9" s="179" t="s">
        <v>134</v>
      </c>
      <c r="D9" s="179" t="s">
        <v>135</v>
      </c>
      <c r="E9" s="179" t="s">
        <v>223</v>
      </c>
      <c r="F9" s="179" t="s">
        <v>224</v>
      </c>
      <c r="G9" s="179" t="s">
        <v>225</v>
      </c>
      <c r="H9" s="511"/>
    </row>
    <row r="10" spans="1:8" s="6" customFormat="1" ht="31.5" customHeight="1" thickBot="1">
      <c r="A10" s="46" t="s">
        <v>122</v>
      </c>
      <c r="B10" s="106">
        <v>7323</v>
      </c>
      <c r="C10" s="106">
        <v>1155181</v>
      </c>
      <c r="D10" s="106">
        <v>1117097</v>
      </c>
      <c r="E10" s="106">
        <f>B10*365</f>
        <v>2672895</v>
      </c>
      <c r="F10" s="106">
        <f>D10/E10*100</f>
        <v>41.793523501671409</v>
      </c>
      <c r="G10" s="341">
        <f>D10/C10</f>
        <v>0.96703200623971486</v>
      </c>
      <c r="H10" s="275" t="s">
        <v>123</v>
      </c>
    </row>
    <row r="11" spans="1:8" s="6" customFormat="1" ht="31.5" customHeight="1" thickBot="1">
      <c r="A11" s="81" t="s">
        <v>124</v>
      </c>
      <c r="B11" s="103">
        <v>4580</v>
      </c>
      <c r="C11" s="103">
        <v>1452983</v>
      </c>
      <c r="D11" s="103">
        <v>1161498</v>
      </c>
      <c r="E11" s="103">
        <f>B11*365</f>
        <v>1671700</v>
      </c>
      <c r="F11" s="103">
        <f>(D11/E11)*100</f>
        <v>69.480050248250279</v>
      </c>
      <c r="G11" s="342">
        <f t="shared" ref="G11:G15" si="0">D11/C11</f>
        <v>0.79938856820761151</v>
      </c>
      <c r="H11" s="274" t="s">
        <v>125</v>
      </c>
    </row>
    <row r="12" spans="1:8" s="6" customFormat="1" ht="31.5" customHeight="1" thickBot="1">
      <c r="A12" s="38" t="s">
        <v>126</v>
      </c>
      <c r="B12" s="100">
        <v>2679</v>
      </c>
      <c r="C12" s="100">
        <v>229060</v>
      </c>
      <c r="D12" s="100">
        <v>295738</v>
      </c>
      <c r="E12" s="100">
        <f>B12*365</f>
        <v>977835</v>
      </c>
      <c r="F12" s="100">
        <f>(D12/E12)*100</f>
        <v>30.244161847346433</v>
      </c>
      <c r="G12" s="341">
        <f t="shared" si="0"/>
        <v>1.2910940364969876</v>
      </c>
      <c r="H12" s="273" t="s">
        <v>127</v>
      </c>
    </row>
    <row r="13" spans="1:8" s="6" customFormat="1" ht="31.5" customHeight="1" thickBot="1">
      <c r="A13" s="81" t="s">
        <v>128</v>
      </c>
      <c r="B13" s="103">
        <v>662</v>
      </c>
      <c r="C13" s="103">
        <v>62333</v>
      </c>
      <c r="D13" s="103">
        <v>101323</v>
      </c>
      <c r="E13" s="103">
        <f>B13*365</f>
        <v>241630</v>
      </c>
      <c r="F13" s="103">
        <f>(D13/E13)*100</f>
        <v>41.933120887307041</v>
      </c>
      <c r="G13" s="342">
        <f t="shared" si="0"/>
        <v>1.6255113663709431</v>
      </c>
      <c r="H13" s="274" t="s">
        <v>129</v>
      </c>
    </row>
    <row r="14" spans="1:8" s="6" customFormat="1" ht="31.5" customHeight="1">
      <c r="A14" s="344" t="s">
        <v>130</v>
      </c>
      <c r="B14" s="108">
        <v>68</v>
      </c>
      <c r="C14" s="108">
        <v>5743</v>
      </c>
      <c r="D14" s="108">
        <v>8690</v>
      </c>
      <c r="E14" s="108">
        <f>B14*365</f>
        <v>24820</v>
      </c>
      <c r="F14" s="108">
        <f>(D14/E14)*100</f>
        <v>35.012087026591459</v>
      </c>
      <c r="G14" s="343">
        <f t="shared" si="0"/>
        <v>1.5131464391433049</v>
      </c>
      <c r="H14" s="92" t="s">
        <v>131</v>
      </c>
    </row>
    <row r="15" spans="1:8" s="7" customFormat="1" ht="36.75" customHeight="1">
      <c r="A15" s="180" t="s">
        <v>98</v>
      </c>
      <c r="B15" s="147">
        <f>SUM(B10:B14)</f>
        <v>15312</v>
      </c>
      <c r="C15" s="147">
        <f>SUM(C10:C14)</f>
        <v>2905300</v>
      </c>
      <c r="D15" s="147">
        <f>SUM(D10:D14)</f>
        <v>2684346</v>
      </c>
      <c r="E15" s="147">
        <f>SUM(E10:E14)</f>
        <v>5588880</v>
      </c>
      <c r="F15" s="228">
        <f>(D15/E15)*100</f>
        <v>48.030124103577101</v>
      </c>
      <c r="G15" s="182">
        <f t="shared" si="0"/>
        <v>0.92394795718170242</v>
      </c>
      <c r="H15" s="181" t="s">
        <v>4</v>
      </c>
    </row>
    <row r="18" spans="4:4" ht="30" customHeight="1"/>
    <row r="24" spans="4:4">
      <c r="D24" s="19"/>
    </row>
    <row r="26" spans="4:4">
      <c r="D26" s="19"/>
    </row>
    <row r="31" spans="4:4" ht="29.25" customHeight="1"/>
  </sheetData>
  <mergeCells count="14">
    <mergeCell ref="C6:C8"/>
    <mergeCell ref="D6:D8"/>
    <mergeCell ref="E6:E8"/>
    <mergeCell ref="A1:H1"/>
    <mergeCell ref="A3:H3"/>
    <mergeCell ref="A4:H4"/>
    <mergeCell ref="A6:A9"/>
    <mergeCell ref="H6:H9"/>
    <mergeCell ref="G6:G8"/>
    <mergeCell ref="F6:F8"/>
    <mergeCell ref="A5:B5"/>
    <mergeCell ref="G5:H5"/>
    <mergeCell ref="B6:B8"/>
    <mergeCell ref="A2:H2"/>
  </mergeCells>
  <phoneticPr fontId="16" type="noConversion"/>
  <printOptions horizontalCentered="1" verticalCentered="1"/>
  <pageMargins left="0" right="0" top="0" bottom="0" header="0" footer="0"/>
  <pageSetup paperSize="9"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dimension ref="A1:H30"/>
  <sheetViews>
    <sheetView showGridLines="0" rightToLeft="1" tabSelected="1" view="pageBreakPreview" zoomScaleNormal="100" zoomScaleSheetLayoutView="100" workbookViewId="0">
      <selection activeCell="K13" sqref="K13"/>
    </sheetView>
  </sheetViews>
  <sheetFormatPr defaultRowHeight="12.75"/>
  <cols>
    <col min="1" max="1" width="17.42578125" style="21" customWidth="1"/>
    <col min="2" max="7" width="12" style="21" bestFit="1" customWidth="1"/>
    <col min="8" max="8" width="20.85546875" style="21" customWidth="1"/>
    <col min="9" max="16384" width="9.140625" style="185"/>
  </cols>
  <sheetData>
    <row r="1" spans="1:8" s="183" customFormat="1" ht="37.5" customHeight="1">
      <c r="A1" s="376" t="s">
        <v>580</v>
      </c>
      <c r="B1" s="377"/>
      <c r="C1" s="377"/>
      <c r="D1" s="377"/>
      <c r="E1" s="377"/>
      <c r="F1" s="377"/>
      <c r="G1" s="377"/>
      <c r="H1" s="377"/>
    </row>
    <row r="2" spans="1:8" s="184" customFormat="1" ht="22.15" customHeight="1">
      <c r="A2" s="381" t="s">
        <v>136</v>
      </c>
      <c r="B2" s="381"/>
      <c r="C2" s="381"/>
      <c r="D2" s="381"/>
      <c r="E2" s="381"/>
      <c r="F2" s="381"/>
      <c r="G2" s="381"/>
      <c r="H2" s="381"/>
    </row>
    <row r="3" spans="1:8" s="184" customFormat="1" ht="15.75">
      <c r="A3" s="381" t="s">
        <v>576</v>
      </c>
      <c r="B3" s="381"/>
      <c r="C3" s="381"/>
      <c r="D3" s="381"/>
      <c r="E3" s="381"/>
      <c r="F3" s="381"/>
      <c r="G3" s="381"/>
      <c r="H3" s="381"/>
    </row>
    <row r="4" spans="1:8" ht="20.100000000000001" customHeight="1">
      <c r="A4" s="487" t="s">
        <v>532</v>
      </c>
      <c r="B4" s="487"/>
      <c r="C4" s="185"/>
      <c r="D4" s="185"/>
      <c r="E4" s="185"/>
      <c r="F4" s="185"/>
      <c r="G4" s="484" t="s">
        <v>533</v>
      </c>
      <c r="H4" s="484"/>
    </row>
    <row r="5" spans="1:8" s="186" customFormat="1" ht="14.25" customHeight="1">
      <c r="A5" s="489" t="s">
        <v>415</v>
      </c>
      <c r="B5" s="424" t="s">
        <v>412</v>
      </c>
      <c r="C5" s="424"/>
      <c r="D5" s="424" t="s">
        <v>413</v>
      </c>
      <c r="E5" s="424"/>
      <c r="F5" s="464" t="s">
        <v>414</v>
      </c>
      <c r="G5" s="464"/>
      <c r="H5" s="513" t="s">
        <v>416</v>
      </c>
    </row>
    <row r="6" spans="1:8" s="186" customFormat="1" ht="19.5" customHeight="1">
      <c r="A6" s="489"/>
      <c r="B6" s="424"/>
      <c r="C6" s="424"/>
      <c r="D6" s="424"/>
      <c r="E6" s="424"/>
      <c r="F6" s="464"/>
      <c r="G6" s="464"/>
      <c r="H6" s="513"/>
    </row>
    <row r="7" spans="1:8" s="186" customFormat="1" ht="15" customHeight="1">
      <c r="A7" s="489"/>
      <c r="B7" s="408" t="s">
        <v>162</v>
      </c>
      <c r="C7" s="408" t="s">
        <v>163</v>
      </c>
      <c r="D7" s="408" t="s">
        <v>162</v>
      </c>
      <c r="E7" s="408" t="s">
        <v>163</v>
      </c>
      <c r="F7" s="512" t="s">
        <v>162</v>
      </c>
      <c r="G7" s="512" t="s">
        <v>163</v>
      </c>
      <c r="H7" s="513"/>
    </row>
    <row r="8" spans="1:8" s="186" customFormat="1" ht="14.25" customHeight="1">
      <c r="A8" s="489"/>
      <c r="B8" s="408"/>
      <c r="C8" s="408"/>
      <c r="D8" s="408"/>
      <c r="E8" s="408"/>
      <c r="F8" s="512"/>
      <c r="G8" s="512"/>
      <c r="H8" s="513"/>
    </row>
    <row r="9" spans="1:8" s="187" customFormat="1" ht="27" customHeight="1" thickBot="1">
      <c r="A9" s="189">
        <v>2007</v>
      </c>
      <c r="B9" s="282">
        <v>361139</v>
      </c>
      <c r="C9" s="282">
        <v>489580</v>
      </c>
      <c r="D9" s="282">
        <v>602434</v>
      </c>
      <c r="E9" s="282">
        <v>755611</v>
      </c>
      <c r="F9" s="86">
        <f t="shared" ref="F9:G12" si="0">SUM(D9+B9)</f>
        <v>963573</v>
      </c>
      <c r="G9" s="86">
        <f t="shared" si="0"/>
        <v>1245191</v>
      </c>
      <c r="H9" s="350">
        <v>2007</v>
      </c>
    </row>
    <row r="10" spans="1:8" s="187" customFormat="1" ht="27" customHeight="1" thickBot="1">
      <c r="A10" s="191">
        <v>2008</v>
      </c>
      <c r="B10" s="283">
        <v>636006</v>
      </c>
      <c r="C10" s="283">
        <v>809842</v>
      </c>
      <c r="D10" s="283">
        <v>768844</v>
      </c>
      <c r="E10" s="283">
        <v>1182794</v>
      </c>
      <c r="F10" s="85">
        <f t="shared" si="0"/>
        <v>1404850</v>
      </c>
      <c r="G10" s="85">
        <f t="shared" si="0"/>
        <v>1992636</v>
      </c>
      <c r="H10" s="351">
        <v>2008</v>
      </c>
    </row>
    <row r="11" spans="1:8" s="187" customFormat="1" ht="27" customHeight="1" thickBot="1">
      <c r="A11" s="188">
        <v>2009</v>
      </c>
      <c r="B11" s="284">
        <v>679132</v>
      </c>
      <c r="C11" s="284">
        <v>605158</v>
      </c>
      <c r="D11" s="284">
        <v>979437</v>
      </c>
      <c r="E11" s="284">
        <v>929987</v>
      </c>
      <c r="F11" s="83">
        <f t="shared" si="0"/>
        <v>1658569</v>
      </c>
      <c r="G11" s="83">
        <f t="shared" si="0"/>
        <v>1535145</v>
      </c>
      <c r="H11" s="352">
        <v>2009</v>
      </c>
    </row>
    <row r="12" spans="1:8" s="187" customFormat="1" ht="27" customHeight="1" thickBot="1">
      <c r="A12" s="191">
        <v>2010</v>
      </c>
      <c r="B12" s="283">
        <v>751924</v>
      </c>
      <c r="C12" s="283">
        <v>637771</v>
      </c>
      <c r="D12" s="283">
        <v>1114547</v>
      </c>
      <c r="E12" s="283">
        <v>1085173</v>
      </c>
      <c r="F12" s="85">
        <f t="shared" si="0"/>
        <v>1866471</v>
      </c>
      <c r="G12" s="85">
        <f t="shared" si="0"/>
        <v>1722944</v>
      </c>
      <c r="H12" s="351">
        <v>2010</v>
      </c>
    </row>
    <row r="13" spans="1:8" s="187" customFormat="1" ht="27" customHeight="1">
      <c r="A13" s="190">
        <v>2011</v>
      </c>
      <c r="B13" s="345">
        <v>1205881</v>
      </c>
      <c r="C13" s="345">
        <v>1070390</v>
      </c>
      <c r="D13" s="345">
        <v>1699419</v>
      </c>
      <c r="E13" s="345">
        <v>1613956</v>
      </c>
      <c r="F13" s="192">
        <v>2905300</v>
      </c>
      <c r="G13" s="192">
        <v>2684346</v>
      </c>
      <c r="H13" s="353">
        <v>2011</v>
      </c>
    </row>
    <row r="30" ht="29.25" customHeight="1"/>
  </sheetData>
  <mergeCells count="16">
    <mergeCell ref="A1:H1"/>
    <mergeCell ref="A2:H2"/>
    <mergeCell ref="A3:H3"/>
    <mergeCell ref="F7:F8"/>
    <mergeCell ref="G7:G8"/>
    <mergeCell ref="B5:C6"/>
    <mergeCell ref="D5:E6"/>
    <mergeCell ref="B7:B8"/>
    <mergeCell ref="C7:C8"/>
    <mergeCell ref="D7:D8"/>
    <mergeCell ref="H5:H8"/>
    <mergeCell ref="A4:B4"/>
    <mergeCell ref="G4:H4"/>
    <mergeCell ref="A5:A8"/>
    <mergeCell ref="F5:G6"/>
    <mergeCell ref="E7:E8"/>
  </mergeCells>
  <phoneticPr fontId="16" type="noConversion"/>
  <printOptions horizontalCentered="1" verticalCentered="1"/>
  <pageMargins left="0" right="0" top="0" bottom="0" header="0" footer="0"/>
  <pageSetup paperSize="9"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dimension ref="A1:H31"/>
  <sheetViews>
    <sheetView showGridLines="0" rightToLeft="1" view="pageBreakPreview" zoomScaleNormal="75" zoomScaleSheetLayoutView="100" workbookViewId="0">
      <selection activeCell="B11" sqref="B11"/>
    </sheetView>
  </sheetViews>
  <sheetFormatPr defaultRowHeight="12.75"/>
  <cols>
    <col min="1" max="1" width="17.140625" style="18" customWidth="1"/>
    <col min="2" max="2" width="11.85546875" style="18" customWidth="1"/>
    <col min="3" max="4" width="12" style="18" bestFit="1" customWidth="1"/>
    <col min="5" max="6" width="13.140625" style="18" bestFit="1" customWidth="1"/>
    <col min="7" max="7" width="12" style="18" bestFit="1" customWidth="1"/>
    <col min="8" max="8" width="19.7109375" style="18" customWidth="1"/>
    <col min="9" max="16384" width="9.140625" style="9"/>
  </cols>
  <sheetData>
    <row r="1" spans="1:8" s="14" customFormat="1" ht="18">
      <c r="A1" s="515" t="s">
        <v>574</v>
      </c>
      <c r="B1" s="516"/>
      <c r="C1" s="516"/>
      <c r="D1" s="516"/>
      <c r="E1" s="516"/>
      <c r="F1" s="516"/>
      <c r="G1" s="516"/>
      <c r="H1" s="516"/>
    </row>
    <row r="2" spans="1:8" s="14" customFormat="1" ht="18">
      <c r="A2" s="517">
        <v>2011</v>
      </c>
      <c r="B2" s="518"/>
      <c r="C2" s="518"/>
      <c r="D2" s="518"/>
      <c r="E2" s="518"/>
      <c r="F2" s="518"/>
      <c r="G2" s="518"/>
      <c r="H2" s="518"/>
    </row>
    <row r="3" spans="1:8" s="15" customFormat="1" ht="15.75">
      <c r="A3" s="451" t="s">
        <v>575</v>
      </c>
      <c r="B3" s="451"/>
      <c r="C3" s="451"/>
      <c r="D3" s="451"/>
      <c r="E3" s="451"/>
      <c r="F3" s="451"/>
      <c r="G3" s="451"/>
      <c r="H3" s="451"/>
    </row>
    <row r="4" spans="1:8" s="15" customFormat="1" ht="15.75">
      <c r="A4" s="451">
        <v>2011</v>
      </c>
      <c r="B4" s="451"/>
      <c r="C4" s="451"/>
      <c r="D4" s="451"/>
      <c r="E4" s="451"/>
      <c r="F4" s="451"/>
      <c r="G4" s="451"/>
      <c r="H4" s="451"/>
    </row>
    <row r="5" spans="1:8" s="4" customFormat="1" ht="20.100000000000001" customHeight="1">
      <c r="A5" s="519" t="s">
        <v>530</v>
      </c>
      <c r="B5" s="520"/>
      <c r="C5" s="201"/>
      <c r="D5" s="201"/>
      <c r="E5" s="201"/>
      <c r="F5" s="201"/>
      <c r="G5" s="514" t="s">
        <v>531</v>
      </c>
      <c r="H5" s="514"/>
    </row>
    <row r="6" spans="1:8" s="11" customFormat="1" ht="14.25" customHeight="1">
      <c r="A6" s="489" t="s">
        <v>418</v>
      </c>
      <c r="B6" s="424" t="s">
        <v>412</v>
      </c>
      <c r="C6" s="424"/>
      <c r="D6" s="424" t="s">
        <v>413</v>
      </c>
      <c r="E6" s="424"/>
      <c r="F6" s="464" t="s">
        <v>414</v>
      </c>
      <c r="G6" s="464"/>
      <c r="H6" s="513" t="s">
        <v>417</v>
      </c>
    </row>
    <row r="7" spans="1:8" s="11" customFormat="1" ht="15" customHeight="1">
      <c r="A7" s="489"/>
      <c r="B7" s="424"/>
      <c r="C7" s="424"/>
      <c r="D7" s="424"/>
      <c r="E7" s="424"/>
      <c r="F7" s="464"/>
      <c r="G7" s="464"/>
      <c r="H7" s="513"/>
    </row>
    <row r="8" spans="1:8" s="11" customFormat="1" ht="15" customHeight="1">
      <c r="A8" s="489"/>
      <c r="B8" s="408" t="s">
        <v>162</v>
      </c>
      <c r="C8" s="408" t="s">
        <v>163</v>
      </c>
      <c r="D8" s="408" t="s">
        <v>162</v>
      </c>
      <c r="E8" s="408" t="s">
        <v>163</v>
      </c>
      <c r="F8" s="512" t="s">
        <v>162</v>
      </c>
      <c r="G8" s="512" t="s">
        <v>163</v>
      </c>
      <c r="H8" s="513"/>
    </row>
    <row r="9" spans="1:8" s="11" customFormat="1" ht="14.25" customHeight="1">
      <c r="A9" s="489"/>
      <c r="B9" s="408"/>
      <c r="C9" s="408"/>
      <c r="D9" s="408"/>
      <c r="E9" s="408"/>
      <c r="F9" s="512"/>
      <c r="G9" s="512"/>
      <c r="H9" s="513"/>
    </row>
    <row r="10" spans="1:8" s="12" customFormat="1" ht="27" customHeight="1" thickBot="1">
      <c r="A10" s="193" t="s">
        <v>5</v>
      </c>
      <c r="B10" s="282">
        <v>105086</v>
      </c>
      <c r="C10" s="282">
        <v>93131</v>
      </c>
      <c r="D10" s="282">
        <v>160396</v>
      </c>
      <c r="E10" s="282">
        <v>143265</v>
      </c>
      <c r="F10" s="86">
        <f>B10+D10</f>
        <v>265482</v>
      </c>
      <c r="G10" s="86">
        <f>C10+E10</f>
        <v>236396</v>
      </c>
      <c r="H10" s="194" t="s">
        <v>14</v>
      </c>
    </row>
    <row r="11" spans="1:8" s="12" customFormat="1" ht="27" customHeight="1" thickBot="1">
      <c r="A11" s="197" t="s">
        <v>6</v>
      </c>
      <c r="B11" s="283">
        <v>104976</v>
      </c>
      <c r="C11" s="283">
        <v>85187</v>
      </c>
      <c r="D11" s="283">
        <v>143955</v>
      </c>
      <c r="E11" s="283">
        <v>128652</v>
      </c>
      <c r="F11" s="85">
        <f t="shared" ref="F11:F21" si="0">B11+D11</f>
        <v>248931</v>
      </c>
      <c r="G11" s="85">
        <f t="shared" ref="G11:G21" si="1">C11+E11</f>
        <v>213839</v>
      </c>
      <c r="H11" s="198" t="s">
        <v>15</v>
      </c>
    </row>
    <row r="12" spans="1:8" s="12" customFormat="1" ht="27" customHeight="1" thickBot="1">
      <c r="A12" s="195" t="s">
        <v>7</v>
      </c>
      <c r="B12" s="284">
        <v>97512</v>
      </c>
      <c r="C12" s="284">
        <v>82677</v>
      </c>
      <c r="D12" s="284">
        <v>156486</v>
      </c>
      <c r="E12" s="284">
        <v>139727</v>
      </c>
      <c r="F12" s="83">
        <f t="shared" si="0"/>
        <v>253998</v>
      </c>
      <c r="G12" s="83">
        <f t="shared" si="1"/>
        <v>222404</v>
      </c>
      <c r="H12" s="196" t="s">
        <v>16</v>
      </c>
    </row>
    <row r="13" spans="1:8" s="12" customFormat="1" ht="27" customHeight="1" thickBot="1">
      <c r="A13" s="197" t="s">
        <v>8</v>
      </c>
      <c r="B13" s="283">
        <v>120813</v>
      </c>
      <c r="C13" s="283">
        <v>101900</v>
      </c>
      <c r="D13" s="283">
        <v>136059</v>
      </c>
      <c r="E13" s="283">
        <v>129573</v>
      </c>
      <c r="F13" s="85">
        <f t="shared" si="0"/>
        <v>256872</v>
      </c>
      <c r="G13" s="85">
        <f t="shared" si="1"/>
        <v>231473</v>
      </c>
      <c r="H13" s="198" t="s">
        <v>17</v>
      </c>
    </row>
    <row r="14" spans="1:8" s="12" customFormat="1" ht="27" customHeight="1" thickBot="1">
      <c r="A14" s="195" t="s">
        <v>9</v>
      </c>
      <c r="B14" s="284">
        <v>105488</v>
      </c>
      <c r="C14" s="284">
        <v>96299</v>
      </c>
      <c r="D14" s="284">
        <v>149221</v>
      </c>
      <c r="E14" s="284">
        <v>139699</v>
      </c>
      <c r="F14" s="83">
        <f t="shared" si="0"/>
        <v>254709</v>
      </c>
      <c r="G14" s="83">
        <f t="shared" si="1"/>
        <v>235998</v>
      </c>
      <c r="H14" s="196" t="s">
        <v>18</v>
      </c>
    </row>
    <row r="15" spans="1:8" s="12" customFormat="1" ht="27" customHeight="1" thickBot="1">
      <c r="A15" s="197" t="s">
        <v>138</v>
      </c>
      <c r="B15" s="283">
        <v>99293</v>
      </c>
      <c r="C15" s="283">
        <v>87050</v>
      </c>
      <c r="D15" s="283">
        <v>138811</v>
      </c>
      <c r="E15" s="283">
        <v>128715</v>
      </c>
      <c r="F15" s="85">
        <f t="shared" si="0"/>
        <v>238104</v>
      </c>
      <c r="G15" s="85">
        <f t="shared" si="1"/>
        <v>215765</v>
      </c>
      <c r="H15" s="198" t="s">
        <v>19</v>
      </c>
    </row>
    <row r="16" spans="1:8" s="12" customFormat="1" ht="27" customHeight="1" thickBot="1">
      <c r="A16" s="195" t="s">
        <v>10</v>
      </c>
      <c r="B16" s="284">
        <v>108331</v>
      </c>
      <c r="C16" s="284">
        <v>102494</v>
      </c>
      <c r="D16" s="284">
        <v>129808</v>
      </c>
      <c r="E16" s="284">
        <v>135207</v>
      </c>
      <c r="F16" s="83">
        <f t="shared" si="0"/>
        <v>238139</v>
      </c>
      <c r="G16" s="83">
        <f t="shared" si="1"/>
        <v>237701</v>
      </c>
      <c r="H16" s="196" t="s">
        <v>20</v>
      </c>
    </row>
    <row r="17" spans="1:8" s="12" customFormat="1" ht="27" customHeight="1" thickBot="1">
      <c r="A17" s="197" t="s">
        <v>139</v>
      </c>
      <c r="B17" s="283">
        <v>76942</v>
      </c>
      <c r="C17" s="283">
        <v>76347</v>
      </c>
      <c r="D17" s="283">
        <v>114586</v>
      </c>
      <c r="E17" s="283">
        <v>120824</v>
      </c>
      <c r="F17" s="85">
        <f t="shared" si="0"/>
        <v>191528</v>
      </c>
      <c r="G17" s="85">
        <f t="shared" si="1"/>
        <v>197171</v>
      </c>
      <c r="H17" s="198" t="s">
        <v>21</v>
      </c>
    </row>
    <row r="18" spans="1:8" s="12" customFormat="1" ht="27" customHeight="1" thickBot="1">
      <c r="A18" s="195" t="s">
        <v>11</v>
      </c>
      <c r="B18" s="284">
        <v>96649</v>
      </c>
      <c r="C18" s="284">
        <v>84780</v>
      </c>
      <c r="D18" s="284">
        <v>126715</v>
      </c>
      <c r="E18" s="284">
        <v>114783</v>
      </c>
      <c r="F18" s="83">
        <f t="shared" si="0"/>
        <v>223364</v>
      </c>
      <c r="G18" s="83">
        <f t="shared" si="1"/>
        <v>199563</v>
      </c>
      <c r="H18" s="196" t="s">
        <v>22</v>
      </c>
    </row>
    <row r="19" spans="1:8" s="12" customFormat="1" ht="27" customHeight="1" thickBot="1">
      <c r="A19" s="197" t="s">
        <v>140</v>
      </c>
      <c r="B19" s="283">
        <v>76719</v>
      </c>
      <c r="C19" s="283">
        <v>75278</v>
      </c>
      <c r="D19" s="283">
        <v>155365</v>
      </c>
      <c r="E19" s="283">
        <v>152370</v>
      </c>
      <c r="F19" s="85">
        <f t="shared" si="0"/>
        <v>232084</v>
      </c>
      <c r="G19" s="85">
        <f t="shared" si="1"/>
        <v>227648</v>
      </c>
      <c r="H19" s="198" t="s">
        <v>141</v>
      </c>
    </row>
    <row r="20" spans="1:8" s="12" customFormat="1" ht="27" customHeight="1" thickBot="1">
      <c r="A20" s="195" t="s">
        <v>12</v>
      </c>
      <c r="B20" s="284">
        <v>99440</v>
      </c>
      <c r="C20" s="284">
        <v>84360</v>
      </c>
      <c r="D20" s="284">
        <v>143809</v>
      </c>
      <c r="E20" s="284">
        <v>149364</v>
      </c>
      <c r="F20" s="83">
        <f t="shared" si="0"/>
        <v>243249</v>
      </c>
      <c r="G20" s="83">
        <f t="shared" si="1"/>
        <v>233724</v>
      </c>
      <c r="H20" s="196" t="s">
        <v>23</v>
      </c>
    </row>
    <row r="21" spans="1:8" s="12" customFormat="1" ht="27" customHeight="1">
      <c r="A21" s="199" t="s">
        <v>13</v>
      </c>
      <c r="B21" s="340">
        <v>114632</v>
      </c>
      <c r="C21" s="340">
        <v>100887</v>
      </c>
      <c r="D21" s="340">
        <v>144208</v>
      </c>
      <c r="E21" s="340">
        <v>131777</v>
      </c>
      <c r="F21" s="176">
        <f t="shared" si="0"/>
        <v>258840</v>
      </c>
      <c r="G21" s="176">
        <f t="shared" si="1"/>
        <v>232664</v>
      </c>
      <c r="H21" s="200" t="s">
        <v>24</v>
      </c>
    </row>
    <row r="22" spans="1:8" s="7" customFormat="1" ht="36" customHeight="1">
      <c r="A22" s="159" t="s">
        <v>3</v>
      </c>
      <c r="B22" s="168">
        <f t="shared" ref="B22:G22" si="2">SUM(B10:B21)</f>
        <v>1205881</v>
      </c>
      <c r="C22" s="168">
        <f t="shared" si="2"/>
        <v>1070390</v>
      </c>
      <c r="D22" s="168">
        <f t="shared" si="2"/>
        <v>1699419</v>
      </c>
      <c r="E22" s="168">
        <f t="shared" si="2"/>
        <v>1613956</v>
      </c>
      <c r="F22" s="168">
        <f t="shared" si="2"/>
        <v>2905300</v>
      </c>
      <c r="G22" s="168">
        <f t="shared" si="2"/>
        <v>2684346</v>
      </c>
      <c r="H22" s="160" t="s">
        <v>4</v>
      </c>
    </row>
    <row r="31" spans="1:8" ht="29.25" customHeight="1"/>
  </sheetData>
  <mergeCells count="17">
    <mergeCell ref="G5:H5"/>
    <mergeCell ref="A1:H1"/>
    <mergeCell ref="A2:H2"/>
    <mergeCell ref="A3:H3"/>
    <mergeCell ref="A4:H4"/>
    <mergeCell ref="A5:B5"/>
    <mergeCell ref="D6:E7"/>
    <mergeCell ref="F6:G7"/>
    <mergeCell ref="A6:A9"/>
    <mergeCell ref="H6:H9"/>
    <mergeCell ref="B6:C7"/>
    <mergeCell ref="B8:B9"/>
    <mergeCell ref="G8:G9"/>
    <mergeCell ref="C8:C9"/>
    <mergeCell ref="D8:D9"/>
    <mergeCell ref="E8:E9"/>
    <mergeCell ref="F8:F9"/>
  </mergeCells>
  <phoneticPr fontId="16" type="noConversion"/>
  <printOptions horizontalCentered="1" verticalCentered="1"/>
  <pageMargins left="0" right="0" top="0" bottom="0" header="0" footer="0"/>
  <pageSetup paperSize="9" scale="95"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dimension ref="A1:P31"/>
  <sheetViews>
    <sheetView showGridLines="0" rightToLeft="1" view="pageBreakPreview" zoomScaleNormal="100" zoomScaleSheetLayoutView="100" workbookViewId="0">
      <selection activeCell="Q4" sqref="Q4"/>
    </sheetView>
  </sheetViews>
  <sheetFormatPr defaultRowHeight="12.75"/>
  <cols>
    <col min="1" max="1" width="14.42578125" style="53" customWidth="1"/>
    <col min="2" max="15" width="9" style="53" customWidth="1"/>
    <col min="16" max="16" width="16.42578125" style="53" customWidth="1"/>
    <col min="17" max="17" width="16.42578125" style="54" customWidth="1"/>
    <col min="18" max="16384" width="9.140625" style="54"/>
  </cols>
  <sheetData>
    <row r="1" spans="1:16" s="14" customFormat="1" ht="33" customHeight="1">
      <c r="A1" s="376" t="s">
        <v>466</v>
      </c>
      <c r="B1" s="377"/>
      <c r="C1" s="377"/>
      <c r="D1" s="377"/>
      <c r="E1" s="377"/>
      <c r="F1" s="377"/>
      <c r="G1" s="377"/>
      <c r="H1" s="377"/>
      <c r="I1" s="377"/>
      <c r="J1" s="377"/>
      <c r="K1" s="377"/>
      <c r="L1" s="377"/>
      <c r="M1" s="377"/>
      <c r="N1" s="377"/>
      <c r="O1" s="377"/>
      <c r="P1" s="377"/>
    </row>
    <row r="2" spans="1:16" s="14" customFormat="1" ht="18">
      <c r="A2" s="499" t="s">
        <v>419</v>
      </c>
      <c r="B2" s="500"/>
      <c r="C2" s="500"/>
      <c r="D2" s="500"/>
      <c r="E2" s="500"/>
      <c r="F2" s="500"/>
      <c r="G2" s="500"/>
      <c r="H2" s="500"/>
      <c r="I2" s="500"/>
      <c r="J2" s="500"/>
      <c r="K2" s="500"/>
      <c r="L2" s="500"/>
      <c r="M2" s="500"/>
      <c r="N2" s="500"/>
      <c r="O2" s="500"/>
      <c r="P2" s="500"/>
    </row>
    <row r="3" spans="1:16" s="15" customFormat="1" ht="22.15" customHeight="1">
      <c r="A3" s="381">
        <v>2011</v>
      </c>
      <c r="B3" s="381"/>
      <c r="C3" s="381"/>
      <c r="D3" s="381"/>
      <c r="E3" s="381"/>
      <c r="F3" s="381"/>
      <c r="G3" s="381"/>
      <c r="H3" s="381"/>
      <c r="I3" s="381"/>
      <c r="J3" s="381"/>
      <c r="K3" s="381"/>
      <c r="L3" s="381"/>
      <c r="M3" s="381"/>
      <c r="N3" s="381"/>
      <c r="O3" s="381"/>
      <c r="P3" s="381"/>
    </row>
    <row r="4" spans="1:16" s="50" customFormat="1" ht="20.100000000000001" customHeight="1">
      <c r="A4" s="487" t="s">
        <v>528</v>
      </c>
      <c r="B4" s="487"/>
      <c r="O4" s="484" t="s">
        <v>529</v>
      </c>
      <c r="P4" s="484"/>
    </row>
    <row r="5" spans="1:16" s="51" customFormat="1" ht="14.25" customHeight="1">
      <c r="A5" s="489" t="s">
        <v>509</v>
      </c>
      <c r="B5" s="419" t="s">
        <v>288</v>
      </c>
      <c r="C5" s="421"/>
      <c r="D5" s="419" t="s">
        <v>289</v>
      </c>
      <c r="E5" s="421"/>
      <c r="F5" s="419" t="s">
        <v>290</v>
      </c>
      <c r="G5" s="421"/>
      <c r="H5" s="419" t="s">
        <v>291</v>
      </c>
      <c r="I5" s="421"/>
      <c r="J5" s="419" t="s">
        <v>292</v>
      </c>
      <c r="K5" s="421"/>
      <c r="L5" s="521" t="s">
        <v>420</v>
      </c>
      <c r="M5" s="522"/>
      <c r="N5" s="464" t="s">
        <v>414</v>
      </c>
      <c r="O5" s="464"/>
      <c r="P5" s="513" t="s">
        <v>508</v>
      </c>
    </row>
    <row r="6" spans="1:16" s="51" customFormat="1" ht="17.25" customHeight="1">
      <c r="A6" s="489"/>
      <c r="B6" s="419"/>
      <c r="C6" s="421"/>
      <c r="D6" s="419"/>
      <c r="E6" s="421"/>
      <c r="F6" s="419"/>
      <c r="G6" s="421"/>
      <c r="H6" s="419"/>
      <c r="I6" s="421"/>
      <c r="J6" s="419"/>
      <c r="K6" s="421"/>
      <c r="L6" s="521"/>
      <c r="M6" s="522"/>
      <c r="N6" s="464"/>
      <c r="O6" s="464"/>
      <c r="P6" s="513"/>
    </row>
    <row r="7" spans="1:16" s="51" customFormat="1" ht="15" customHeight="1">
      <c r="A7" s="489"/>
      <c r="B7" s="408" t="s">
        <v>162</v>
      </c>
      <c r="C7" s="408" t="s">
        <v>163</v>
      </c>
      <c r="D7" s="408" t="s">
        <v>162</v>
      </c>
      <c r="E7" s="408" t="s">
        <v>163</v>
      </c>
      <c r="F7" s="408" t="s">
        <v>162</v>
      </c>
      <c r="G7" s="408" t="s">
        <v>163</v>
      </c>
      <c r="H7" s="408" t="s">
        <v>162</v>
      </c>
      <c r="I7" s="408" t="s">
        <v>163</v>
      </c>
      <c r="J7" s="408" t="s">
        <v>162</v>
      </c>
      <c r="K7" s="408" t="s">
        <v>163</v>
      </c>
      <c r="L7" s="408" t="s">
        <v>162</v>
      </c>
      <c r="M7" s="408" t="s">
        <v>163</v>
      </c>
      <c r="N7" s="408" t="s">
        <v>162</v>
      </c>
      <c r="O7" s="408" t="s">
        <v>163</v>
      </c>
      <c r="P7" s="513"/>
    </row>
    <row r="8" spans="1:16" s="51" customFormat="1" ht="14.25" customHeight="1">
      <c r="A8" s="489"/>
      <c r="B8" s="408"/>
      <c r="C8" s="408"/>
      <c r="D8" s="408"/>
      <c r="E8" s="408"/>
      <c r="F8" s="408"/>
      <c r="G8" s="408"/>
      <c r="H8" s="408"/>
      <c r="I8" s="408"/>
      <c r="J8" s="408"/>
      <c r="K8" s="408"/>
      <c r="L8" s="408"/>
      <c r="M8" s="408"/>
      <c r="N8" s="408"/>
      <c r="O8" s="408"/>
      <c r="P8" s="513"/>
    </row>
    <row r="9" spans="1:16" s="52" customFormat="1" ht="24.95" customHeight="1" thickBot="1">
      <c r="A9" s="94" t="s">
        <v>5</v>
      </c>
      <c r="B9" s="137">
        <v>38945</v>
      </c>
      <c r="C9" s="137">
        <v>31463</v>
      </c>
      <c r="D9" s="137">
        <v>13371</v>
      </c>
      <c r="E9" s="137">
        <v>11464</v>
      </c>
      <c r="F9" s="137">
        <v>9092</v>
      </c>
      <c r="G9" s="137">
        <v>7277</v>
      </c>
      <c r="H9" s="137">
        <v>5371</v>
      </c>
      <c r="I9" s="137">
        <v>3904</v>
      </c>
      <c r="J9" s="137">
        <v>3360</v>
      </c>
      <c r="K9" s="137">
        <v>3131</v>
      </c>
      <c r="L9" s="137">
        <v>1641</v>
      </c>
      <c r="M9" s="137">
        <v>1445</v>
      </c>
      <c r="N9" s="346">
        <v>71780</v>
      </c>
      <c r="O9" s="346">
        <v>58684</v>
      </c>
      <c r="P9" s="117" t="s">
        <v>14</v>
      </c>
    </row>
    <row r="10" spans="1:16" s="52" customFormat="1" ht="24.95" customHeight="1" thickBot="1">
      <c r="A10" s="90" t="s">
        <v>6</v>
      </c>
      <c r="B10" s="138">
        <v>35260</v>
      </c>
      <c r="C10" s="138">
        <v>24498</v>
      </c>
      <c r="D10" s="138">
        <v>18690</v>
      </c>
      <c r="E10" s="138">
        <v>13021</v>
      </c>
      <c r="F10" s="138">
        <v>8882</v>
      </c>
      <c r="G10" s="138">
        <v>7042</v>
      </c>
      <c r="H10" s="138">
        <v>4655</v>
      </c>
      <c r="I10" s="138">
        <v>3646</v>
      </c>
      <c r="J10" s="138">
        <v>3824</v>
      </c>
      <c r="K10" s="138">
        <v>3033</v>
      </c>
      <c r="L10" s="138">
        <v>1812</v>
      </c>
      <c r="M10" s="138">
        <v>1651</v>
      </c>
      <c r="N10" s="347">
        <v>73123</v>
      </c>
      <c r="O10" s="347">
        <v>52891</v>
      </c>
      <c r="P10" s="118" t="s">
        <v>15</v>
      </c>
    </row>
    <row r="11" spans="1:16" s="52" customFormat="1" ht="24.95" customHeight="1" thickBot="1">
      <c r="A11" s="96" t="s">
        <v>7</v>
      </c>
      <c r="B11" s="139">
        <v>35453</v>
      </c>
      <c r="C11" s="139">
        <v>26733</v>
      </c>
      <c r="D11" s="139">
        <v>10862</v>
      </c>
      <c r="E11" s="139">
        <v>8527</v>
      </c>
      <c r="F11" s="139">
        <v>7564</v>
      </c>
      <c r="G11" s="139">
        <v>6737</v>
      </c>
      <c r="H11" s="139">
        <v>4400</v>
      </c>
      <c r="I11" s="139">
        <v>3874</v>
      </c>
      <c r="J11" s="139">
        <v>3424</v>
      </c>
      <c r="K11" s="139">
        <v>3015</v>
      </c>
      <c r="L11" s="139">
        <v>1820</v>
      </c>
      <c r="M11" s="139">
        <v>1794</v>
      </c>
      <c r="N11" s="348">
        <v>63523</v>
      </c>
      <c r="O11" s="348">
        <v>50680</v>
      </c>
      <c r="P11" s="41" t="s">
        <v>16</v>
      </c>
    </row>
    <row r="12" spans="1:16" s="52" customFormat="1" ht="24.95" customHeight="1" thickBot="1">
      <c r="A12" s="90" t="s">
        <v>8</v>
      </c>
      <c r="B12" s="138">
        <v>33611</v>
      </c>
      <c r="C12" s="138">
        <v>27470</v>
      </c>
      <c r="D12" s="138">
        <v>32613</v>
      </c>
      <c r="E12" s="138">
        <v>21421</v>
      </c>
      <c r="F12" s="138">
        <v>8025</v>
      </c>
      <c r="G12" s="138">
        <v>6432</v>
      </c>
      <c r="H12" s="138">
        <v>3393</v>
      </c>
      <c r="I12" s="138">
        <v>2862</v>
      </c>
      <c r="J12" s="138">
        <v>4134</v>
      </c>
      <c r="K12" s="138">
        <v>3454</v>
      </c>
      <c r="L12" s="138">
        <v>1451</v>
      </c>
      <c r="M12" s="138">
        <v>1381</v>
      </c>
      <c r="N12" s="347">
        <v>83227</v>
      </c>
      <c r="O12" s="347">
        <v>63020</v>
      </c>
      <c r="P12" s="118" t="s">
        <v>17</v>
      </c>
    </row>
    <row r="13" spans="1:16" s="52" customFormat="1" ht="24.95" customHeight="1" thickBot="1">
      <c r="A13" s="96" t="s">
        <v>9</v>
      </c>
      <c r="B13" s="139">
        <v>33212</v>
      </c>
      <c r="C13" s="139">
        <v>27111</v>
      </c>
      <c r="D13" s="139">
        <v>16178</v>
      </c>
      <c r="E13" s="139">
        <v>12687</v>
      </c>
      <c r="F13" s="139">
        <v>8575</v>
      </c>
      <c r="G13" s="139">
        <v>7290</v>
      </c>
      <c r="H13" s="139">
        <v>2891</v>
      </c>
      <c r="I13" s="139">
        <v>2666</v>
      </c>
      <c r="J13" s="139">
        <v>3670</v>
      </c>
      <c r="K13" s="139">
        <v>3267</v>
      </c>
      <c r="L13" s="139">
        <v>1405</v>
      </c>
      <c r="M13" s="139">
        <v>1429</v>
      </c>
      <c r="N13" s="348">
        <v>65931</v>
      </c>
      <c r="O13" s="348">
        <v>54450</v>
      </c>
      <c r="P13" s="41" t="s">
        <v>18</v>
      </c>
    </row>
    <row r="14" spans="1:16" s="52" customFormat="1" ht="24.95" customHeight="1" thickBot="1">
      <c r="A14" s="90" t="s">
        <v>138</v>
      </c>
      <c r="B14" s="138">
        <v>32569</v>
      </c>
      <c r="C14" s="138">
        <v>25896</v>
      </c>
      <c r="D14" s="138">
        <v>13920</v>
      </c>
      <c r="E14" s="138">
        <v>10953</v>
      </c>
      <c r="F14" s="138">
        <v>7411</v>
      </c>
      <c r="G14" s="138">
        <v>6421</v>
      </c>
      <c r="H14" s="138">
        <v>3077</v>
      </c>
      <c r="I14" s="138">
        <v>2861</v>
      </c>
      <c r="J14" s="138">
        <v>2818</v>
      </c>
      <c r="K14" s="138">
        <v>2467</v>
      </c>
      <c r="L14" s="138">
        <v>1231</v>
      </c>
      <c r="M14" s="138">
        <v>1247</v>
      </c>
      <c r="N14" s="347">
        <v>61026</v>
      </c>
      <c r="O14" s="347">
        <v>49845</v>
      </c>
      <c r="P14" s="118" t="s">
        <v>19</v>
      </c>
    </row>
    <row r="15" spans="1:16" s="52" customFormat="1" ht="24.95" customHeight="1" thickBot="1">
      <c r="A15" s="96" t="s">
        <v>10</v>
      </c>
      <c r="B15" s="139">
        <v>34570</v>
      </c>
      <c r="C15" s="139">
        <v>37331</v>
      </c>
      <c r="D15" s="139">
        <v>22064</v>
      </c>
      <c r="E15" s="139">
        <v>15679</v>
      </c>
      <c r="F15" s="139">
        <v>5391</v>
      </c>
      <c r="G15" s="139">
        <v>4709</v>
      </c>
      <c r="H15" s="139">
        <v>4418</v>
      </c>
      <c r="I15" s="139">
        <v>3394</v>
      </c>
      <c r="J15" s="139">
        <v>3391</v>
      </c>
      <c r="K15" s="139">
        <v>3308</v>
      </c>
      <c r="L15" s="139">
        <v>1404</v>
      </c>
      <c r="M15" s="139">
        <v>1359</v>
      </c>
      <c r="N15" s="348">
        <v>71238</v>
      </c>
      <c r="O15" s="348">
        <v>65780</v>
      </c>
      <c r="P15" s="41" t="s">
        <v>20</v>
      </c>
    </row>
    <row r="16" spans="1:16" s="52" customFormat="1" ht="24.95" customHeight="1" thickBot="1">
      <c r="A16" s="90" t="s">
        <v>139</v>
      </c>
      <c r="B16" s="138">
        <v>23623</v>
      </c>
      <c r="C16" s="138">
        <v>26486</v>
      </c>
      <c r="D16" s="138">
        <v>11079</v>
      </c>
      <c r="E16" s="138">
        <v>8808</v>
      </c>
      <c r="F16" s="138">
        <v>4321</v>
      </c>
      <c r="G16" s="138">
        <v>3970</v>
      </c>
      <c r="H16" s="138">
        <v>2543</v>
      </c>
      <c r="I16" s="138">
        <v>2303</v>
      </c>
      <c r="J16" s="138">
        <v>2593</v>
      </c>
      <c r="K16" s="138">
        <v>3107</v>
      </c>
      <c r="L16" s="138">
        <v>1343</v>
      </c>
      <c r="M16" s="138">
        <v>1276</v>
      </c>
      <c r="N16" s="347">
        <v>45502</v>
      </c>
      <c r="O16" s="347">
        <v>45950</v>
      </c>
      <c r="P16" s="118" t="s">
        <v>21</v>
      </c>
    </row>
    <row r="17" spans="1:16" s="52" customFormat="1" ht="24.95" customHeight="1" thickBot="1">
      <c r="A17" s="96" t="s">
        <v>11</v>
      </c>
      <c r="B17" s="139">
        <v>25706</v>
      </c>
      <c r="C17" s="139">
        <v>20020</v>
      </c>
      <c r="D17" s="139">
        <v>24213</v>
      </c>
      <c r="E17" s="139">
        <v>23472</v>
      </c>
      <c r="F17" s="139">
        <v>6718</v>
      </c>
      <c r="G17" s="139">
        <v>5249</v>
      </c>
      <c r="H17" s="139">
        <v>3596</v>
      </c>
      <c r="I17" s="139">
        <v>2968</v>
      </c>
      <c r="J17" s="139">
        <v>2673</v>
      </c>
      <c r="K17" s="139">
        <v>2410</v>
      </c>
      <c r="L17" s="139">
        <v>1426</v>
      </c>
      <c r="M17" s="139">
        <v>1323</v>
      </c>
      <c r="N17" s="348">
        <v>64332</v>
      </c>
      <c r="O17" s="348">
        <v>55442</v>
      </c>
      <c r="P17" s="41" t="s">
        <v>22</v>
      </c>
    </row>
    <row r="18" spans="1:16" s="52" customFormat="1" ht="24.95" customHeight="1" thickBot="1">
      <c r="A18" s="90" t="s">
        <v>140</v>
      </c>
      <c r="B18" s="138">
        <v>19205</v>
      </c>
      <c r="C18" s="138">
        <v>18702</v>
      </c>
      <c r="D18" s="138">
        <v>8987</v>
      </c>
      <c r="E18" s="138">
        <v>8006</v>
      </c>
      <c r="F18" s="138">
        <v>3524</v>
      </c>
      <c r="G18" s="138">
        <v>3614</v>
      </c>
      <c r="H18" s="138">
        <v>2363</v>
      </c>
      <c r="I18" s="138">
        <v>2130</v>
      </c>
      <c r="J18" s="138">
        <v>2327</v>
      </c>
      <c r="K18" s="138">
        <v>2409</v>
      </c>
      <c r="L18" s="138">
        <v>1318</v>
      </c>
      <c r="M18" s="138">
        <v>1470</v>
      </c>
      <c r="N18" s="347">
        <v>37724</v>
      </c>
      <c r="O18" s="347">
        <v>36331</v>
      </c>
      <c r="P18" s="118" t="s">
        <v>141</v>
      </c>
    </row>
    <row r="19" spans="1:16" s="52" customFormat="1" ht="24.95" customHeight="1" thickBot="1">
      <c r="A19" s="96" t="s">
        <v>12</v>
      </c>
      <c r="B19" s="139">
        <v>24780</v>
      </c>
      <c r="C19" s="139">
        <v>23415</v>
      </c>
      <c r="D19" s="139">
        <v>21871</v>
      </c>
      <c r="E19" s="139">
        <v>14876</v>
      </c>
      <c r="F19" s="139">
        <v>5779</v>
      </c>
      <c r="G19" s="139">
        <v>4724</v>
      </c>
      <c r="H19" s="139">
        <v>5123</v>
      </c>
      <c r="I19" s="139">
        <v>3663</v>
      </c>
      <c r="J19" s="139">
        <v>2520</v>
      </c>
      <c r="K19" s="139">
        <v>2129</v>
      </c>
      <c r="L19" s="139">
        <v>1737</v>
      </c>
      <c r="M19" s="139">
        <v>1700</v>
      </c>
      <c r="N19" s="348">
        <v>61810</v>
      </c>
      <c r="O19" s="348">
        <v>50507</v>
      </c>
      <c r="P19" s="41" t="s">
        <v>23</v>
      </c>
    </row>
    <row r="20" spans="1:16" s="52" customFormat="1" ht="24.95" customHeight="1">
      <c r="A20" s="134" t="s">
        <v>13</v>
      </c>
      <c r="B20" s="140">
        <v>41081</v>
      </c>
      <c r="C20" s="140">
        <v>36646</v>
      </c>
      <c r="D20" s="140">
        <v>10023</v>
      </c>
      <c r="E20" s="140">
        <v>8251</v>
      </c>
      <c r="F20" s="140">
        <v>11098</v>
      </c>
      <c r="G20" s="140">
        <v>7699</v>
      </c>
      <c r="H20" s="140">
        <v>4477</v>
      </c>
      <c r="I20" s="140">
        <v>3412</v>
      </c>
      <c r="J20" s="140">
        <v>3766</v>
      </c>
      <c r="K20" s="140">
        <v>3040</v>
      </c>
      <c r="L20" s="140">
        <v>2049</v>
      </c>
      <c r="M20" s="140">
        <v>1830</v>
      </c>
      <c r="N20" s="349">
        <v>72494</v>
      </c>
      <c r="O20" s="349">
        <v>60878</v>
      </c>
      <c r="P20" s="135" t="s">
        <v>24</v>
      </c>
    </row>
    <row r="21" spans="1:16" s="52" customFormat="1" ht="33.75" customHeight="1">
      <c r="A21" s="202" t="s">
        <v>1</v>
      </c>
      <c r="B21" s="204">
        <v>378015</v>
      </c>
      <c r="C21" s="204">
        <v>325771</v>
      </c>
      <c r="D21" s="204">
        <v>203871</v>
      </c>
      <c r="E21" s="204">
        <v>157165</v>
      </c>
      <c r="F21" s="204">
        <v>86380</v>
      </c>
      <c r="G21" s="204">
        <v>71164</v>
      </c>
      <c r="H21" s="204">
        <v>46307</v>
      </c>
      <c r="I21" s="204">
        <v>37683</v>
      </c>
      <c r="J21" s="204">
        <v>38500</v>
      </c>
      <c r="K21" s="204">
        <v>34770</v>
      </c>
      <c r="L21" s="204">
        <v>18637</v>
      </c>
      <c r="M21" s="204">
        <v>17905</v>
      </c>
      <c r="N21" s="204">
        <v>771710</v>
      </c>
      <c r="O21" s="204">
        <v>644458</v>
      </c>
      <c r="P21" s="203" t="s">
        <v>181</v>
      </c>
    </row>
    <row r="31" spans="1:16" ht="29.25" customHeight="1"/>
  </sheetData>
  <mergeCells count="28">
    <mergeCell ref="J5:K6"/>
    <mergeCell ref="P5:P8"/>
    <mergeCell ref="B7:B8"/>
    <mergeCell ref="C7:C8"/>
    <mergeCell ref="D7:D8"/>
    <mergeCell ref="E7:E8"/>
    <mergeCell ref="F7:F8"/>
    <mergeCell ref="D5:E6"/>
    <mergeCell ref="F5:G6"/>
    <mergeCell ref="H5:I6"/>
    <mergeCell ref="G7:G8"/>
    <mergeCell ref="H7:H8"/>
    <mergeCell ref="A1:P1"/>
    <mergeCell ref="O7:O8"/>
    <mergeCell ref="I7:I8"/>
    <mergeCell ref="J7:J8"/>
    <mergeCell ref="K7:K8"/>
    <mergeCell ref="L7:L8"/>
    <mergeCell ref="M7:M8"/>
    <mergeCell ref="N7:N8"/>
    <mergeCell ref="L5:M6"/>
    <mergeCell ref="N5:O6"/>
    <mergeCell ref="A2:P2"/>
    <mergeCell ref="A3:P3"/>
    <mergeCell ref="A4:B4"/>
    <mergeCell ref="O4:P4"/>
    <mergeCell ref="A5:A8"/>
    <mergeCell ref="B5:C6"/>
  </mergeCells>
  <printOptions horizontalCentered="1" verticalCentered="1"/>
  <pageMargins left="0" right="0" top="0" bottom="0" header="0" footer="0"/>
  <pageSetup paperSize="9" scale="90"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dimension ref="A1:J31"/>
  <sheetViews>
    <sheetView showGridLines="0" rightToLeft="1" view="pageBreakPreview" zoomScaleNormal="100" zoomScaleSheetLayoutView="100" workbookViewId="0">
      <selection activeCell="L9" sqref="L9"/>
    </sheetView>
  </sheetViews>
  <sheetFormatPr defaultRowHeight="12.75"/>
  <cols>
    <col min="1" max="1" width="22.42578125" style="21" customWidth="1"/>
    <col min="2" max="9" width="11" style="21" customWidth="1"/>
    <col min="10" max="10" width="21.85546875" style="21" customWidth="1"/>
    <col min="11" max="16384" width="9.140625" style="9"/>
  </cols>
  <sheetData>
    <row r="1" spans="1:10" s="14" customFormat="1" ht="18">
      <c r="A1" s="376" t="s">
        <v>510</v>
      </c>
      <c r="B1" s="377"/>
      <c r="C1" s="377"/>
      <c r="D1" s="377"/>
      <c r="E1" s="377"/>
      <c r="F1" s="377"/>
      <c r="G1" s="377"/>
      <c r="H1" s="377"/>
      <c r="I1" s="377"/>
      <c r="J1" s="377"/>
    </row>
    <row r="2" spans="1:10" s="14" customFormat="1" ht="18">
      <c r="A2" s="378">
        <v>2011</v>
      </c>
      <c r="B2" s="379"/>
      <c r="C2" s="379"/>
      <c r="D2" s="379"/>
      <c r="E2" s="379"/>
      <c r="F2" s="379"/>
      <c r="G2" s="379"/>
      <c r="H2" s="379"/>
      <c r="I2" s="379"/>
      <c r="J2" s="379"/>
    </row>
    <row r="3" spans="1:10" s="15" customFormat="1" ht="15.75">
      <c r="A3" s="381" t="s">
        <v>511</v>
      </c>
      <c r="B3" s="381"/>
      <c r="C3" s="381"/>
      <c r="D3" s="381"/>
      <c r="E3" s="381"/>
      <c r="F3" s="381"/>
      <c r="G3" s="381"/>
      <c r="H3" s="381"/>
      <c r="I3" s="381"/>
      <c r="J3" s="381"/>
    </row>
    <row r="4" spans="1:10" s="15" customFormat="1" ht="15.75">
      <c r="A4" s="381">
        <v>2011</v>
      </c>
      <c r="B4" s="381"/>
      <c r="C4" s="381"/>
      <c r="D4" s="381"/>
      <c r="E4" s="381"/>
      <c r="F4" s="381"/>
      <c r="G4" s="381"/>
      <c r="H4" s="381"/>
      <c r="I4" s="381"/>
      <c r="J4" s="381"/>
    </row>
    <row r="5" spans="1:10" s="4" customFormat="1" ht="20.100000000000001" customHeight="1">
      <c r="A5" s="487" t="s">
        <v>526</v>
      </c>
      <c r="B5" s="488"/>
      <c r="I5" s="484" t="s">
        <v>527</v>
      </c>
      <c r="J5" s="484"/>
    </row>
    <row r="6" spans="1:10" s="11" customFormat="1" ht="14.25" customHeight="1">
      <c r="A6" s="489" t="s">
        <v>512</v>
      </c>
      <c r="B6" s="424" t="s">
        <v>423</v>
      </c>
      <c r="C6" s="424"/>
      <c r="D6" s="424" t="s">
        <v>424</v>
      </c>
      <c r="E6" s="424"/>
      <c r="F6" s="424" t="s">
        <v>425</v>
      </c>
      <c r="G6" s="424"/>
      <c r="H6" s="464" t="s">
        <v>414</v>
      </c>
      <c r="I6" s="464"/>
      <c r="J6" s="513" t="s">
        <v>513</v>
      </c>
    </row>
    <row r="7" spans="1:10" s="11" customFormat="1" ht="17.25" customHeight="1">
      <c r="A7" s="489"/>
      <c r="B7" s="424"/>
      <c r="C7" s="424"/>
      <c r="D7" s="424"/>
      <c r="E7" s="424"/>
      <c r="F7" s="424"/>
      <c r="G7" s="424"/>
      <c r="H7" s="464"/>
      <c r="I7" s="464"/>
      <c r="J7" s="513"/>
    </row>
    <row r="8" spans="1:10" s="11" customFormat="1" ht="15" customHeight="1">
      <c r="A8" s="489"/>
      <c r="B8" s="408" t="s">
        <v>286</v>
      </c>
      <c r="C8" s="408" t="s">
        <v>287</v>
      </c>
      <c r="D8" s="408" t="s">
        <v>286</v>
      </c>
      <c r="E8" s="408" t="s">
        <v>287</v>
      </c>
      <c r="F8" s="408" t="s">
        <v>286</v>
      </c>
      <c r="G8" s="408" t="s">
        <v>287</v>
      </c>
      <c r="H8" s="408" t="s">
        <v>286</v>
      </c>
      <c r="I8" s="408" t="s">
        <v>287</v>
      </c>
      <c r="J8" s="513"/>
    </row>
    <row r="9" spans="1:10" s="11" customFormat="1" ht="14.25" customHeight="1">
      <c r="A9" s="489"/>
      <c r="B9" s="408"/>
      <c r="C9" s="408"/>
      <c r="D9" s="408"/>
      <c r="E9" s="408"/>
      <c r="F9" s="408"/>
      <c r="G9" s="408"/>
      <c r="H9" s="408"/>
      <c r="I9" s="408"/>
      <c r="J9" s="513"/>
    </row>
    <row r="10" spans="1:10" s="6" customFormat="1" ht="24.95" customHeight="1" thickBot="1">
      <c r="A10" s="94" t="s">
        <v>5</v>
      </c>
      <c r="B10" s="137">
        <v>51464</v>
      </c>
      <c r="C10" s="137">
        <v>20316</v>
      </c>
      <c r="D10" s="137">
        <v>26699</v>
      </c>
      <c r="E10" s="137">
        <v>6607</v>
      </c>
      <c r="F10" s="137">
        <v>114762</v>
      </c>
      <c r="G10" s="137">
        <v>45634</v>
      </c>
      <c r="H10" s="346">
        <v>192925</v>
      </c>
      <c r="I10" s="346">
        <v>72557</v>
      </c>
      <c r="J10" s="117" t="s">
        <v>14</v>
      </c>
    </row>
    <row r="11" spans="1:10" s="6" customFormat="1" ht="24.95" customHeight="1" thickBot="1">
      <c r="A11" s="90" t="s">
        <v>6</v>
      </c>
      <c r="B11" s="138">
        <v>52749</v>
      </c>
      <c r="C11" s="138">
        <v>20374</v>
      </c>
      <c r="D11" s="138">
        <v>26326</v>
      </c>
      <c r="E11" s="138">
        <v>5527</v>
      </c>
      <c r="F11" s="138">
        <v>107254</v>
      </c>
      <c r="G11" s="138">
        <v>36701</v>
      </c>
      <c r="H11" s="347">
        <v>186329</v>
      </c>
      <c r="I11" s="347">
        <v>62602</v>
      </c>
      <c r="J11" s="118" t="s">
        <v>15</v>
      </c>
    </row>
    <row r="12" spans="1:10" s="6" customFormat="1" ht="24.95" customHeight="1" thickBot="1">
      <c r="A12" s="96" t="s">
        <v>7</v>
      </c>
      <c r="B12" s="139">
        <v>45586</v>
      </c>
      <c r="C12" s="139">
        <v>17937</v>
      </c>
      <c r="D12" s="139">
        <v>28201</v>
      </c>
      <c r="E12" s="139">
        <v>5788</v>
      </c>
      <c r="F12" s="139">
        <v>113904</v>
      </c>
      <c r="G12" s="139">
        <v>42582</v>
      </c>
      <c r="H12" s="348">
        <v>187691</v>
      </c>
      <c r="I12" s="348">
        <v>66307</v>
      </c>
      <c r="J12" s="41" t="s">
        <v>16</v>
      </c>
    </row>
    <row r="13" spans="1:10" s="6" customFormat="1" ht="24.95" customHeight="1" thickBot="1">
      <c r="A13" s="90" t="s">
        <v>8</v>
      </c>
      <c r="B13" s="138">
        <v>56255</v>
      </c>
      <c r="C13" s="138">
        <v>26972</v>
      </c>
      <c r="D13" s="138">
        <v>30294</v>
      </c>
      <c r="E13" s="138">
        <v>7292</v>
      </c>
      <c r="F13" s="138">
        <v>94892</v>
      </c>
      <c r="G13" s="138">
        <v>41167</v>
      </c>
      <c r="H13" s="347">
        <v>181441</v>
      </c>
      <c r="I13" s="347">
        <v>75431</v>
      </c>
      <c r="J13" s="118" t="s">
        <v>17</v>
      </c>
    </row>
    <row r="14" spans="1:10" s="6" customFormat="1" ht="24.95" customHeight="1" thickBot="1">
      <c r="A14" s="96" t="s">
        <v>9</v>
      </c>
      <c r="B14" s="139">
        <v>45681</v>
      </c>
      <c r="C14" s="139">
        <v>20250</v>
      </c>
      <c r="D14" s="139">
        <v>32838</v>
      </c>
      <c r="E14" s="139">
        <v>6719</v>
      </c>
      <c r="F14" s="139">
        <v>106307</v>
      </c>
      <c r="G14" s="139">
        <v>42914</v>
      </c>
      <c r="H14" s="348">
        <v>184826</v>
      </c>
      <c r="I14" s="348">
        <v>69883</v>
      </c>
      <c r="J14" s="41" t="s">
        <v>18</v>
      </c>
    </row>
    <row r="15" spans="1:10" s="6" customFormat="1" ht="24.95" customHeight="1" thickBot="1">
      <c r="A15" s="90" t="s">
        <v>138</v>
      </c>
      <c r="B15" s="138">
        <v>44266</v>
      </c>
      <c r="C15" s="138">
        <v>16760</v>
      </c>
      <c r="D15" s="138">
        <v>32390</v>
      </c>
      <c r="E15" s="138">
        <v>5877</v>
      </c>
      <c r="F15" s="138">
        <v>98206</v>
      </c>
      <c r="G15" s="138">
        <v>40605</v>
      </c>
      <c r="H15" s="347">
        <v>174862</v>
      </c>
      <c r="I15" s="347">
        <v>63242</v>
      </c>
      <c r="J15" s="118" t="s">
        <v>19</v>
      </c>
    </row>
    <row r="16" spans="1:10" s="6" customFormat="1" ht="24.95" customHeight="1" thickBot="1">
      <c r="A16" s="96" t="s">
        <v>10</v>
      </c>
      <c r="B16" s="139">
        <v>54309</v>
      </c>
      <c r="C16" s="139">
        <v>16929</v>
      </c>
      <c r="D16" s="139">
        <v>30233</v>
      </c>
      <c r="E16" s="139">
        <v>6860</v>
      </c>
      <c r="F16" s="139">
        <v>95775</v>
      </c>
      <c r="G16" s="139">
        <v>34033</v>
      </c>
      <c r="H16" s="348">
        <v>180317</v>
      </c>
      <c r="I16" s="348">
        <v>57822</v>
      </c>
      <c r="J16" s="41" t="s">
        <v>20</v>
      </c>
    </row>
    <row r="17" spans="1:10" s="6" customFormat="1" ht="24.95" customHeight="1" thickBot="1">
      <c r="A17" s="90" t="s">
        <v>139</v>
      </c>
      <c r="B17" s="138">
        <v>34142</v>
      </c>
      <c r="C17" s="138">
        <v>11360</v>
      </c>
      <c r="D17" s="138">
        <v>26065</v>
      </c>
      <c r="E17" s="138">
        <v>5375</v>
      </c>
      <c r="F17" s="138">
        <v>82404</v>
      </c>
      <c r="G17" s="138">
        <v>32182</v>
      </c>
      <c r="H17" s="347">
        <v>142611</v>
      </c>
      <c r="I17" s="347">
        <v>48917</v>
      </c>
      <c r="J17" s="118" t="s">
        <v>21</v>
      </c>
    </row>
    <row r="18" spans="1:10" s="6" customFormat="1" ht="24.95" customHeight="1" thickBot="1">
      <c r="A18" s="96" t="s">
        <v>11</v>
      </c>
      <c r="B18" s="139">
        <v>46554</v>
      </c>
      <c r="C18" s="139">
        <v>17778</v>
      </c>
      <c r="D18" s="139">
        <v>28480</v>
      </c>
      <c r="E18" s="139">
        <v>3837</v>
      </c>
      <c r="F18" s="139">
        <v>86738</v>
      </c>
      <c r="G18" s="139">
        <v>39977</v>
      </c>
      <c r="H18" s="348">
        <v>161772</v>
      </c>
      <c r="I18" s="348">
        <v>61592</v>
      </c>
      <c r="J18" s="41" t="s">
        <v>22</v>
      </c>
    </row>
    <row r="19" spans="1:10" s="6" customFormat="1" ht="24.95" customHeight="1" thickBot="1">
      <c r="A19" s="90" t="s">
        <v>140</v>
      </c>
      <c r="B19" s="138">
        <v>29118</v>
      </c>
      <c r="C19" s="138">
        <v>8606</v>
      </c>
      <c r="D19" s="138">
        <v>32939</v>
      </c>
      <c r="E19" s="138">
        <v>6056</v>
      </c>
      <c r="F19" s="138">
        <v>114116</v>
      </c>
      <c r="G19" s="138">
        <v>41249</v>
      </c>
      <c r="H19" s="347">
        <v>176173</v>
      </c>
      <c r="I19" s="347">
        <v>55911</v>
      </c>
      <c r="J19" s="118" t="s">
        <v>141</v>
      </c>
    </row>
    <row r="20" spans="1:10" s="6" customFormat="1" ht="24.95" customHeight="1" thickBot="1">
      <c r="A20" s="96" t="s">
        <v>12</v>
      </c>
      <c r="B20" s="139">
        <v>45324</v>
      </c>
      <c r="C20" s="139">
        <v>16486</v>
      </c>
      <c r="D20" s="139">
        <v>31772</v>
      </c>
      <c r="E20" s="139">
        <v>5858</v>
      </c>
      <c r="F20" s="139">
        <v>109692</v>
      </c>
      <c r="G20" s="139">
        <v>34117</v>
      </c>
      <c r="H20" s="348">
        <v>186788</v>
      </c>
      <c r="I20" s="348">
        <v>56461</v>
      </c>
      <c r="J20" s="41" t="s">
        <v>23</v>
      </c>
    </row>
    <row r="21" spans="1:10" s="6" customFormat="1" ht="24.95" customHeight="1">
      <c r="A21" s="134" t="s">
        <v>13</v>
      </c>
      <c r="B21" s="140">
        <v>53492</v>
      </c>
      <c r="C21" s="140">
        <v>19002</v>
      </c>
      <c r="D21" s="140">
        <v>36571</v>
      </c>
      <c r="E21" s="140">
        <v>5567</v>
      </c>
      <c r="F21" s="140">
        <v>104932</v>
      </c>
      <c r="G21" s="140">
        <v>39276</v>
      </c>
      <c r="H21" s="349">
        <v>194995</v>
      </c>
      <c r="I21" s="349">
        <v>63845</v>
      </c>
      <c r="J21" s="135" t="s">
        <v>24</v>
      </c>
    </row>
    <row r="22" spans="1:10" s="6" customFormat="1" ht="33.75" customHeight="1">
      <c r="A22" s="202" t="s">
        <v>1</v>
      </c>
      <c r="B22" s="204">
        <v>558940</v>
      </c>
      <c r="C22" s="204">
        <v>212770</v>
      </c>
      <c r="D22" s="204">
        <v>362808</v>
      </c>
      <c r="E22" s="204">
        <v>71363</v>
      </c>
      <c r="F22" s="204">
        <v>1228982</v>
      </c>
      <c r="G22" s="204">
        <v>470437</v>
      </c>
      <c r="H22" s="204">
        <v>2150730</v>
      </c>
      <c r="I22" s="204">
        <v>754570</v>
      </c>
      <c r="J22" s="203" t="s">
        <v>181</v>
      </c>
    </row>
    <row r="31" spans="1:10" ht="29.25" customHeight="1"/>
  </sheetData>
  <mergeCells count="20">
    <mergeCell ref="H6:I7"/>
    <mergeCell ref="J6:J9"/>
    <mergeCell ref="G8:G9"/>
    <mergeCell ref="H8:H9"/>
    <mergeCell ref="I8:I9"/>
    <mergeCell ref="A1:J1"/>
    <mergeCell ref="A3:J3"/>
    <mergeCell ref="A4:J4"/>
    <mergeCell ref="A5:B5"/>
    <mergeCell ref="I5:J5"/>
    <mergeCell ref="A2:J2"/>
    <mergeCell ref="F8:F9"/>
    <mergeCell ref="F6:G7"/>
    <mergeCell ref="A6:A9"/>
    <mergeCell ref="B6:C7"/>
    <mergeCell ref="D6:E7"/>
    <mergeCell ref="D8:D9"/>
    <mergeCell ref="E8:E9"/>
    <mergeCell ref="B8:B9"/>
    <mergeCell ref="C8:C9"/>
  </mergeCells>
  <printOptions horizontalCentered="1" verticalCentered="1"/>
  <pageMargins left="0" right="0" top="0" bottom="0" header="0" footer="0"/>
  <pageSetup paperSize="9" scale="95"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dimension ref="A1:J31"/>
  <sheetViews>
    <sheetView showGridLines="0" rightToLeft="1" view="pageBreakPreview" zoomScaleNormal="95" workbookViewId="0">
      <selection activeCell="K10" sqref="K10"/>
    </sheetView>
  </sheetViews>
  <sheetFormatPr defaultRowHeight="12.75"/>
  <cols>
    <col min="1" max="1" width="22.42578125" style="21" customWidth="1"/>
    <col min="2" max="2" width="7.42578125" style="21" customWidth="1"/>
    <col min="3" max="8" width="11" style="21" customWidth="1"/>
    <col min="9" max="9" width="9.140625" style="21"/>
    <col min="10" max="10" width="21.85546875" style="21" customWidth="1"/>
    <col min="11" max="16384" width="9.140625" style="185"/>
  </cols>
  <sheetData>
    <row r="1" spans="1:10" ht="18">
      <c r="A1" s="376" t="s">
        <v>504</v>
      </c>
      <c r="B1" s="377"/>
      <c r="C1" s="377"/>
      <c r="D1" s="377"/>
      <c r="E1" s="377"/>
      <c r="F1" s="377"/>
      <c r="G1" s="377"/>
      <c r="H1" s="377"/>
      <c r="I1" s="377"/>
      <c r="J1" s="377"/>
    </row>
    <row r="2" spans="1:10" ht="18">
      <c r="A2" s="378">
        <v>2011</v>
      </c>
      <c r="B2" s="379"/>
      <c r="C2" s="379"/>
      <c r="D2" s="379"/>
      <c r="E2" s="379"/>
      <c r="F2" s="379"/>
      <c r="G2" s="379"/>
      <c r="H2" s="379"/>
      <c r="I2" s="379"/>
      <c r="J2" s="379"/>
    </row>
    <row r="3" spans="1:10" ht="22.15" customHeight="1">
      <c r="A3" s="381" t="s">
        <v>142</v>
      </c>
      <c r="B3" s="381"/>
      <c r="C3" s="381"/>
      <c r="D3" s="381"/>
      <c r="E3" s="381"/>
      <c r="F3" s="381"/>
      <c r="G3" s="381"/>
      <c r="H3" s="381"/>
      <c r="I3" s="381"/>
      <c r="J3" s="381"/>
    </row>
    <row r="4" spans="1:10" ht="15.75">
      <c r="A4" s="381">
        <v>2011</v>
      </c>
      <c r="B4" s="381"/>
      <c r="C4" s="381"/>
      <c r="D4" s="381"/>
      <c r="E4" s="381"/>
      <c r="F4" s="381"/>
      <c r="G4" s="381"/>
      <c r="H4" s="381"/>
      <c r="I4" s="381"/>
      <c r="J4" s="381"/>
    </row>
    <row r="5" spans="1:10" ht="20.100000000000001" customHeight="1">
      <c r="A5" s="487" t="s">
        <v>524</v>
      </c>
      <c r="B5" s="487"/>
      <c r="C5" s="185"/>
      <c r="D5" s="185"/>
      <c r="E5" s="185"/>
      <c r="F5" s="185"/>
      <c r="G5" s="185"/>
      <c r="H5" s="185"/>
      <c r="I5" s="484" t="s">
        <v>525</v>
      </c>
      <c r="J5" s="484"/>
    </row>
    <row r="6" spans="1:10" s="186" customFormat="1" ht="22.5" customHeight="1" thickBot="1">
      <c r="A6" s="501" t="s">
        <v>152</v>
      </c>
      <c r="B6" s="523"/>
      <c r="C6" s="391" t="s">
        <v>153</v>
      </c>
      <c r="D6" s="391" t="s">
        <v>154</v>
      </c>
      <c r="E6" s="391" t="s">
        <v>260</v>
      </c>
      <c r="F6" s="391" t="s">
        <v>155</v>
      </c>
      <c r="G6" s="527" t="s">
        <v>426</v>
      </c>
      <c r="H6" s="430" t="s">
        <v>148</v>
      </c>
      <c r="I6" s="525" t="s">
        <v>161</v>
      </c>
      <c r="J6" s="385"/>
    </row>
    <row r="7" spans="1:10" s="186" customFormat="1" ht="41.25" customHeight="1">
      <c r="A7" s="503"/>
      <c r="B7" s="524"/>
      <c r="C7" s="393"/>
      <c r="D7" s="393"/>
      <c r="E7" s="393"/>
      <c r="F7" s="393"/>
      <c r="G7" s="528"/>
      <c r="H7" s="432"/>
      <c r="I7" s="526"/>
      <c r="J7" s="387"/>
    </row>
    <row r="8" spans="1:10" s="187" customFormat="1" ht="21.95" customHeight="1" thickBot="1">
      <c r="A8" s="210" t="s">
        <v>156</v>
      </c>
      <c r="B8" s="211" t="s">
        <v>99</v>
      </c>
      <c r="C8" s="106">
        <v>407199</v>
      </c>
      <c r="D8" s="106">
        <v>143192</v>
      </c>
      <c r="E8" s="106">
        <v>23356</v>
      </c>
      <c r="F8" s="106">
        <v>136259</v>
      </c>
      <c r="G8" s="106">
        <v>445175</v>
      </c>
      <c r="H8" s="89">
        <v>1155181</v>
      </c>
      <c r="I8" s="212" t="s">
        <v>100</v>
      </c>
      <c r="J8" s="205" t="s">
        <v>123</v>
      </c>
    </row>
    <row r="9" spans="1:10" s="187" customFormat="1" ht="21.95" customHeight="1" thickBot="1">
      <c r="A9" s="94"/>
      <c r="B9" s="213" t="s">
        <v>137</v>
      </c>
      <c r="C9" s="100">
        <v>378534</v>
      </c>
      <c r="D9" s="100">
        <v>135711</v>
      </c>
      <c r="E9" s="100">
        <v>20401</v>
      </c>
      <c r="F9" s="100">
        <v>126076</v>
      </c>
      <c r="G9" s="100">
        <v>456375</v>
      </c>
      <c r="H9" s="177">
        <v>1117097</v>
      </c>
      <c r="I9" s="214" t="s">
        <v>101</v>
      </c>
      <c r="J9" s="47"/>
    </row>
    <row r="10" spans="1:10" s="187" customFormat="1" ht="21.95" customHeight="1" thickBot="1">
      <c r="A10" s="134" t="s">
        <v>157</v>
      </c>
      <c r="B10" s="215" t="s">
        <v>99</v>
      </c>
      <c r="C10" s="103">
        <v>275787</v>
      </c>
      <c r="D10" s="103">
        <v>240178</v>
      </c>
      <c r="E10" s="103">
        <v>24818</v>
      </c>
      <c r="F10" s="103">
        <v>336335</v>
      </c>
      <c r="G10" s="103">
        <v>575865</v>
      </c>
      <c r="H10" s="84">
        <v>1452983</v>
      </c>
      <c r="I10" s="216" t="s">
        <v>100</v>
      </c>
      <c r="J10" s="206" t="s">
        <v>125</v>
      </c>
    </row>
    <row r="11" spans="1:10" s="187" customFormat="1" ht="21.95" customHeight="1" thickBot="1">
      <c r="A11" s="217"/>
      <c r="B11" s="215" t="s">
        <v>137</v>
      </c>
      <c r="C11" s="103">
        <v>178076</v>
      </c>
      <c r="D11" s="103">
        <v>205487</v>
      </c>
      <c r="E11" s="103">
        <v>21170</v>
      </c>
      <c r="F11" s="103">
        <v>277018</v>
      </c>
      <c r="G11" s="103">
        <v>479747</v>
      </c>
      <c r="H11" s="84">
        <v>1161498</v>
      </c>
      <c r="I11" s="216" t="s">
        <v>101</v>
      </c>
      <c r="J11" s="207"/>
    </row>
    <row r="12" spans="1:10" s="187" customFormat="1" ht="21.95" customHeight="1" thickBot="1">
      <c r="A12" s="91" t="s">
        <v>158</v>
      </c>
      <c r="B12" s="213" t="s">
        <v>99</v>
      </c>
      <c r="C12" s="100">
        <v>64091</v>
      </c>
      <c r="D12" s="100">
        <v>38931</v>
      </c>
      <c r="E12" s="100">
        <v>2850</v>
      </c>
      <c r="F12" s="100">
        <v>74200</v>
      </c>
      <c r="G12" s="100">
        <v>48988</v>
      </c>
      <c r="H12" s="177">
        <v>229060</v>
      </c>
      <c r="I12" s="214" t="s">
        <v>100</v>
      </c>
      <c r="J12" s="92" t="s">
        <v>127</v>
      </c>
    </row>
    <row r="13" spans="1:10" s="187" customFormat="1" ht="21.95" customHeight="1" thickBot="1">
      <c r="A13" s="94"/>
      <c r="B13" s="213" t="s">
        <v>137</v>
      </c>
      <c r="C13" s="100">
        <v>60053</v>
      </c>
      <c r="D13" s="100">
        <v>60750</v>
      </c>
      <c r="E13" s="100">
        <v>4738</v>
      </c>
      <c r="F13" s="100">
        <v>104796</v>
      </c>
      <c r="G13" s="100">
        <v>65401</v>
      </c>
      <c r="H13" s="177">
        <v>295738</v>
      </c>
      <c r="I13" s="214" t="s">
        <v>101</v>
      </c>
      <c r="J13" s="47"/>
    </row>
    <row r="14" spans="1:10" s="187" customFormat="1" ht="21.95" customHeight="1" thickBot="1">
      <c r="A14" s="134" t="s">
        <v>159</v>
      </c>
      <c r="B14" s="215" t="s">
        <v>99</v>
      </c>
      <c r="C14" s="103">
        <v>22240</v>
      </c>
      <c r="D14" s="103">
        <v>10729</v>
      </c>
      <c r="E14" s="103">
        <v>1244</v>
      </c>
      <c r="F14" s="103">
        <v>19075</v>
      </c>
      <c r="G14" s="103">
        <v>9045</v>
      </c>
      <c r="H14" s="84">
        <v>62333</v>
      </c>
      <c r="I14" s="216" t="s">
        <v>100</v>
      </c>
      <c r="J14" s="206" t="s">
        <v>129</v>
      </c>
    </row>
    <row r="15" spans="1:10" s="187" customFormat="1" ht="21.95" customHeight="1" thickBot="1">
      <c r="A15" s="217"/>
      <c r="B15" s="215" t="s">
        <v>137</v>
      </c>
      <c r="C15" s="103">
        <v>24730</v>
      </c>
      <c r="D15" s="103">
        <v>22086</v>
      </c>
      <c r="E15" s="103">
        <v>1757</v>
      </c>
      <c r="F15" s="103">
        <v>31423</v>
      </c>
      <c r="G15" s="103">
        <v>21327</v>
      </c>
      <c r="H15" s="84">
        <v>101323</v>
      </c>
      <c r="I15" s="216" t="s">
        <v>101</v>
      </c>
      <c r="J15" s="207"/>
    </row>
    <row r="16" spans="1:10" s="187" customFormat="1" ht="21.95" customHeight="1" thickBot="1">
      <c r="A16" s="91" t="s">
        <v>160</v>
      </c>
      <c r="B16" s="213" t="s">
        <v>99</v>
      </c>
      <c r="C16" s="100">
        <v>2393</v>
      </c>
      <c r="D16" s="100">
        <v>1141</v>
      </c>
      <c r="E16" s="100">
        <v>85</v>
      </c>
      <c r="F16" s="100">
        <v>1674</v>
      </c>
      <c r="G16" s="100">
        <v>450</v>
      </c>
      <c r="H16" s="177">
        <v>5743</v>
      </c>
      <c r="I16" s="214" t="s">
        <v>100</v>
      </c>
      <c r="J16" s="92" t="s">
        <v>131</v>
      </c>
    </row>
    <row r="17" spans="1:10" s="187" customFormat="1" ht="21.95" customHeight="1">
      <c r="A17" s="210"/>
      <c r="B17" s="218" t="s">
        <v>137</v>
      </c>
      <c r="C17" s="108">
        <v>3065</v>
      </c>
      <c r="D17" s="108">
        <v>1898</v>
      </c>
      <c r="E17" s="108">
        <v>179</v>
      </c>
      <c r="F17" s="108">
        <v>2616</v>
      </c>
      <c r="G17" s="108">
        <v>932</v>
      </c>
      <c r="H17" s="178">
        <v>8690</v>
      </c>
      <c r="I17" s="219" t="s">
        <v>101</v>
      </c>
      <c r="J17" s="205"/>
    </row>
    <row r="18" spans="1:10" s="187" customFormat="1" ht="21.95" customHeight="1" thickBot="1">
      <c r="A18" s="220" t="s">
        <v>98</v>
      </c>
      <c r="B18" s="221" t="s">
        <v>99</v>
      </c>
      <c r="C18" s="226">
        <v>771710</v>
      </c>
      <c r="D18" s="226">
        <v>434171</v>
      </c>
      <c r="E18" s="226">
        <v>52353</v>
      </c>
      <c r="F18" s="226">
        <v>567543</v>
      </c>
      <c r="G18" s="226">
        <v>1079523</v>
      </c>
      <c r="H18" s="226">
        <v>2905300</v>
      </c>
      <c r="I18" s="222" t="s">
        <v>100</v>
      </c>
      <c r="J18" s="208" t="s">
        <v>4</v>
      </c>
    </row>
    <row r="19" spans="1:10" s="187" customFormat="1" ht="21.95" customHeight="1">
      <c r="A19" s="223"/>
      <c r="B19" s="224" t="s">
        <v>137</v>
      </c>
      <c r="C19" s="227">
        <v>644458</v>
      </c>
      <c r="D19" s="227">
        <v>425932</v>
      </c>
      <c r="E19" s="227">
        <v>48245</v>
      </c>
      <c r="F19" s="227">
        <v>541929</v>
      </c>
      <c r="G19" s="227">
        <v>1023782</v>
      </c>
      <c r="H19" s="227">
        <v>2684346</v>
      </c>
      <c r="I19" s="225" t="s">
        <v>101</v>
      </c>
      <c r="J19" s="209"/>
    </row>
    <row r="31" spans="1:10" ht="29.25" customHeight="1"/>
  </sheetData>
  <mergeCells count="14">
    <mergeCell ref="H6:H7"/>
    <mergeCell ref="A1:J1"/>
    <mergeCell ref="A3:J3"/>
    <mergeCell ref="A4:J4"/>
    <mergeCell ref="A5:B5"/>
    <mergeCell ref="I5:J5"/>
    <mergeCell ref="A6:B7"/>
    <mergeCell ref="I6:J7"/>
    <mergeCell ref="A2:J2"/>
    <mergeCell ref="C6:C7"/>
    <mergeCell ref="D6:D7"/>
    <mergeCell ref="E6:E7"/>
    <mergeCell ref="F6:F7"/>
    <mergeCell ref="G6:G7"/>
  </mergeCells>
  <phoneticPr fontId="16" type="noConversion"/>
  <printOptions horizontalCentered="1" verticalCentered="1"/>
  <pageMargins left="0" right="0" top="0" bottom="0" header="0" footer="0"/>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dimension ref="A1:H31"/>
  <sheetViews>
    <sheetView showGridLines="0" rightToLeft="1" view="pageBreakPreview" zoomScaleNormal="100" zoomScaleSheetLayoutView="100" workbookViewId="0">
      <selection activeCell="J7" sqref="J7"/>
    </sheetView>
  </sheetViews>
  <sheetFormatPr defaultRowHeight="12.75"/>
  <cols>
    <col min="1" max="1" width="17.140625" style="18" customWidth="1"/>
    <col min="2" max="3" width="11" style="18" customWidth="1"/>
    <col min="4" max="4" width="12" style="18" bestFit="1" customWidth="1"/>
    <col min="5" max="5" width="13.140625" style="18" bestFit="1" customWidth="1"/>
    <col min="6" max="6" width="12.140625" style="18" customWidth="1"/>
    <col min="7" max="7" width="11.42578125" style="18" customWidth="1"/>
    <col min="8" max="8" width="18" style="18" customWidth="1"/>
    <col min="9" max="16384" width="9.140625" style="9"/>
  </cols>
  <sheetData>
    <row r="1" spans="1:8" s="14" customFormat="1" ht="18">
      <c r="A1" s="515" t="s">
        <v>505</v>
      </c>
      <c r="B1" s="516"/>
      <c r="C1" s="516"/>
      <c r="D1" s="516"/>
      <c r="E1" s="516"/>
      <c r="F1" s="516"/>
      <c r="G1" s="516"/>
      <c r="H1" s="516"/>
    </row>
    <row r="2" spans="1:8" s="14" customFormat="1" ht="18">
      <c r="A2" s="517">
        <v>2011</v>
      </c>
      <c r="B2" s="518"/>
      <c r="C2" s="518"/>
      <c r="D2" s="518"/>
      <c r="E2" s="518"/>
      <c r="F2" s="518"/>
      <c r="G2" s="518"/>
      <c r="H2" s="518"/>
    </row>
    <row r="3" spans="1:8" s="15" customFormat="1" ht="15.75">
      <c r="A3" s="451" t="s">
        <v>259</v>
      </c>
      <c r="B3" s="451"/>
      <c r="C3" s="451"/>
      <c r="D3" s="451"/>
      <c r="E3" s="451"/>
      <c r="F3" s="451"/>
      <c r="G3" s="451"/>
      <c r="H3" s="451"/>
    </row>
    <row r="4" spans="1:8" s="15" customFormat="1" ht="15.75">
      <c r="A4" s="451">
        <v>2011</v>
      </c>
      <c r="B4" s="451"/>
      <c r="C4" s="451"/>
      <c r="D4" s="451"/>
      <c r="E4" s="451"/>
      <c r="F4" s="451"/>
      <c r="G4" s="451"/>
      <c r="H4" s="451"/>
    </row>
    <row r="5" spans="1:8" s="4" customFormat="1" ht="20.100000000000001" customHeight="1">
      <c r="A5" s="519" t="s">
        <v>522</v>
      </c>
      <c r="B5" s="520"/>
      <c r="C5" s="201"/>
      <c r="D5" s="201"/>
      <c r="E5" s="201"/>
      <c r="F5" s="201"/>
      <c r="G5" s="514" t="s">
        <v>523</v>
      </c>
      <c r="H5" s="514"/>
    </row>
    <row r="6" spans="1:8" s="11" customFormat="1" ht="14.25" customHeight="1">
      <c r="A6" s="489" t="s">
        <v>422</v>
      </c>
      <c r="B6" s="424" t="s">
        <v>412</v>
      </c>
      <c r="C6" s="424"/>
      <c r="D6" s="424" t="s">
        <v>413</v>
      </c>
      <c r="E6" s="424"/>
      <c r="F6" s="464" t="s">
        <v>414</v>
      </c>
      <c r="G6" s="464"/>
      <c r="H6" s="513" t="s">
        <v>421</v>
      </c>
    </row>
    <row r="7" spans="1:8" s="11" customFormat="1" ht="15" customHeight="1">
      <c r="A7" s="489"/>
      <c r="B7" s="424"/>
      <c r="C7" s="424"/>
      <c r="D7" s="424"/>
      <c r="E7" s="424"/>
      <c r="F7" s="464"/>
      <c r="G7" s="464"/>
      <c r="H7" s="513"/>
    </row>
    <row r="8" spans="1:8" s="11" customFormat="1" ht="15" customHeight="1">
      <c r="A8" s="489"/>
      <c r="B8" s="408" t="s">
        <v>284</v>
      </c>
      <c r="C8" s="408" t="s">
        <v>285</v>
      </c>
      <c r="D8" s="408" t="s">
        <v>284</v>
      </c>
      <c r="E8" s="408" t="s">
        <v>285</v>
      </c>
      <c r="F8" s="512" t="s">
        <v>284</v>
      </c>
      <c r="G8" s="512" t="s">
        <v>285</v>
      </c>
      <c r="H8" s="513"/>
    </row>
    <row r="9" spans="1:8" s="11" customFormat="1" ht="14.25" customHeight="1">
      <c r="A9" s="489"/>
      <c r="B9" s="408"/>
      <c r="C9" s="408"/>
      <c r="D9" s="408"/>
      <c r="E9" s="408"/>
      <c r="F9" s="512"/>
      <c r="G9" s="512"/>
      <c r="H9" s="513"/>
    </row>
    <row r="10" spans="1:8" s="12" customFormat="1" ht="27" customHeight="1" thickBot="1">
      <c r="A10" s="193" t="s">
        <v>5</v>
      </c>
      <c r="B10" s="282">
        <v>1403</v>
      </c>
      <c r="C10" s="282">
        <v>76</v>
      </c>
      <c r="D10" s="282">
        <v>3158</v>
      </c>
      <c r="E10" s="282">
        <v>463</v>
      </c>
      <c r="F10" s="86">
        <v>4561</v>
      </c>
      <c r="G10" s="86">
        <v>539</v>
      </c>
      <c r="H10" s="194" t="s">
        <v>14</v>
      </c>
    </row>
    <row r="11" spans="1:8" s="12" customFormat="1" ht="27" customHeight="1" thickBot="1">
      <c r="A11" s="197" t="s">
        <v>6</v>
      </c>
      <c r="B11" s="283">
        <v>1144</v>
      </c>
      <c r="C11" s="283">
        <v>48</v>
      </c>
      <c r="D11" s="283">
        <v>2345</v>
      </c>
      <c r="E11" s="283">
        <v>599</v>
      </c>
      <c r="F11" s="85">
        <v>3489</v>
      </c>
      <c r="G11" s="85">
        <v>647</v>
      </c>
      <c r="H11" s="198" t="s">
        <v>15</v>
      </c>
    </row>
    <row r="12" spans="1:8" s="12" customFormat="1" ht="27" customHeight="1" thickBot="1">
      <c r="A12" s="195" t="s">
        <v>7</v>
      </c>
      <c r="B12" s="284">
        <v>1297</v>
      </c>
      <c r="C12" s="284">
        <v>128</v>
      </c>
      <c r="D12" s="284">
        <v>3169</v>
      </c>
      <c r="E12" s="284">
        <v>546</v>
      </c>
      <c r="F12" s="83">
        <v>4466</v>
      </c>
      <c r="G12" s="83">
        <v>674</v>
      </c>
      <c r="H12" s="196" t="s">
        <v>16</v>
      </c>
    </row>
    <row r="13" spans="1:8" s="12" customFormat="1" ht="27" customHeight="1" thickBot="1">
      <c r="A13" s="197" t="s">
        <v>8</v>
      </c>
      <c r="B13" s="283">
        <v>1071</v>
      </c>
      <c r="C13" s="283">
        <v>43</v>
      </c>
      <c r="D13" s="283">
        <v>3580</v>
      </c>
      <c r="E13" s="283">
        <v>74</v>
      </c>
      <c r="F13" s="85">
        <v>4651</v>
      </c>
      <c r="G13" s="85">
        <v>117</v>
      </c>
      <c r="H13" s="198" t="s">
        <v>17</v>
      </c>
    </row>
    <row r="14" spans="1:8" s="12" customFormat="1" ht="27" customHeight="1" thickBot="1">
      <c r="A14" s="195" t="s">
        <v>9</v>
      </c>
      <c r="B14" s="284">
        <v>1155</v>
      </c>
      <c r="C14" s="284">
        <v>54</v>
      </c>
      <c r="D14" s="284">
        <v>3035</v>
      </c>
      <c r="E14" s="284">
        <v>99</v>
      </c>
      <c r="F14" s="83">
        <v>4190</v>
      </c>
      <c r="G14" s="83">
        <v>153</v>
      </c>
      <c r="H14" s="196" t="s">
        <v>18</v>
      </c>
    </row>
    <row r="15" spans="1:8" s="12" customFormat="1" ht="27" customHeight="1" thickBot="1">
      <c r="A15" s="197" t="s">
        <v>138</v>
      </c>
      <c r="B15" s="283">
        <v>952</v>
      </c>
      <c r="C15" s="283">
        <v>50</v>
      </c>
      <c r="D15" s="283">
        <v>2423</v>
      </c>
      <c r="E15" s="283">
        <v>60</v>
      </c>
      <c r="F15" s="85">
        <v>3375</v>
      </c>
      <c r="G15" s="85">
        <v>110</v>
      </c>
      <c r="H15" s="198" t="s">
        <v>19</v>
      </c>
    </row>
    <row r="16" spans="1:8" s="12" customFormat="1" ht="27" customHeight="1" thickBot="1">
      <c r="A16" s="195" t="s">
        <v>10</v>
      </c>
      <c r="B16" s="284">
        <v>1139</v>
      </c>
      <c r="C16" s="284">
        <v>88</v>
      </c>
      <c r="D16" s="284">
        <v>3152</v>
      </c>
      <c r="E16" s="284">
        <v>148</v>
      </c>
      <c r="F16" s="83">
        <v>4291</v>
      </c>
      <c r="G16" s="83">
        <v>236</v>
      </c>
      <c r="H16" s="196" t="s">
        <v>20</v>
      </c>
    </row>
    <row r="17" spans="1:8" s="12" customFormat="1" ht="27" customHeight="1" thickBot="1">
      <c r="A17" s="197" t="s">
        <v>139</v>
      </c>
      <c r="B17" s="283">
        <v>726</v>
      </c>
      <c r="C17" s="283">
        <v>69</v>
      </c>
      <c r="D17" s="283">
        <v>2849</v>
      </c>
      <c r="E17" s="283">
        <v>118</v>
      </c>
      <c r="F17" s="85">
        <v>3575</v>
      </c>
      <c r="G17" s="85">
        <v>187</v>
      </c>
      <c r="H17" s="198" t="s">
        <v>21</v>
      </c>
    </row>
    <row r="18" spans="1:8" s="12" customFormat="1" ht="27" customHeight="1" thickBot="1">
      <c r="A18" s="195" t="s">
        <v>11</v>
      </c>
      <c r="B18" s="284">
        <v>955</v>
      </c>
      <c r="C18" s="284">
        <v>117</v>
      </c>
      <c r="D18" s="284">
        <v>2999</v>
      </c>
      <c r="E18" s="284">
        <v>177</v>
      </c>
      <c r="F18" s="83">
        <v>3954</v>
      </c>
      <c r="G18" s="83">
        <v>294</v>
      </c>
      <c r="H18" s="196" t="s">
        <v>22</v>
      </c>
    </row>
    <row r="19" spans="1:8" s="12" customFormat="1" ht="27" customHeight="1" thickBot="1">
      <c r="A19" s="197" t="s">
        <v>140</v>
      </c>
      <c r="B19" s="283">
        <v>775</v>
      </c>
      <c r="C19" s="283">
        <v>62</v>
      </c>
      <c r="D19" s="283">
        <v>4326</v>
      </c>
      <c r="E19" s="283">
        <v>134</v>
      </c>
      <c r="F19" s="85">
        <v>5101</v>
      </c>
      <c r="G19" s="85">
        <v>196</v>
      </c>
      <c r="H19" s="198" t="s">
        <v>141</v>
      </c>
    </row>
    <row r="20" spans="1:8" s="12" customFormat="1" ht="27" customHeight="1" thickBot="1">
      <c r="A20" s="195" t="s">
        <v>12</v>
      </c>
      <c r="B20" s="284">
        <v>743</v>
      </c>
      <c r="C20" s="284">
        <v>59</v>
      </c>
      <c r="D20" s="284">
        <v>2800</v>
      </c>
      <c r="E20" s="284">
        <v>144</v>
      </c>
      <c r="F20" s="83">
        <v>3543</v>
      </c>
      <c r="G20" s="83">
        <v>203</v>
      </c>
      <c r="H20" s="196" t="s">
        <v>23</v>
      </c>
    </row>
    <row r="21" spans="1:8" s="12" customFormat="1" ht="27" customHeight="1">
      <c r="A21" s="199" t="s">
        <v>13</v>
      </c>
      <c r="B21" s="340">
        <v>940</v>
      </c>
      <c r="C21" s="340">
        <v>209</v>
      </c>
      <c r="D21" s="340">
        <v>3079</v>
      </c>
      <c r="E21" s="340">
        <v>205</v>
      </c>
      <c r="F21" s="176">
        <v>4019</v>
      </c>
      <c r="G21" s="176">
        <v>414</v>
      </c>
      <c r="H21" s="200" t="s">
        <v>24</v>
      </c>
    </row>
    <row r="22" spans="1:8" s="7" customFormat="1" ht="36" customHeight="1">
      <c r="A22" s="159" t="s">
        <v>1</v>
      </c>
      <c r="B22" s="168">
        <v>12300</v>
      </c>
      <c r="C22" s="168">
        <v>1003</v>
      </c>
      <c r="D22" s="168">
        <v>36915</v>
      </c>
      <c r="E22" s="168">
        <v>2767</v>
      </c>
      <c r="F22" s="168">
        <v>49215</v>
      </c>
      <c r="G22" s="168">
        <v>3770</v>
      </c>
      <c r="H22" s="160" t="s">
        <v>181</v>
      </c>
    </row>
    <row r="31" spans="1:8" ht="29.25" customHeight="1"/>
  </sheetData>
  <mergeCells count="17">
    <mergeCell ref="A1:H1"/>
    <mergeCell ref="A3:H3"/>
    <mergeCell ref="A4:H4"/>
    <mergeCell ref="A5:B5"/>
    <mergeCell ref="G5:H5"/>
    <mergeCell ref="A2:H2"/>
    <mergeCell ref="A6:A9"/>
    <mergeCell ref="B6:C7"/>
    <mergeCell ref="D6:E7"/>
    <mergeCell ref="F6:G7"/>
    <mergeCell ref="H6:H9"/>
    <mergeCell ref="B8:B9"/>
    <mergeCell ref="C8:C9"/>
    <mergeCell ref="D8:D9"/>
    <mergeCell ref="E8:E9"/>
    <mergeCell ref="F8:F9"/>
    <mergeCell ref="G8:G9"/>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dimension ref="A1:G31"/>
  <sheetViews>
    <sheetView showGridLines="0" rightToLeft="1" view="pageBreakPreview" zoomScaleNormal="100" workbookViewId="0">
      <selection activeCell="G13" sqref="G13"/>
    </sheetView>
  </sheetViews>
  <sheetFormatPr defaultRowHeight="12.75"/>
  <cols>
    <col min="1" max="1" width="17.7109375" style="18" customWidth="1"/>
    <col min="2" max="2" width="10.7109375" style="18" customWidth="1"/>
    <col min="3" max="3" width="11.7109375" style="18" customWidth="1"/>
    <col min="4" max="4" width="12" style="18" bestFit="1" customWidth="1"/>
    <col min="5" max="5" width="12" style="18" customWidth="1"/>
    <col min="6" max="6" width="12" style="18" bestFit="1" customWidth="1"/>
    <col min="7" max="7" width="18.5703125" style="18" customWidth="1"/>
    <col min="8" max="16384" width="9.140625" style="4"/>
  </cols>
  <sheetData>
    <row r="1" spans="1:7" ht="18">
      <c r="A1" s="376" t="s">
        <v>470</v>
      </c>
      <c r="B1" s="377"/>
      <c r="C1" s="377"/>
      <c r="D1" s="377"/>
      <c r="E1" s="377"/>
      <c r="F1" s="377"/>
      <c r="G1" s="377"/>
    </row>
    <row r="2" spans="1:7" ht="18">
      <c r="A2" s="378" t="s">
        <v>463</v>
      </c>
      <c r="B2" s="379"/>
      <c r="C2" s="379"/>
      <c r="D2" s="379"/>
      <c r="E2" s="379"/>
      <c r="F2" s="379"/>
      <c r="G2" s="379"/>
    </row>
    <row r="3" spans="1:7" ht="15.75">
      <c r="A3" s="380" t="s">
        <v>25</v>
      </c>
      <c r="B3" s="380"/>
      <c r="C3" s="380"/>
      <c r="D3" s="380"/>
      <c r="E3" s="380"/>
      <c r="F3" s="380"/>
      <c r="G3" s="380"/>
    </row>
    <row r="4" spans="1:7" ht="15.75">
      <c r="A4" s="381" t="s">
        <v>461</v>
      </c>
      <c r="B4" s="381"/>
      <c r="C4" s="381"/>
      <c r="D4" s="381"/>
      <c r="E4" s="381"/>
      <c r="F4" s="381"/>
      <c r="G4" s="381"/>
    </row>
    <row r="5" spans="1:7" ht="20.100000000000001" customHeight="1">
      <c r="A5" s="34" t="s">
        <v>520</v>
      </c>
      <c r="B5" s="32"/>
      <c r="C5" s="32"/>
      <c r="D5" s="32"/>
      <c r="E5" s="32"/>
      <c r="F5" s="32"/>
      <c r="G5" s="364" t="s">
        <v>521</v>
      </c>
    </row>
    <row r="6" spans="1:7" s="5" customFormat="1" ht="16.5" customHeight="1" thickBot="1">
      <c r="A6" s="382" t="s">
        <v>373</v>
      </c>
      <c r="B6" s="373">
        <v>2007</v>
      </c>
      <c r="C6" s="373">
        <v>2008</v>
      </c>
      <c r="D6" s="373">
        <v>2009</v>
      </c>
      <c r="E6" s="373">
        <v>2010</v>
      </c>
      <c r="F6" s="373">
        <v>2011</v>
      </c>
      <c r="G6" s="385" t="s">
        <v>372</v>
      </c>
    </row>
    <row r="7" spans="1:7" s="5" customFormat="1" ht="16.5" customHeight="1" thickBot="1">
      <c r="A7" s="383"/>
      <c r="B7" s="374"/>
      <c r="C7" s="374"/>
      <c r="D7" s="374"/>
      <c r="E7" s="374"/>
      <c r="F7" s="374"/>
      <c r="G7" s="386"/>
    </row>
    <row r="8" spans="1:7" s="5" customFormat="1" ht="16.5" customHeight="1">
      <c r="A8" s="384"/>
      <c r="B8" s="375"/>
      <c r="C8" s="375"/>
      <c r="D8" s="375"/>
      <c r="E8" s="375"/>
      <c r="F8" s="375"/>
      <c r="G8" s="387"/>
    </row>
    <row r="9" spans="1:7" s="6" customFormat="1" ht="33.75" customHeight="1" thickBot="1">
      <c r="A9" s="46" t="s">
        <v>26</v>
      </c>
      <c r="B9" s="282">
        <v>12</v>
      </c>
      <c r="C9" s="282">
        <v>25</v>
      </c>
      <c r="D9" s="282">
        <v>25</v>
      </c>
      <c r="E9" s="282">
        <v>38</v>
      </c>
      <c r="F9" s="282">
        <v>38</v>
      </c>
      <c r="G9" s="47" t="s">
        <v>27</v>
      </c>
    </row>
    <row r="10" spans="1:7" s="6" customFormat="1" ht="33.75" customHeight="1" thickBot="1">
      <c r="A10" s="81" t="s">
        <v>178</v>
      </c>
      <c r="B10" s="103" t="s">
        <v>367</v>
      </c>
      <c r="C10" s="103" t="s">
        <v>367</v>
      </c>
      <c r="D10" s="103">
        <v>5200</v>
      </c>
      <c r="E10" s="283">
        <v>7498</v>
      </c>
      <c r="F10" s="283">
        <v>7498</v>
      </c>
      <c r="G10" s="82" t="s">
        <v>179</v>
      </c>
    </row>
    <row r="11" spans="1:7" s="6" customFormat="1" ht="33.75" customHeight="1" thickBot="1">
      <c r="A11" s="363" t="s">
        <v>572</v>
      </c>
      <c r="B11" s="284">
        <v>550</v>
      </c>
      <c r="C11" s="284">
        <v>1198</v>
      </c>
      <c r="D11" s="284">
        <v>1365</v>
      </c>
      <c r="E11" s="284">
        <v>1530</v>
      </c>
      <c r="F11" s="284">
        <v>1590</v>
      </c>
      <c r="G11" s="372" t="s">
        <v>573</v>
      </c>
    </row>
    <row r="12" spans="1:7" s="6" customFormat="1" ht="33.75" customHeight="1" thickBot="1">
      <c r="A12" s="280" t="s">
        <v>28</v>
      </c>
      <c r="B12" s="85">
        <v>238</v>
      </c>
      <c r="C12" s="85">
        <v>609</v>
      </c>
      <c r="D12" s="85">
        <v>540</v>
      </c>
      <c r="E12" s="85">
        <v>484</v>
      </c>
      <c r="F12" s="85">
        <v>1280</v>
      </c>
      <c r="G12" s="281" t="s">
        <v>29</v>
      </c>
    </row>
    <row r="13" spans="1:7" s="6" customFormat="1" ht="33.75" customHeight="1" thickBot="1">
      <c r="A13" s="359" t="s">
        <v>30</v>
      </c>
      <c r="B13" s="284">
        <v>23</v>
      </c>
      <c r="C13" s="284">
        <v>93</v>
      </c>
      <c r="D13" s="284">
        <v>108</v>
      </c>
      <c r="E13" s="284">
        <v>74</v>
      </c>
      <c r="F13" s="284">
        <v>140</v>
      </c>
      <c r="G13" s="361" t="s">
        <v>31</v>
      </c>
    </row>
    <row r="14" spans="1:7" s="6" customFormat="1" ht="33.75" customHeight="1">
      <c r="A14" s="360" t="s">
        <v>32</v>
      </c>
      <c r="B14" s="285">
        <v>215</v>
      </c>
      <c r="C14" s="285">
        <v>516</v>
      </c>
      <c r="D14" s="285">
        <v>432</v>
      </c>
      <c r="E14" s="285">
        <v>410</v>
      </c>
      <c r="F14" s="285">
        <v>1140</v>
      </c>
      <c r="G14" s="362" t="s">
        <v>33</v>
      </c>
    </row>
    <row r="19" spans="1:1" ht="25.5">
      <c r="A19" s="358" t="s">
        <v>506</v>
      </c>
    </row>
    <row r="20" spans="1:1" ht="25.5">
      <c r="A20" s="358" t="s">
        <v>507</v>
      </c>
    </row>
    <row r="31" spans="1:1" ht="29.25" customHeight="1"/>
  </sheetData>
  <mergeCells count="11">
    <mergeCell ref="B6:B8"/>
    <mergeCell ref="A1:G1"/>
    <mergeCell ref="E6:E8"/>
    <mergeCell ref="C6:C8"/>
    <mergeCell ref="D6:D8"/>
    <mergeCell ref="F6:F8"/>
    <mergeCell ref="A2:G2"/>
    <mergeCell ref="A3:G3"/>
    <mergeCell ref="A4:G4"/>
    <mergeCell ref="A6:A8"/>
    <mergeCell ref="G6:G8"/>
  </mergeCells>
  <phoneticPr fontId="16" type="noConversion"/>
  <printOptions horizontalCentered="1" verticalCentered="1"/>
  <pageMargins left="0" right="0" top="0" bottom="0" header="0" footer="0"/>
  <pageSetup paperSize="9"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dimension ref="A1:G30"/>
  <sheetViews>
    <sheetView showGridLines="0" rightToLeft="1" view="pageBreakPreview" zoomScaleNormal="100" workbookViewId="0">
      <selection activeCell="E10" sqref="E10"/>
    </sheetView>
  </sheetViews>
  <sheetFormatPr defaultRowHeight="12.75"/>
  <cols>
    <col min="1" max="1" width="25.28515625" style="18" customWidth="1"/>
    <col min="2" max="6" width="8.42578125" style="18" customWidth="1"/>
    <col min="7" max="7" width="28.28515625" style="18" customWidth="1"/>
    <col min="8" max="16384" width="9.140625" style="4"/>
  </cols>
  <sheetData>
    <row r="1" spans="1:7" s="14" customFormat="1" ht="18">
      <c r="A1" s="376" t="s">
        <v>472</v>
      </c>
      <c r="B1" s="377"/>
      <c r="C1" s="377"/>
      <c r="D1" s="377"/>
      <c r="E1" s="377"/>
      <c r="F1" s="377"/>
      <c r="G1" s="377"/>
    </row>
    <row r="2" spans="1:7" ht="18">
      <c r="A2" s="378" t="s">
        <v>463</v>
      </c>
      <c r="B2" s="379"/>
      <c r="C2" s="379"/>
      <c r="D2" s="379"/>
      <c r="E2" s="379"/>
      <c r="F2" s="379"/>
      <c r="G2" s="379"/>
    </row>
    <row r="3" spans="1:7" s="15" customFormat="1" ht="33.75" customHeight="1">
      <c r="A3" s="380" t="s">
        <v>149</v>
      </c>
      <c r="B3" s="380"/>
      <c r="C3" s="380"/>
      <c r="D3" s="380"/>
      <c r="E3" s="380"/>
      <c r="F3" s="380"/>
      <c r="G3" s="380"/>
    </row>
    <row r="4" spans="1:7" s="15" customFormat="1" ht="17.25" customHeight="1">
      <c r="A4" s="381" t="s">
        <v>461</v>
      </c>
      <c r="B4" s="381"/>
      <c r="C4" s="381"/>
      <c r="D4" s="381"/>
      <c r="E4" s="381"/>
      <c r="F4" s="381"/>
      <c r="G4" s="381"/>
    </row>
    <row r="5" spans="1:7" ht="15" customHeight="1">
      <c r="A5" s="36" t="s">
        <v>566</v>
      </c>
      <c r="B5" s="32"/>
      <c r="C5" s="32"/>
      <c r="D5" s="32"/>
      <c r="E5" s="32"/>
      <c r="F5" s="32"/>
      <c r="G5" s="35" t="s">
        <v>567</v>
      </c>
    </row>
    <row r="6" spans="1:7" s="5" customFormat="1" ht="16.5" customHeight="1" thickBot="1">
      <c r="A6" s="394" t="s">
        <v>90</v>
      </c>
      <c r="B6" s="400">
        <v>2007</v>
      </c>
      <c r="C6" s="388">
        <v>2008</v>
      </c>
      <c r="D6" s="388">
        <v>2009</v>
      </c>
      <c r="E6" s="388">
        <v>2010</v>
      </c>
      <c r="F6" s="391">
        <v>2011</v>
      </c>
      <c r="G6" s="397" t="s">
        <v>91</v>
      </c>
    </row>
    <row r="7" spans="1:7" s="5" customFormat="1" ht="16.149999999999999" customHeight="1" thickBot="1">
      <c r="A7" s="395"/>
      <c r="B7" s="401"/>
      <c r="C7" s="389"/>
      <c r="D7" s="389"/>
      <c r="E7" s="389"/>
      <c r="F7" s="392"/>
      <c r="G7" s="398"/>
    </row>
    <row r="8" spans="1:7" s="5" customFormat="1" ht="16.5" customHeight="1">
      <c r="A8" s="396"/>
      <c r="B8" s="402"/>
      <c r="C8" s="390"/>
      <c r="D8" s="390"/>
      <c r="E8" s="390"/>
      <c r="F8" s="393"/>
      <c r="G8" s="399"/>
    </row>
    <row r="9" spans="1:7" s="6" customFormat="1" ht="43.5" customHeight="1" thickBot="1">
      <c r="A9" s="46" t="s">
        <v>92</v>
      </c>
      <c r="B9" s="106">
        <v>165</v>
      </c>
      <c r="C9" s="106">
        <v>156</v>
      </c>
      <c r="D9" s="106">
        <v>160</v>
      </c>
      <c r="E9" s="106">
        <v>169</v>
      </c>
      <c r="F9" s="106">
        <v>161</v>
      </c>
      <c r="G9" s="47" t="s">
        <v>93</v>
      </c>
    </row>
    <row r="10" spans="1:7" s="6" customFormat="1" ht="43.5" customHeight="1" thickBot="1">
      <c r="A10" s="81" t="s">
        <v>94</v>
      </c>
      <c r="B10" s="103">
        <v>1567</v>
      </c>
      <c r="C10" s="103">
        <v>1404</v>
      </c>
      <c r="D10" s="103">
        <v>1500</v>
      </c>
      <c r="E10" s="103">
        <v>1689</v>
      </c>
      <c r="F10" s="103">
        <v>1428</v>
      </c>
      <c r="G10" s="82" t="s">
        <v>95</v>
      </c>
    </row>
    <row r="11" spans="1:7" s="6" customFormat="1" ht="43.5" customHeight="1">
      <c r="A11" s="87" t="s">
        <v>96</v>
      </c>
      <c r="B11" s="286">
        <v>333</v>
      </c>
      <c r="C11" s="286">
        <v>359</v>
      </c>
      <c r="D11" s="286">
        <v>397</v>
      </c>
      <c r="E11" s="286">
        <v>407</v>
      </c>
      <c r="F11" s="286">
        <v>503</v>
      </c>
      <c r="G11" s="88" t="s">
        <v>97</v>
      </c>
    </row>
    <row r="30" ht="29.25" customHeight="1"/>
  </sheetData>
  <mergeCells count="11">
    <mergeCell ref="A1:G1"/>
    <mergeCell ref="E6:E8"/>
    <mergeCell ref="C6:C8"/>
    <mergeCell ref="D6:D8"/>
    <mergeCell ref="F6:F8"/>
    <mergeCell ref="A2:G2"/>
    <mergeCell ref="A3:G3"/>
    <mergeCell ref="A4:G4"/>
    <mergeCell ref="A6:A8"/>
    <mergeCell ref="G6:G8"/>
    <mergeCell ref="B6:B8"/>
  </mergeCells>
  <phoneticPr fontId="16" type="noConversion"/>
  <printOptions horizontalCentered="1" verticalCentered="1"/>
  <pageMargins left="0" right="0" top="0" bottom="0" header="0" footer="0"/>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dimension ref="A1:D32"/>
  <sheetViews>
    <sheetView showGridLines="0" rightToLeft="1" view="pageBreakPreview" zoomScaleNormal="100" workbookViewId="0">
      <selection activeCell="B11" sqref="B11"/>
    </sheetView>
  </sheetViews>
  <sheetFormatPr defaultRowHeight="12.75"/>
  <cols>
    <col min="1" max="1" width="30.85546875" style="18" customWidth="1"/>
    <col min="2" max="3" width="10.7109375" style="18" customWidth="1"/>
    <col min="4" max="4" width="32.28515625" style="18" customWidth="1"/>
    <col min="5" max="16384" width="9.140625" style="4"/>
  </cols>
  <sheetData>
    <row r="1" spans="1:4" s="14" customFormat="1" ht="18">
      <c r="A1" s="376" t="s">
        <v>473</v>
      </c>
      <c r="B1" s="377"/>
      <c r="C1" s="377"/>
      <c r="D1" s="377"/>
    </row>
    <row r="2" spans="1:4" s="14" customFormat="1" ht="18">
      <c r="A2" s="378">
        <v>2011</v>
      </c>
      <c r="B2" s="378"/>
      <c r="C2" s="378"/>
      <c r="D2" s="378"/>
    </row>
    <row r="3" spans="1:4" s="15" customFormat="1" ht="36" customHeight="1">
      <c r="A3" s="380" t="s">
        <v>569</v>
      </c>
      <c r="B3" s="380"/>
      <c r="C3" s="380"/>
      <c r="D3" s="380"/>
    </row>
    <row r="4" spans="1:4" s="15" customFormat="1" ht="17.25" customHeight="1">
      <c r="A4" s="381">
        <v>2011</v>
      </c>
      <c r="B4" s="381"/>
      <c r="C4" s="381"/>
      <c r="D4" s="381"/>
    </row>
    <row r="5" spans="1:4" ht="15" customHeight="1">
      <c r="A5" s="34" t="s">
        <v>564</v>
      </c>
      <c r="B5" s="32"/>
      <c r="C5" s="32"/>
      <c r="D5" s="35" t="s">
        <v>565</v>
      </c>
    </row>
    <row r="6" spans="1:4" s="5" customFormat="1" ht="16.5" customHeight="1" thickBot="1">
      <c r="A6" s="394" t="s">
        <v>90</v>
      </c>
      <c r="B6" s="373" t="s">
        <v>244</v>
      </c>
      <c r="C6" s="391" t="s">
        <v>245</v>
      </c>
      <c r="D6" s="397" t="s">
        <v>91</v>
      </c>
    </row>
    <row r="7" spans="1:4" s="5" customFormat="1" ht="16.149999999999999" customHeight="1" thickBot="1">
      <c r="A7" s="395"/>
      <c r="B7" s="374"/>
      <c r="C7" s="392"/>
      <c r="D7" s="398"/>
    </row>
    <row r="8" spans="1:4" s="5" customFormat="1" ht="16.5" customHeight="1">
      <c r="A8" s="403"/>
      <c r="B8" s="404"/>
      <c r="C8" s="405"/>
      <c r="D8" s="406"/>
    </row>
    <row r="9" spans="1:4" s="6" customFormat="1" ht="38.25" customHeight="1" thickBot="1">
      <c r="A9" s="97" t="s">
        <v>246</v>
      </c>
      <c r="B9" s="287">
        <v>74</v>
      </c>
      <c r="C9" s="288">
        <v>797</v>
      </c>
      <c r="D9" s="98" t="s">
        <v>247</v>
      </c>
    </row>
    <row r="10" spans="1:4" s="6" customFormat="1" ht="38.25" customHeight="1" thickBot="1">
      <c r="A10" s="90" t="s">
        <v>248</v>
      </c>
      <c r="B10" s="103">
        <v>62</v>
      </c>
      <c r="C10" s="289">
        <v>420</v>
      </c>
      <c r="D10" s="82" t="s">
        <v>249</v>
      </c>
    </row>
    <row r="11" spans="1:4" s="6" customFormat="1" ht="38.25" customHeight="1" thickBot="1">
      <c r="A11" s="78" t="s">
        <v>250</v>
      </c>
      <c r="B11" s="100">
        <v>17</v>
      </c>
      <c r="C11" s="290">
        <v>45</v>
      </c>
      <c r="D11" s="77" t="s">
        <v>251</v>
      </c>
    </row>
    <row r="12" spans="1:4" s="6" customFormat="1" ht="38.25" customHeight="1" thickBot="1">
      <c r="A12" s="90" t="s">
        <v>252</v>
      </c>
      <c r="B12" s="103">
        <v>5</v>
      </c>
      <c r="C12" s="289">
        <v>109</v>
      </c>
      <c r="D12" s="82" t="s">
        <v>253</v>
      </c>
    </row>
    <row r="13" spans="1:4" s="6" customFormat="1" ht="38.25" customHeight="1">
      <c r="A13" s="91" t="s">
        <v>254</v>
      </c>
      <c r="B13" s="108">
        <v>3</v>
      </c>
      <c r="C13" s="291">
        <v>57</v>
      </c>
      <c r="D13" s="92" t="s">
        <v>255</v>
      </c>
    </row>
    <row r="14" spans="1:4" s="76" customFormat="1" ht="30.75" customHeight="1">
      <c r="A14" s="93" t="s">
        <v>3</v>
      </c>
      <c r="B14" s="292">
        <f>SUM(B9:B13)</f>
        <v>161</v>
      </c>
      <c r="C14" s="292">
        <f>SUM(C9:C13)</f>
        <v>1428</v>
      </c>
      <c r="D14" s="116" t="s">
        <v>4</v>
      </c>
    </row>
    <row r="32" ht="29.25" customHeight="1"/>
  </sheetData>
  <mergeCells count="8">
    <mergeCell ref="A1:D1"/>
    <mergeCell ref="A2:D2"/>
    <mergeCell ref="A3:D3"/>
    <mergeCell ref="A4:D4"/>
    <mergeCell ref="A6:A8"/>
    <mergeCell ref="B6:B8"/>
    <mergeCell ref="C6:C8"/>
    <mergeCell ref="D6:D8"/>
  </mergeCells>
  <printOptions horizontalCentered="1" verticalCentered="1"/>
  <pageMargins left="0" right="0" top="0" bottom="0" header="0" footer="0"/>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dimension ref="A1:G31"/>
  <sheetViews>
    <sheetView showGridLines="0" rightToLeft="1" view="pageBreakPreview" zoomScaleNormal="75" workbookViewId="0">
      <selection activeCell="B5" sqref="B1:F1048576"/>
    </sheetView>
  </sheetViews>
  <sheetFormatPr defaultRowHeight="12.75"/>
  <cols>
    <col min="1" max="1" width="21.85546875" style="18" customWidth="1"/>
    <col min="2" max="6" width="8.42578125" style="18" customWidth="1"/>
    <col min="7" max="7" width="22.28515625" style="18" customWidth="1"/>
    <col min="8" max="16384" width="9.140625" style="4"/>
  </cols>
  <sheetData>
    <row r="1" spans="1:7" ht="18">
      <c r="A1" s="376" t="s">
        <v>462</v>
      </c>
      <c r="B1" s="377"/>
      <c r="C1" s="377"/>
      <c r="D1" s="377"/>
      <c r="E1" s="377"/>
      <c r="F1" s="377"/>
      <c r="G1" s="377"/>
    </row>
    <row r="2" spans="1:7" s="293" customFormat="1" ht="15.75">
      <c r="A2" s="407" t="s">
        <v>461</v>
      </c>
      <c r="B2" s="407"/>
      <c r="C2" s="407"/>
      <c r="D2" s="407"/>
      <c r="E2" s="407"/>
      <c r="F2" s="407"/>
      <c r="G2" s="407"/>
    </row>
    <row r="3" spans="1:7" ht="36" customHeight="1">
      <c r="A3" s="380" t="s">
        <v>570</v>
      </c>
      <c r="B3" s="380"/>
      <c r="C3" s="380"/>
      <c r="D3" s="380"/>
      <c r="E3" s="380"/>
      <c r="F3" s="380"/>
      <c r="G3" s="380"/>
    </row>
    <row r="4" spans="1:7" ht="15.75">
      <c r="A4" s="381" t="s">
        <v>461</v>
      </c>
      <c r="B4" s="381"/>
      <c r="C4" s="381"/>
      <c r="D4" s="381"/>
      <c r="E4" s="381"/>
      <c r="F4" s="381"/>
      <c r="G4" s="381"/>
    </row>
    <row r="5" spans="1:7" ht="20.100000000000001" customHeight="1">
      <c r="A5" s="34" t="s">
        <v>562</v>
      </c>
      <c r="B5" s="32"/>
      <c r="C5" s="32"/>
      <c r="D5" s="32"/>
      <c r="E5" s="32"/>
      <c r="F5" s="32"/>
      <c r="G5" s="35" t="s">
        <v>563</v>
      </c>
    </row>
    <row r="6" spans="1:7" s="5" customFormat="1" ht="16.5" customHeight="1" thickBot="1">
      <c r="A6" s="382" t="s">
        <v>143</v>
      </c>
      <c r="B6" s="373">
        <v>2007</v>
      </c>
      <c r="C6" s="373">
        <v>2008</v>
      </c>
      <c r="D6" s="373">
        <v>2009</v>
      </c>
      <c r="E6" s="373">
        <v>2010</v>
      </c>
      <c r="F6" s="373">
        <v>2011</v>
      </c>
      <c r="G6" s="385" t="s">
        <v>144</v>
      </c>
    </row>
    <row r="7" spans="1:7" s="5" customFormat="1" ht="16.5" customHeight="1" thickBot="1">
      <c r="A7" s="383"/>
      <c r="B7" s="374"/>
      <c r="C7" s="374"/>
      <c r="D7" s="374"/>
      <c r="E7" s="374"/>
      <c r="F7" s="374"/>
      <c r="G7" s="386"/>
    </row>
    <row r="8" spans="1:7" s="5" customFormat="1" ht="24.75" customHeight="1">
      <c r="A8" s="384"/>
      <c r="B8" s="375"/>
      <c r="C8" s="375"/>
      <c r="D8" s="375"/>
      <c r="E8" s="375"/>
      <c r="F8" s="375"/>
      <c r="G8" s="387"/>
    </row>
    <row r="9" spans="1:7" s="6" customFormat="1" ht="33.75" customHeight="1" thickBot="1">
      <c r="A9" s="97" t="s">
        <v>234</v>
      </c>
      <c r="B9" s="113">
        <f>SUM(B10:B10)</f>
        <v>5</v>
      </c>
      <c r="C9" s="113">
        <v>7</v>
      </c>
      <c r="D9" s="113">
        <v>7</v>
      </c>
      <c r="E9" s="113">
        <v>7</v>
      </c>
      <c r="F9" s="113">
        <v>7</v>
      </c>
      <c r="G9" s="98" t="s">
        <v>239</v>
      </c>
    </row>
    <row r="10" spans="1:7" s="6" customFormat="1" ht="33.75" customHeight="1" thickBot="1">
      <c r="A10" s="90" t="s">
        <v>230</v>
      </c>
      <c r="B10" s="114">
        <v>5</v>
      </c>
      <c r="C10" s="114">
        <v>7</v>
      </c>
      <c r="D10" s="114">
        <v>7</v>
      </c>
      <c r="E10" s="114">
        <v>7</v>
      </c>
      <c r="F10" s="114">
        <v>7</v>
      </c>
      <c r="G10" s="82" t="s">
        <v>235</v>
      </c>
    </row>
    <row r="11" spans="1:7" s="6" customFormat="1" ht="33.75" customHeight="1" thickBot="1">
      <c r="A11" s="79" t="s">
        <v>231</v>
      </c>
      <c r="B11" s="33">
        <f>SUM(B12:B13)</f>
        <v>4</v>
      </c>
      <c r="C11" s="33">
        <v>10</v>
      </c>
      <c r="D11" s="33">
        <v>3</v>
      </c>
      <c r="E11" s="33">
        <v>7</v>
      </c>
      <c r="F11" s="33">
        <v>7</v>
      </c>
      <c r="G11" s="80" t="s">
        <v>236</v>
      </c>
    </row>
    <row r="12" spans="1:7" s="6" customFormat="1" ht="33.75" customHeight="1" thickBot="1">
      <c r="A12" s="90" t="s">
        <v>232</v>
      </c>
      <c r="B12" s="114">
        <v>2</v>
      </c>
      <c r="C12" s="114">
        <v>0</v>
      </c>
      <c r="D12" s="114">
        <v>0</v>
      </c>
      <c r="E12" s="114">
        <v>1</v>
      </c>
      <c r="F12" s="114">
        <v>1</v>
      </c>
      <c r="G12" s="82" t="s">
        <v>237</v>
      </c>
    </row>
    <row r="13" spans="1:7" s="6" customFormat="1" ht="33.75" customHeight="1">
      <c r="A13" s="99" t="s">
        <v>233</v>
      </c>
      <c r="B13" s="115">
        <v>2</v>
      </c>
      <c r="C13" s="115">
        <v>10</v>
      </c>
      <c r="D13" s="115">
        <v>3</v>
      </c>
      <c r="E13" s="115">
        <v>6</v>
      </c>
      <c r="F13" s="115">
        <v>6</v>
      </c>
      <c r="G13" s="88" t="s">
        <v>238</v>
      </c>
    </row>
    <row r="31" ht="29.25" customHeight="1"/>
  </sheetData>
  <mergeCells count="11">
    <mergeCell ref="E6:E8"/>
    <mergeCell ref="C6:C8"/>
    <mergeCell ref="D6:D8"/>
    <mergeCell ref="F6:F8"/>
    <mergeCell ref="A1:G1"/>
    <mergeCell ref="A4:G4"/>
    <mergeCell ref="A3:G3"/>
    <mergeCell ref="A6:A8"/>
    <mergeCell ref="G6:G8"/>
    <mergeCell ref="B6:B8"/>
    <mergeCell ref="A2:G2"/>
  </mergeCells>
  <phoneticPr fontId="16" type="noConversion"/>
  <printOptions horizontalCentered="1" verticalCentered="1"/>
  <pageMargins left="0" right="0" top="0" bottom="0" header="0" footer="0"/>
  <pageSetup paperSize="9"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dimension ref="A1:K80"/>
  <sheetViews>
    <sheetView showGridLines="0" rightToLeft="1" view="pageBreakPreview" zoomScaleNormal="100" workbookViewId="0">
      <selection activeCell="C11" sqref="C11"/>
    </sheetView>
  </sheetViews>
  <sheetFormatPr defaultRowHeight="12.75"/>
  <cols>
    <col min="1" max="1" width="22.28515625" style="18" customWidth="1"/>
    <col min="2" max="10" width="9.85546875" style="18" customWidth="1"/>
    <col min="11" max="11" width="26.42578125" style="18" customWidth="1"/>
    <col min="12" max="16384" width="9.140625" style="4"/>
  </cols>
  <sheetData>
    <row r="1" spans="1:11" ht="30.75" customHeight="1">
      <c r="A1" s="376" t="s">
        <v>516</v>
      </c>
      <c r="B1" s="377"/>
      <c r="C1" s="377"/>
      <c r="D1" s="377"/>
      <c r="E1" s="377"/>
      <c r="F1" s="377"/>
      <c r="G1" s="377"/>
      <c r="H1" s="377"/>
      <c r="I1" s="377"/>
      <c r="J1" s="377"/>
      <c r="K1" s="377"/>
    </row>
    <row r="2" spans="1:11" ht="32.25" customHeight="1">
      <c r="A2" s="380" t="s">
        <v>571</v>
      </c>
      <c r="B2" s="380"/>
      <c r="C2" s="380"/>
      <c r="D2" s="380"/>
      <c r="E2" s="380"/>
      <c r="F2" s="380"/>
      <c r="G2" s="380"/>
      <c r="H2" s="380"/>
      <c r="I2" s="380"/>
      <c r="J2" s="380"/>
      <c r="K2" s="380"/>
    </row>
    <row r="3" spans="1:11" ht="15.75">
      <c r="A3" s="381">
        <v>2011</v>
      </c>
      <c r="B3" s="381"/>
      <c r="C3" s="381"/>
      <c r="D3" s="381"/>
      <c r="E3" s="381"/>
      <c r="F3" s="381"/>
      <c r="G3" s="381"/>
      <c r="H3" s="381"/>
      <c r="I3" s="381"/>
      <c r="J3" s="381"/>
      <c r="K3" s="381"/>
    </row>
    <row r="4" spans="1:11" ht="20.100000000000001" customHeight="1">
      <c r="A4" s="34" t="s">
        <v>560</v>
      </c>
      <c r="B4" s="32"/>
      <c r="C4" s="32"/>
      <c r="D4" s="32"/>
      <c r="E4" s="32"/>
      <c r="F4" s="32"/>
      <c r="G4" s="4"/>
      <c r="H4" s="4"/>
      <c r="I4" s="4"/>
      <c r="J4" s="4"/>
      <c r="K4" s="35" t="s">
        <v>561</v>
      </c>
    </row>
    <row r="5" spans="1:11" s="5" customFormat="1" ht="14.25" customHeight="1">
      <c r="A5" s="414" t="s">
        <v>515</v>
      </c>
      <c r="B5" s="400" t="s">
        <v>34</v>
      </c>
      <c r="C5" s="400"/>
      <c r="D5" s="400"/>
      <c r="E5" s="400" t="s">
        <v>35</v>
      </c>
      <c r="F5" s="400"/>
      <c r="G5" s="400"/>
      <c r="H5" s="412" t="s">
        <v>1</v>
      </c>
      <c r="I5" s="412"/>
      <c r="J5" s="412"/>
      <c r="K5" s="411" t="s">
        <v>514</v>
      </c>
    </row>
    <row r="6" spans="1:11" s="5" customFormat="1" ht="14.25" customHeight="1">
      <c r="A6" s="414"/>
      <c r="B6" s="413" t="s">
        <v>36</v>
      </c>
      <c r="C6" s="413"/>
      <c r="D6" s="413"/>
      <c r="E6" s="413" t="s">
        <v>37</v>
      </c>
      <c r="F6" s="413"/>
      <c r="G6" s="413"/>
      <c r="H6" s="409" t="s">
        <v>2</v>
      </c>
      <c r="I6" s="409"/>
      <c r="J6" s="409"/>
      <c r="K6" s="411"/>
    </row>
    <row r="7" spans="1:11" s="5" customFormat="1" ht="14.25" customHeight="1">
      <c r="A7" s="414"/>
      <c r="B7" s="408" t="s">
        <v>150</v>
      </c>
      <c r="C7" s="408" t="s">
        <v>151</v>
      </c>
      <c r="D7" s="410" t="s">
        <v>374</v>
      </c>
      <c r="E7" s="408" t="s">
        <v>150</v>
      </c>
      <c r="F7" s="408" t="s">
        <v>151</v>
      </c>
      <c r="G7" s="410" t="s">
        <v>374</v>
      </c>
      <c r="H7" s="408" t="s">
        <v>150</v>
      </c>
      <c r="I7" s="408" t="s">
        <v>151</v>
      </c>
      <c r="J7" s="410" t="s">
        <v>374</v>
      </c>
      <c r="K7" s="411"/>
    </row>
    <row r="8" spans="1:11" s="5" customFormat="1" ht="14.25" customHeight="1">
      <c r="A8" s="414"/>
      <c r="B8" s="408"/>
      <c r="C8" s="408"/>
      <c r="D8" s="408"/>
      <c r="E8" s="408"/>
      <c r="F8" s="408"/>
      <c r="G8" s="408"/>
      <c r="H8" s="408"/>
      <c r="I8" s="408"/>
      <c r="J8" s="408"/>
      <c r="K8" s="411"/>
    </row>
    <row r="9" spans="1:11" s="6" customFormat="1" ht="18.75" customHeight="1" thickBot="1">
      <c r="A9" s="105" t="s">
        <v>176</v>
      </c>
      <c r="B9" s="106">
        <v>7</v>
      </c>
      <c r="C9" s="106">
        <v>0</v>
      </c>
      <c r="D9" s="106">
        <v>7</v>
      </c>
      <c r="E9" s="106">
        <v>0</v>
      </c>
      <c r="F9" s="106">
        <v>0</v>
      </c>
      <c r="G9" s="106">
        <v>0</v>
      </c>
      <c r="H9" s="106">
        <v>7</v>
      </c>
      <c r="I9" s="106">
        <v>0</v>
      </c>
      <c r="J9" s="106">
        <f t="shared" ref="J9:J32" si="0">SUM(H9:I9)</f>
        <v>7</v>
      </c>
      <c r="K9" s="247" t="s">
        <v>175</v>
      </c>
    </row>
    <row r="10" spans="1:11" s="6" customFormat="1" ht="18.75" customHeight="1" thickBot="1">
      <c r="A10" s="102" t="s">
        <v>169</v>
      </c>
      <c r="B10" s="103">
        <v>2</v>
      </c>
      <c r="C10" s="103">
        <v>0</v>
      </c>
      <c r="D10" s="103">
        <v>2</v>
      </c>
      <c r="E10" s="103">
        <v>0</v>
      </c>
      <c r="F10" s="103">
        <v>0</v>
      </c>
      <c r="G10" s="103">
        <v>0</v>
      </c>
      <c r="H10" s="103">
        <v>2</v>
      </c>
      <c r="I10" s="103">
        <v>0</v>
      </c>
      <c r="J10" s="103">
        <f t="shared" si="0"/>
        <v>2</v>
      </c>
      <c r="K10" s="248" t="s">
        <v>174</v>
      </c>
    </row>
    <row r="11" spans="1:11" s="6" customFormat="1" ht="18.75" customHeight="1" thickBot="1">
      <c r="A11" s="39" t="s">
        <v>177</v>
      </c>
      <c r="B11" s="100">
        <v>1</v>
      </c>
      <c r="C11" s="100">
        <v>0</v>
      </c>
      <c r="D11" s="100">
        <v>1</v>
      </c>
      <c r="E11" s="100">
        <v>4</v>
      </c>
      <c r="F11" s="100">
        <v>1</v>
      </c>
      <c r="G11" s="100">
        <f t="shared" ref="G11:G32" si="1">SUM(E11:F11)</f>
        <v>5</v>
      </c>
      <c r="H11" s="100">
        <v>5</v>
      </c>
      <c r="I11" s="100">
        <v>1</v>
      </c>
      <c r="J11" s="100">
        <f t="shared" si="0"/>
        <v>6</v>
      </c>
      <c r="K11" s="249" t="s">
        <v>182</v>
      </c>
    </row>
    <row r="12" spans="1:11" s="6" customFormat="1" ht="18.75" customHeight="1" thickBot="1">
      <c r="A12" s="102" t="s">
        <v>170</v>
      </c>
      <c r="B12" s="103">
        <v>3</v>
      </c>
      <c r="C12" s="103">
        <v>0</v>
      </c>
      <c r="D12" s="103">
        <v>3</v>
      </c>
      <c r="E12" s="103">
        <v>1</v>
      </c>
      <c r="F12" s="103">
        <v>0</v>
      </c>
      <c r="G12" s="103">
        <f t="shared" si="1"/>
        <v>1</v>
      </c>
      <c r="H12" s="103">
        <v>4</v>
      </c>
      <c r="I12" s="103">
        <v>0</v>
      </c>
      <c r="J12" s="103">
        <f t="shared" si="0"/>
        <v>4</v>
      </c>
      <c r="K12" s="248" t="s">
        <v>456</v>
      </c>
    </row>
    <row r="13" spans="1:11" s="6" customFormat="1" ht="18.75" customHeight="1" thickBot="1">
      <c r="A13" s="39" t="s">
        <v>38</v>
      </c>
      <c r="B13" s="100">
        <v>0</v>
      </c>
      <c r="C13" s="100">
        <v>0</v>
      </c>
      <c r="D13" s="100">
        <v>0</v>
      </c>
      <c r="E13" s="100">
        <v>6</v>
      </c>
      <c r="F13" s="100">
        <v>0</v>
      </c>
      <c r="G13" s="100">
        <f t="shared" si="1"/>
        <v>6</v>
      </c>
      <c r="H13" s="100">
        <v>6</v>
      </c>
      <c r="I13" s="100">
        <v>0</v>
      </c>
      <c r="J13" s="100">
        <f t="shared" si="0"/>
        <v>6</v>
      </c>
      <c r="K13" s="249" t="s">
        <v>39</v>
      </c>
    </row>
    <row r="14" spans="1:11" s="6" customFormat="1" ht="18.75" customHeight="1" thickBot="1">
      <c r="A14" s="102" t="s">
        <v>40</v>
      </c>
      <c r="B14" s="103">
        <v>12</v>
      </c>
      <c r="C14" s="103">
        <v>3</v>
      </c>
      <c r="D14" s="103">
        <v>15</v>
      </c>
      <c r="E14" s="103">
        <v>223</v>
      </c>
      <c r="F14" s="103">
        <v>34</v>
      </c>
      <c r="G14" s="103">
        <f t="shared" si="1"/>
        <v>257</v>
      </c>
      <c r="H14" s="103">
        <v>235</v>
      </c>
      <c r="I14" s="103">
        <v>37</v>
      </c>
      <c r="J14" s="103">
        <f t="shared" si="0"/>
        <v>272</v>
      </c>
      <c r="K14" s="248" t="s">
        <v>41</v>
      </c>
    </row>
    <row r="15" spans="1:11" s="6" customFormat="1" ht="18.75" customHeight="1" thickBot="1">
      <c r="A15" s="39" t="s">
        <v>42</v>
      </c>
      <c r="B15" s="100">
        <v>6</v>
      </c>
      <c r="C15" s="100">
        <v>7</v>
      </c>
      <c r="D15" s="100">
        <v>13</v>
      </c>
      <c r="E15" s="100">
        <v>30</v>
      </c>
      <c r="F15" s="100">
        <v>1</v>
      </c>
      <c r="G15" s="100">
        <f t="shared" si="1"/>
        <v>31</v>
      </c>
      <c r="H15" s="100">
        <v>36</v>
      </c>
      <c r="I15" s="100">
        <v>8</v>
      </c>
      <c r="J15" s="100">
        <f t="shared" si="0"/>
        <v>44</v>
      </c>
      <c r="K15" s="249" t="s">
        <v>43</v>
      </c>
    </row>
    <row r="16" spans="1:11" s="6" customFormat="1" ht="18.75" customHeight="1" thickBot="1">
      <c r="A16" s="102" t="s">
        <v>44</v>
      </c>
      <c r="B16" s="103"/>
      <c r="C16" s="103">
        <v>2</v>
      </c>
      <c r="D16" s="103">
        <v>2</v>
      </c>
      <c r="E16" s="103">
        <v>35</v>
      </c>
      <c r="F16" s="103">
        <v>0</v>
      </c>
      <c r="G16" s="103">
        <f t="shared" si="1"/>
        <v>35</v>
      </c>
      <c r="H16" s="103">
        <v>35</v>
      </c>
      <c r="I16" s="103">
        <v>2</v>
      </c>
      <c r="J16" s="103">
        <f t="shared" si="0"/>
        <v>37</v>
      </c>
      <c r="K16" s="248" t="s">
        <v>45</v>
      </c>
    </row>
    <row r="17" spans="1:11" s="6" customFormat="1" ht="18.75" customHeight="1" thickBot="1">
      <c r="A17" s="39" t="s">
        <v>46</v>
      </c>
      <c r="B17" s="100">
        <v>0</v>
      </c>
      <c r="C17" s="100">
        <v>0</v>
      </c>
      <c r="D17" s="100">
        <v>0</v>
      </c>
      <c r="E17" s="100">
        <v>8</v>
      </c>
      <c r="F17" s="100">
        <v>0</v>
      </c>
      <c r="G17" s="100">
        <f t="shared" si="1"/>
        <v>8</v>
      </c>
      <c r="H17" s="100">
        <v>8</v>
      </c>
      <c r="I17" s="100">
        <v>0</v>
      </c>
      <c r="J17" s="100">
        <f t="shared" si="0"/>
        <v>8</v>
      </c>
      <c r="K17" s="249" t="s">
        <v>47</v>
      </c>
    </row>
    <row r="18" spans="1:11" s="264" customFormat="1" ht="18.75" customHeight="1" thickBot="1">
      <c r="A18" s="102" t="s">
        <v>48</v>
      </c>
      <c r="B18" s="103">
        <v>0</v>
      </c>
      <c r="C18" s="103">
        <v>0</v>
      </c>
      <c r="D18" s="103">
        <v>0</v>
      </c>
      <c r="E18" s="103">
        <v>35</v>
      </c>
      <c r="F18" s="103">
        <v>0</v>
      </c>
      <c r="G18" s="103">
        <f t="shared" si="1"/>
        <v>35</v>
      </c>
      <c r="H18" s="103">
        <v>35</v>
      </c>
      <c r="I18" s="103">
        <v>0</v>
      </c>
      <c r="J18" s="103">
        <f t="shared" si="0"/>
        <v>35</v>
      </c>
      <c r="K18" s="248" t="s">
        <v>49</v>
      </c>
    </row>
    <row r="19" spans="1:11" s="6" customFormat="1" ht="18.75" customHeight="1" thickBot="1">
      <c r="A19" s="39" t="s">
        <v>50</v>
      </c>
      <c r="B19" s="100">
        <v>0</v>
      </c>
      <c r="C19" s="100">
        <v>0</v>
      </c>
      <c r="D19" s="100">
        <v>0</v>
      </c>
      <c r="E19" s="100">
        <v>12</v>
      </c>
      <c r="F19" s="100">
        <v>2</v>
      </c>
      <c r="G19" s="100">
        <f t="shared" si="1"/>
        <v>14</v>
      </c>
      <c r="H19" s="100">
        <v>12</v>
      </c>
      <c r="I19" s="100">
        <v>2</v>
      </c>
      <c r="J19" s="100">
        <f t="shared" si="0"/>
        <v>14</v>
      </c>
      <c r="K19" s="249" t="s">
        <v>51</v>
      </c>
    </row>
    <row r="20" spans="1:11" s="6" customFormat="1" ht="18.75" customHeight="1" thickBot="1">
      <c r="A20" s="102" t="s">
        <v>52</v>
      </c>
      <c r="B20" s="103">
        <v>2</v>
      </c>
      <c r="C20" s="103">
        <v>0</v>
      </c>
      <c r="D20" s="103">
        <v>2</v>
      </c>
      <c r="E20" s="103">
        <v>50</v>
      </c>
      <c r="F20" s="103">
        <v>1</v>
      </c>
      <c r="G20" s="103">
        <f t="shared" si="1"/>
        <v>51</v>
      </c>
      <c r="H20" s="103">
        <v>52</v>
      </c>
      <c r="I20" s="103">
        <v>1</v>
      </c>
      <c r="J20" s="103">
        <f t="shared" si="0"/>
        <v>53</v>
      </c>
      <c r="K20" s="248" t="s">
        <v>53</v>
      </c>
    </row>
    <row r="21" spans="1:11" s="6" customFormat="1" ht="18.75" customHeight="1" thickBot="1">
      <c r="A21" s="250" t="s">
        <v>458</v>
      </c>
      <c r="B21" s="251">
        <v>0</v>
      </c>
      <c r="C21" s="251">
        <v>0</v>
      </c>
      <c r="D21" s="251">
        <v>0</v>
      </c>
      <c r="E21" s="251">
        <v>12</v>
      </c>
      <c r="F21" s="251">
        <v>3</v>
      </c>
      <c r="G21" s="251">
        <f t="shared" si="1"/>
        <v>15</v>
      </c>
      <c r="H21" s="251">
        <v>12</v>
      </c>
      <c r="I21" s="251">
        <v>3</v>
      </c>
      <c r="J21" s="251">
        <f t="shared" si="0"/>
        <v>15</v>
      </c>
      <c r="K21" s="252" t="s">
        <v>459</v>
      </c>
    </row>
    <row r="22" spans="1:11" s="6" customFormat="1" ht="18.75" customHeight="1" thickBot="1">
      <c r="A22" s="156" t="s">
        <v>454</v>
      </c>
      <c r="B22" s="103">
        <v>0</v>
      </c>
      <c r="C22" s="103">
        <v>0</v>
      </c>
      <c r="D22" s="103">
        <v>0</v>
      </c>
      <c r="E22" s="103">
        <v>6</v>
      </c>
      <c r="F22" s="103">
        <v>0</v>
      </c>
      <c r="G22" s="103">
        <f t="shared" si="1"/>
        <v>6</v>
      </c>
      <c r="H22" s="103">
        <v>6</v>
      </c>
      <c r="I22" s="103">
        <v>0</v>
      </c>
      <c r="J22" s="103">
        <f t="shared" si="0"/>
        <v>6</v>
      </c>
      <c r="K22" s="248" t="s">
        <v>455</v>
      </c>
    </row>
    <row r="23" spans="1:11" s="6" customFormat="1" ht="18.75" customHeight="1" thickBot="1">
      <c r="A23" s="39" t="s">
        <v>54</v>
      </c>
      <c r="B23" s="100">
        <v>3</v>
      </c>
      <c r="C23" s="100">
        <v>1</v>
      </c>
      <c r="D23" s="100">
        <v>4</v>
      </c>
      <c r="E23" s="100">
        <v>1</v>
      </c>
      <c r="F23" s="100">
        <v>0</v>
      </c>
      <c r="G23" s="100">
        <f t="shared" si="1"/>
        <v>1</v>
      </c>
      <c r="H23" s="100">
        <v>4</v>
      </c>
      <c r="I23" s="100">
        <v>1</v>
      </c>
      <c r="J23" s="100">
        <f t="shared" si="0"/>
        <v>5</v>
      </c>
      <c r="K23" s="249" t="s">
        <v>55</v>
      </c>
    </row>
    <row r="24" spans="1:11" s="6" customFormat="1" ht="18.75" customHeight="1" thickBot="1">
      <c r="A24" s="102" t="s">
        <v>56</v>
      </c>
      <c r="B24" s="103">
        <v>0</v>
      </c>
      <c r="C24" s="103">
        <v>0</v>
      </c>
      <c r="D24" s="103">
        <v>0</v>
      </c>
      <c r="E24" s="103">
        <v>56</v>
      </c>
      <c r="F24" s="103">
        <v>0</v>
      </c>
      <c r="G24" s="103">
        <f t="shared" si="1"/>
        <v>56</v>
      </c>
      <c r="H24" s="103">
        <v>56</v>
      </c>
      <c r="I24" s="103">
        <v>0</v>
      </c>
      <c r="J24" s="103">
        <f t="shared" si="0"/>
        <v>56</v>
      </c>
      <c r="K24" s="248" t="s">
        <v>57</v>
      </c>
    </row>
    <row r="25" spans="1:11" s="266" customFormat="1" ht="18.75" customHeight="1" thickBot="1">
      <c r="A25" s="265" t="s">
        <v>58</v>
      </c>
      <c r="B25" s="251">
        <v>0</v>
      </c>
      <c r="C25" s="251">
        <v>0</v>
      </c>
      <c r="D25" s="251">
        <v>0</v>
      </c>
      <c r="E25" s="251">
        <v>56</v>
      </c>
      <c r="F25" s="251">
        <v>2</v>
      </c>
      <c r="G25" s="251">
        <f t="shared" si="1"/>
        <v>58</v>
      </c>
      <c r="H25" s="251">
        <v>56</v>
      </c>
      <c r="I25" s="251">
        <v>2</v>
      </c>
      <c r="J25" s="251">
        <f t="shared" si="0"/>
        <v>58</v>
      </c>
      <c r="K25" s="252" t="s">
        <v>59</v>
      </c>
    </row>
    <row r="26" spans="1:11" s="264" customFormat="1" ht="18.75" customHeight="1" thickBot="1">
      <c r="A26" s="102" t="s">
        <v>60</v>
      </c>
      <c r="B26" s="103">
        <v>0</v>
      </c>
      <c r="C26" s="103">
        <v>0</v>
      </c>
      <c r="D26" s="103">
        <v>0</v>
      </c>
      <c r="E26" s="103">
        <v>30</v>
      </c>
      <c r="F26" s="103">
        <v>0</v>
      </c>
      <c r="G26" s="103">
        <f t="shared" si="1"/>
        <v>30</v>
      </c>
      <c r="H26" s="103">
        <v>30</v>
      </c>
      <c r="I26" s="103">
        <v>0</v>
      </c>
      <c r="J26" s="103">
        <f t="shared" si="0"/>
        <v>30</v>
      </c>
      <c r="K26" s="248" t="s">
        <v>61</v>
      </c>
    </row>
    <row r="27" spans="1:11" s="266" customFormat="1" ht="18.75" customHeight="1" thickBot="1">
      <c r="A27" s="265" t="s">
        <v>62</v>
      </c>
      <c r="B27" s="251">
        <v>0</v>
      </c>
      <c r="C27" s="251">
        <v>0</v>
      </c>
      <c r="D27" s="251">
        <v>0</v>
      </c>
      <c r="E27" s="251">
        <v>23</v>
      </c>
      <c r="F27" s="251">
        <v>1</v>
      </c>
      <c r="G27" s="251">
        <f t="shared" si="1"/>
        <v>24</v>
      </c>
      <c r="H27" s="251">
        <v>23</v>
      </c>
      <c r="I27" s="251">
        <v>1</v>
      </c>
      <c r="J27" s="251">
        <f t="shared" si="0"/>
        <v>24</v>
      </c>
      <c r="K27" s="252" t="s">
        <v>63</v>
      </c>
    </row>
    <row r="28" spans="1:11" s="264" customFormat="1" ht="18.75" customHeight="1" thickBot="1">
      <c r="A28" s="102" t="s">
        <v>64</v>
      </c>
      <c r="B28" s="103">
        <v>0</v>
      </c>
      <c r="C28" s="103">
        <v>0</v>
      </c>
      <c r="D28" s="103">
        <v>0</v>
      </c>
      <c r="E28" s="103">
        <v>13</v>
      </c>
      <c r="F28" s="103">
        <v>7</v>
      </c>
      <c r="G28" s="103">
        <f t="shared" si="1"/>
        <v>20</v>
      </c>
      <c r="H28" s="103">
        <v>13</v>
      </c>
      <c r="I28" s="103">
        <v>7</v>
      </c>
      <c r="J28" s="103">
        <f t="shared" si="0"/>
        <v>20</v>
      </c>
      <c r="K28" s="248" t="s">
        <v>65</v>
      </c>
    </row>
    <row r="29" spans="1:11" s="266" customFormat="1" ht="18.75" customHeight="1" thickBot="1">
      <c r="A29" s="265" t="s">
        <v>66</v>
      </c>
      <c r="B29" s="251">
        <v>0</v>
      </c>
      <c r="C29" s="251">
        <v>0</v>
      </c>
      <c r="D29" s="251">
        <v>0</v>
      </c>
      <c r="E29" s="251">
        <v>188</v>
      </c>
      <c r="F29" s="251">
        <v>25</v>
      </c>
      <c r="G29" s="251">
        <f t="shared" si="1"/>
        <v>213</v>
      </c>
      <c r="H29" s="251">
        <v>188</v>
      </c>
      <c r="I29" s="251">
        <v>25</v>
      </c>
      <c r="J29" s="251">
        <f t="shared" si="0"/>
        <v>213</v>
      </c>
      <c r="K29" s="252" t="s">
        <v>67</v>
      </c>
    </row>
    <row r="30" spans="1:11" s="264" customFormat="1" ht="18.75" customHeight="1" thickBot="1">
      <c r="A30" s="102" t="s">
        <v>171</v>
      </c>
      <c r="B30" s="103">
        <v>0</v>
      </c>
      <c r="C30" s="103">
        <v>0</v>
      </c>
      <c r="D30" s="103">
        <v>0</v>
      </c>
      <c r="E30" s="103">
        <v>212</v>
      </c>
      <c r="F30" s="103">
        <v>0</v>
      </c>
      <c r="G30" s="103">
        <f t="shared" si="1"/>
        <v>212</v>
      </c>
      <c r="H30" s="103">
        <v>212</v>
      </c>
      <c r="I30" s="103">
        <v>0</v>
      </c>
      <c r="J30" s="103">
        <f t="shared" si="0"/>
        <v>212</v>
      </c>
      <c r="K30" s="248" t="s">
        <v>173</v>
      </c>
    </row>
    <row r="31" spans="1:11" s="266" customFormat="1" ht="18.75" customHeight="1">
      <c r="A31" s="270" t="s">
        <v>172</v>
      </c>
      <c r="B31" s="271">
        <v>0</v>
      </c>
      <c r="C31" s="271">
        <v>0</v>
      </c>
      <c r="D31" s="271">
        <v>0</v>
      </c>
      <c r="E31" s="271">
        <v>147</v>
      </c>
      <c r="F31" s="271">
        <v>0</v>
      </c>
      <c r="G31" s="271">
        <f t="shared" si="1"/>
        <v>147</v>
      </c>
      <c r="H31" s="271">
        <v>147</v>
      </c>
      <c r="I31" s="271">
        <v>0</v>
      </c>
      <c r="J31" s="271">
        <f t="shared" si="0"/>
        <v>147</v>
      </c>
      <c r="K31" s="272" t="s">
        <v>457</v>
      </c>
    </row>
    <row r="32" spans="1:11" s="7" customFormat="1" ht="29.25" customHeight="1">
      <c r="A32" s="267" t="s">
        <v>3</v>
      </c>
      <c r="B32" s="268">
        <f>SUM(B9:B31)</f>
        <v>36</v>
      </c>
      <c r="C32" s="268">
        <f>SUM(C9:C31)</f>
        <v>13</v>
      </c>
      <c r="D32" s="268">
        <v>49</v>
      </c>
      <c r="E32" s="268">
        <f>SUM(E11:E31)</f>
        <v>1148</v>
      </c>
      <c r="F32" s="268">
        <f>SUM(F11:F31)</f>
        <v>77</v>
      </c>
      <c r="G32" s="268">
        <f t="shared" si="1"/>
        <v>1225</v>
      </c>
      <c r="H32" s="268">
        <f>SUM(H9:H31)</f>
        <v>1184</v>
      </c>
      <c r="I32" s="268">
        <f>SUM(I9:I31)</f>
        <v>90</v>
      </c>
      <c r="J32" s="268">
        <f t="shared" si="0"/>
        <v>1274</v>
      </c>
      <c r="K32" s="269" t="s">
        <v>4</v>
      </c>
    </row>
    <row r="33" spans="2:2">
      <c r="B33" s="23"/>
    </row>
    <row r="34" spans="2:2">
      <c r="B34" s="23"/>
    </row>
    <row r="58" spans="2:4">
      <c r="D58" s="18">
        <f t="shared" ref="D58:D80" si="2">SUM(B58:C58)</f>
        <v>0</v>
      </c>
    </row>
    <row r="59" spans="2:4">
      <c r="D59" s="18">
        <f t="shared" si="2"/>
        <v>0</v>
      </c>
    </row>
    <row r="60" spans="2:4">
      <c r="C60" s="18">
        <v>1</v>
      </c>
      <c r="D60" s="18">
        <f t="shared" si="2"/>
        <v>1</v>
      </c>
    </row>
    <row r="61" spans="2:4">
      <c r="D61" s="18">
        <f t="shared" si="2"/>
        <v>0</v>
      </c>
    </row>
    <row r="62" spans="2:4">
      <c r="D62" s="18">
        <f t="shared" si="2"/>
        <v>0</v>
      </c>
    </row>
    <row r="63" spans="2:4">
      <c r="B63" s="18">
        <v>3</v>
      </c>
      <c r="C63" s="18">
        <v>34</v>
      </c>
      <c r="D63" s="18">
        <f t="shared" si="2"/>
        <v>37</v>
      </c>
    </row>
    <row r="64" spans="2:4">
      <c r="B64" s="18">
        <v>7</v>
      </c>
      <c r="C64" s="18">
        <v>1</v>
      </c>
      <c r="D64" s="18">
        <f t="shared" si="2"/>
        <v>8</v>
      </c>
    </row>
    <row r="65" spans="2:4">
      <c r="B65" s="18">
        <v>2</v>
      </c>
      <c r="D65" s="18">
        <f t="shared" si="2"/>
        <v>2</v>
      </c>
    </row>
    <row r="66" spans="2:4">
      <c r="D66" s="18">
        <f t="shared" si="2"/>
        <v>0</v>
      </c>
    </row>
    <row r="67" spans="2:4">
      <c r="D67" s="18">
        <f t="shared" si="2"/>
        <v>0</v>
      </c>
    </row>
    <row r="68" spans="2:4">
      <c r="C68" s="18">
        <v>2</v>
      </c>
      <c r="D68" s="18">
        <f t="shared" si="2"/>
        <v>2</v>
      </c>
    </row>
    <row r="69" spans="2:4">
      <c r="C69" s="18">
        <v>1</v>
      </c>
      <c r="D69" s="18">
        <f t="shared" si="2"/>
        <v>1</v>
      </c>
    </row>
    <row r="70" spans="2:4">
      <c r="C70" s="18">
        <v>3</v>
      </c>
      <c r="D70" s="18">
        <f t="shared" si="2"/>
        <v>3</v>
      </c>
    </row>
    <row r="71" spans="2:4">
      <c r="D71" s="18">
        <f t="shared" si="2"/>
        <v>0</v>
      </c>
    </row>
    <row r="72" spans="2:4">
      <c r="B72" s="18">
        <v>1</v>
      </c>
      <c r="D72" s="18">
        <f t="shared" si="2"/>
        <v>1</v>
      </c>
    </row>
    <row r="73" spans="2:4">
      <c r="D73" s="18">
        <f t="shared" si="2"/>
        <v>0</v>
      </c>
    </row>
    <row r="74" spans="2:4">
      <c r="C74" s="18">
        <v>2</v>
      </c>
      <c r="D74" s="18">
        <f t="shared" si="2"/>
        <v>2</v>
      </c>
    </row>
    <row r="75" spans="2:4">
      <c r="D75" s="18">
        <f t="shared" si="2"/>
        <v>0</v>
      </c>
    </row>
    <row r="76" spans="2:4">
      <c r="C76" s="18">
        <v>1</v>
      </c>
      <c r="D76" s="18">
        <f t="shared" si="2"/>
        <v>1</v>
      </c>
    </row>
    <row r="77" spans="2:4">
      <c r="C77" s="18">
        <v>7</v>
      </c>
      <c r="D77" s="18">
        <f t="shared" si="2"/>
        <v>7</v>
      </c>
    </row>
    <row r="78" spans="2:4">
      <c r="C78" s="18">
        <v>25</v>
      </c>
      <c r="D78" s="18">
        <f t="shared" si="2"/>
        <v>25</v>
      </c>
    </row>
    <row r="79" spans="2:4">
      <c r="D79" s="18">
        <f t="shared" si="2"/>
        <v>0</v>
      </c>
    </row>
    <row r="80" spans="2:4">
      <c r="D80" s="18">
        <f t="shared" si="2"/>
        <v>0</v>
      </c>
    </row>
  </sheetData>
  <mergeCells count="20">
    <mergeCell ref="E7:E8"/>
    <mergeCell ref="E5:G5"/>
    <mergeCell ref="E6:G6"/>
    <mergeCell ref="C7:C8"/>
    <mergeCell ref="I7:I8"/>
    <mergeCell ref="A1:K1"/>
    <mergeCell ref="A2:K2"/>
    <mergeCell ref="A3:K3"/>
    <mergeCell ref="H6:J6"/>
    <mergeCell ref="D7:D8"/>
    <mergeCell ref="K5:K8"/>
    <mergeCell ref="H5:J5"/>
    <mergeCell ref="B5:D5"/>
    <mergeCell ref="F7:F8"/>
    <mergeCell ref="B6:D6"/>
    <mergeCell ref="A5:A8"/>
    <mergeCell ref="J7:J8"/>
    <mergeCell ref="B7:B8"/>
    <mergeCell ref="G7:G8"/>
    <mergeCell ref="H7:H8"/>
  </mergeCells>
  <phoneticPr fontId="16" type="noConversion"/>
  <printOptions horizontalCentered="1" verticalCentered="1"/>
  <pageMargins left="0" right="0" top="0" bottom="0" header="0" footer="0"/>
  <pageSetup paperSize="9" scale="90" orientation="landscape"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dimension ref="A1:Q31"/>
  <sheetViews>
    <sheetView showGridLines="0" rightToLeft="1" view="pageBreakPreview" topLeftCell="C1" zoomScaleNormal="100" workbookViewId="0">
      <selection activeCell="A2" sqref="A2:Q2"/>
    </sheetView>
  </sheetViews>
  <sheetFormatPr defaultRowHeight="12.75"/>
  <cols>
    <col min="1" max="1" width="18.85546875" style="22" customWidth="1"/>
    <col min="2" max="2" width="10.28515625" style="22" bestFit="1" customWidth="1"/>
    <col min="3" max="3" width="9.28515625" style="22" bestFit="1" customWidth="1"/>
    <col min="4" max="4" width="8.28515625" style="22" bestFit="1" customWidth="1"/>
    <col min="5" max="5" width="10.28515625" style="22" bestFit="1" customWidth="1"/>
    <col min="6" max="6" width="9.28515625" style="22" bestFit="1" customWidth="1"/>
    <col min="7" max="7" width="8.28515625" style="22" bestFit="1" customWidth="1"/>
    <col min="8" max="8" width="10.28515625" style="22" bestFit="1" customWidth="1"/>
    <col min="9" max="9" width="9.28515625" style="22" bestFit="1" customWidth="1"/>
    <col min="10" max="10" width="8.28515625" style="22" bestFit="1" customWidth="1"/>
    <col min="11" max="11" width="10.28515625" style="22" bestFit="1" customWidth="1"/>
    <col min="12" max="12" width="9.28515625" style="22" bestFit="1" customWidth="1"/>
    <col min="13" max="13" width="8.28515625" style="22" bestFit="1" customWidth="1"/>
    <col min="14" max="14" width="10.28515625" style="22" bestFit="1" customWidth="1"/>
    <col min="15" max="15" width="9.28515625" style="22" bestFit="1" customWidth="1"/>
    <col min="16" max="16" width="8.28515625" style="22" bestFit="1" customWidth="1"/>
    <col min="17" max="17" width="21.85546875" style="22" customWidth="1"/>
    <col min="18" max="16384" width="9.140625" style="4"/>
  </cols>
  <sheetData>
    <row r="1" spans="1:17" ht="18">
      <c r="A1" s="376" t="s">
        <v>474</v>
      </c>
      <c r="B1" s="377"/>
      <c r="C1" s="377"/>
      <c r="D1" s="377"/>
      <c r="E1" s="377"/>
      <c r="F1" s="377"/>
      <c r="G1" s="377"/>
      <c r="H1" s="377"/>
      <c r="I1" s="377"/>
      <c r="J1" s="377"/>
      <c r="K1" s="377"/>
      <c r="L1" s="377"/>
      <c r="M1" s="377"/>
      <c r="N1" s="377"/>
      <c r="O1" s="377"/>
      <c r="P1" s="377"/>
      <c r="Q1" s="377"/>
    </row>
    <row r="2" spans="1:17" ht="18">
      <c r="A2" s="378" t="s">
        <v>463</v>
      </c>
      <c r="B2" s="379"/>
      <c r="C2" s="379"/>
      <c r="D2" s="379"/>
      <c r="E2" s="379"/>
      <c r="F2" s="379"/>
      <c r="G2" s="379"/>
      <c r="H2" s="379"/>
      <c r="I2" s="379"/>
      <c r="J2" s="379"/>
      <c r="K2" s="379"/>
      <c r="L2" s="379"/>
      <c r="M2" s="379"/>
      <c r="N2" s="379"/>
      <c r="O2" s="379"/>
      <c r="P2" s="379"/>
      <c r="Q2" s="379"/>
    </row>
    <row r="3" spans="1:17" ht="15.75">
      <c r="A3" s="380" t="s">
        <v>68</v>
      </c>
      <c r="B3" s="380"/>
      <c r="C3" s="380"/>
      <c r="D3" s="380"/>
      <c r="E3" s="380"/>
      <c r="F3" s="380"/>
      <c r="G3" s="380"/>
      <c r="H3" s="380"/>
      <c r="I3" s="380"/>
      <c r="J3" s="380"/>
      <c r="K3" s="380"/>
      <c r="L3" s="380"/>
      <c r="M3" s="380"/>
      <c r="N3" s="380"/>
      <c r="O3" s="380"/>
      <c r="P3" s="380"/>
      <c r="Q3" s="380"/>
    </row>
    <row r="4" spans="1:17" ht="15.75">
      <c r="A4" s="381" t="s">
        <v>463</v>
      </c>
      <c r="B4" s="381"/>
      <c r="C4" s="381"/>
      <c r="D4" s="381"/>
      <c r="E4" s="381"/>
      <c r="F4" s="381"/>
      <c r="G4" s="381"/>
      <c r="H4" s="381"/>
      <c r="I4" s="381"/>
      <c r="J4" s="381"/>
      <c r="K4" s="381"/>
      <c r="L4" s="381"/>
      <c r="M4" s="381"/>
      <c r="N4" s="381"/>
      <c r="O4" s="381"/>
      <c r="P4" s="381"/>
      <c r="Q4" s="381"/>
    </row>
    <row r="5" spans="1:17" ht="20.100000000000001" customHeight="1">
      <c r="A5" s="34" t="s">
        <v>558</v>
      </c>
      <c r="B5" s="32"/>
      <c r="C5" s="32"/>
      <c r="D5" s="4"/>
      <c r="E5" s="4"/>
      <c r="F5" s="4"/>
      <c r="G5" s="4"/>
      <c r="H5" s="4"/>
      <c r="I5" s="4"/>
      <c r="J5" s="4"/>
      <c r="K5" s="4"/>
      <c r="L5" s="4"/>
      <c r="M5" s="4"/>
      <c r="N5" s="4"/>
      <c r="O5" s="4"/>
      <c r="P5" s="4"/>
      <c r="Q5" s="35" t="s">
        <v>559</v>
      </c>
    </row>
    <row r="6" spans="1:17" s="5" customFormat="1" ht="29.25" customHeight="1" thickBot="1">
      <c r="A6" s="382" t="s">
        <v>240</v>
      </c>
      <c r="B6" s="400">
        <v>2007</v>
      </c>
      <c r="C6" s="400"/>
      <c r="D6" s="400"/>
      <c r="E6" s="388">
        <v>2008</v>
      </c>
      <c r="F6" s="388"/>
      <c r="G6" s="388"/>
      <c r="H6" s="388">
        <v>2009</v>
      </c>
      <c r="I6" s="388"/>
      <c r="J6" s="388"/>
      <c r="K6" s="388">
        <v>2010</v>
      </c>
      <c r="L6" s="388"/>
      <c r="M6" s="388"/>
      <c r="N6" s="388">
        <v>2011</v>
      </c>
      <c r="O6" s="388"/>
      <c r="P6" s="388"/>
      <c r="Q6" s="415" t="s">
        <v>145</v>
      </c>
    </row>
    <row r="7" spans="1:17" s="5" customFormat="1" ht="24" customHeight="1" thickBot="1">
      <c r="A7" s="383"/>
      <c r="B7" s="119" t="s">
        <v>69</v>
      </c>
      <c r="C7" s="119" t="s">
        <v>70</v>
      </c>
      <c r="D7" s="119" t="s">
        <v>71</v>
      </c>
      <c r="E7" s="119" t="s">
        <v>69</v>
      </c>
      <c r="F7" s="119" t="s">
        <v>70</v>
      </c>
      <c r="G7" s="119" t="s">
        <v>71</v>
      </c>
      <c r="H7" s="119" t="s">
        <v>69</v>
      </c>
      <c r="I7" s="119" t="s">
        <v>70</v>
      </c>
      <c r="J7" s="119" t="s">
        <v>71</v>
      </c>
      <c r="K7" s="119" t="s">
        <v>69</v>
      </c>
      <c r="L7" s="119" t="s">
        <v>70</v>
      </c>
      <c r="M7" s="119" t="s">
        <v>71</v>
      </c>
      <c r="N7" s="119" t="s">
        <v>69</v>
      </c>
      <c r="O7" s="119" t="s">
        <v>70</v>
      </c>
      <c r="P7" s="119" t="s">
        <v>71</v>
      </c>
      <c r="Q7" s="416"/>
    </row>
    <row r="8" spans="1:17" s="5" customFormat="1" ht="25.5" customHeight="1">
      <c r="A8" s="384"/>
      <c r="B8" s="120" t="s">
        <v>72</v>
      </c>
      <c r="C8" s="120" t="s">
        <v>168</v>
      </c>
      <c r="D8" s="120" t="s">
        <v>73</v>
      </c>
      <c r="E8" s="120" t="s">
        <v>72</v>
      </c>
      <c r="F8" s="120" t="s">
        <v>168</v>
      </c>
      <c r="G8" s="120" t="s">
        <v>73</v>
      </c>
      <c r="H8" s="120" t="s">
        <v>72</v>
      </c>
      <c r="I8" s="120" t="s">
        <v>168</v>
      </c>
      <c r="J8" s="120" t="s">
        <v>73</v>
      </c>
      <c r="K8" s="120" t="s">
        <v>72</v>
      </c>
      <c r="L8" s="120" t="s">
        <v>168</v>
      </c>
      <c r="M8" s="120" t="s">
        <v>73</v>
      </c>
      <c r="N8" s="120" t="s">
        <v>72</v>
      </c>
      <c r="O8" s="120" t="s">
        <v>168</v>
      </c>
      <c r="P8" s="120" t="s">
        <v>73</v>
      </c>
      <c r="Q8" s="417"/>
    </row>
    <row r="9" spans="1:17" s="6" customFormat="1" ht="30.75" customHeight="1" thickBot="1">
      <c r="A9" s="94" t="s">
        <v>74</v>
      </c>
      <c r="B9" s="121">
        <v>265448</v>
      </c>
      <c r="C9" s="121">
        <v>27798</v>
      </c>
      <c r="D9" s="121">
        <v>1371</v>
      </c>
      <c r="E9" s="121">
        <v>276826</v>
      </c>
      <c r="F9" s="121">
        <v>38057</v>
      </c>
      <c r="G9" s="121">
        <v>1378</v>
      </c>
      <c r="H9" s="121">
        <v>277306</v>
      </c>
      <c r="I9" s="121">
        <v>38059</v>
      </c>
      <c r="J9" s="121">
        <v>1378</v>
      </c>
      <c r="K9" s="121">
        <v>278152</v>
      </c>
      <c r="L9" s="121">
        <v>38059</v>
      </c>
      <c r="M9" s="121">
        <v>1378</v>
      </c>
      <c r="N9" s="121">
        <v>281389</v>
      </c>
      <c r="O9" s="121">
        <v>38059</v>
      </c>
      <c r="P9" s="121">
        <v>1378</v>
      </c>
      <c r="Q9" s="117" t="s">
        <v>75</v>
      </c>
    </row>
    <row r="10" spans="1:17" s="6" customFormat="1" ht="30.75" customHeight="1" thickBot="1">
      <c r="A10" s="90" t="s">
        <v>76</v>
      </c>
      <c r="B10" s="122">
        <v>0</v>
      </c>
      <c r="C10" s="122">
        <v>0</v>
      </c>
      <c r="D10" s="123">
        <v>0</v>
      </c>
      <c r="E10" s="123">
        <v>37042</v>
      </c>
      <c r="F10" s="123">
        <v>2777</v>
      </c>
      <c r="G10" s="123">
        <v>0</v>
      </c>
      <c r="H10" s="122">
        <v>41321</v>
      </c>
      <c r="I10" s="122">
        <v>4013</v>
      </c>
      <c r="J10" s="123">
        <v>0</v>
      </c>
      <c r="K10" s="122">
        <v>41596</v>
      </c>
      <c r="L10" s="122">
        <v>4013</v>
      </c>
      <c r="M10" s="123">
        <v>0</v>
      </c>
      <c r="N10" s="122">
        <v>42645</v>
      </c>
      <c r="O10" s="122">
        <v>4013</v>
      </c>
      <c r="P10" s="123">
        <v>0</v>
      </c>
      <c r="Q10" s="118" t="s">
        <v>77</v>
      </c>
    </row>
    <row r="11" spans="1:17" s="6" customFormat="1" ht="30.75" customHeight="1" thickBot="1">
      <c r="A11" s="79" t="s">
        <v>78</v>
      </c>
      <c r="B11" s="124">
        <v>32438</v>
      </c>
      <c r="C11" s="124">
        <v>2769</v>
      </c>
      <c r="D11" s="125">
        <v>0</v>
      </c>
      <c r="E11" s="124">
        <v>59704</v>
      </c>
      <c r="F11" s="124">
        <v>5057</v>
      </c>
      <c r="G11" s="125">
        <v>0</v>
      </c>
      <c r="H11" s="124">
        <v>37478</v>
      </c>
      <c r="I11" s="124">
        <v>2779</v>
      </c>
      <c r="J11" s="125">
        <v>0</v>
      </c>
      <c r="K11" s="124">
        <v>37725</v>
      </c>
      <c r="L11" s="124">
        <v>2779</v>
      </c>
      <c r="M11" s="125">
        <v>0</v>
      </c>
      <c r="N11" s="124">
        <v>38752</v>
      </c>
      <c r="O11" s="124">
        <v>2779</v>
      </c>
      <c r="P11" s="125">
        <v>0</v>
      </c>
      <c r="Q11" s="41" t="s">
        <v>79</v>
      </c>
    </row>
    <row r="12" spans="1:17" s="6" customFormat="1" ht="30.75" customHeight="1" thickBot="1">
      <c r="A12" s="90" t="s">
        <v>80</v>
      </c>
      <c r="B12" s="122">
        <v>54220</v>
      </c>
      <c r="C12" s="122">
        <v>4978</v>
      </c>
      <c r="D12" s="123">
        <v>0</v>
      </c>
      <c r="E12" s="122">
        <v>41240</v>
      </c>
      <c r="F12" s="122">
        <v>4001</v>
      </c>
      <c r="G12" s="123">
        <v>0</v>
      </c>
      <c r="H12" s="122">
        <v>59904</v>
      </c>
      <c r="I12" s="122">
        <v>5061</v>
      </c>
      <c r="J12" s="123">
        <v>0</v>
      </c>
      <c r="K12" s="122">
        <v>60147</v>
      </c>
      <c r="L12" s="122">
        <v>5061</v>
      </c>
      <c r="M12" s="123">
        <v>0</v>
      </c>
      <c r="N12" s="122">
        <v>60455</v>
      </c>
      <c r="O12" s="122">
        <v>5061</v>
      </c>
      <c r="P12" s="123">
        <v>0</v>
      </c>
      <c r="Q12" s="118" t="s">
        <v>81</v>
      </c>
    </row>
    <row r="13" spans="1:17" s="6" customFormat="1" ht="30.75" customHeight="1" thickBot="1">
      <c r="A13" s="79" t="s">
        <v>82</v>
      </c>
      <c r="B13" s="124">
        <v>31516</v>
      </c>
      <c r="C13" s="124">
        <v>1929</v>
      </c>
      <c r="D13" s="125">
        <v>0</v>
      </c>
      <c r="E13" s="124">
        <v>35645</v>
      </c>
      <c r="F13" s="124">
        <v>2727</v>
      </c>
      <c r="G13" s="125">
        <v>0</v>
      </c>
      <c r="H13" s="124">
        <v>32877</v>
      </c>
      <c r="I13" s="124">
        <v>1940</v>
      </c>
      <c r="J13" s="125">
        <v>0</v>
      </c>
      <c r="K13" s="124">
        <v>33092</v>
      </c>
      <c r="L13" s="124">
        <v>1940</v>
      </c>
      <c r="M13" s="125">
        <v>0</v>
      </c>
      <c r="N13" s="124">
        <v>33953</v>
      </c>
      <c r="O13" s="124">
        <v>1940</v>
      </c>
      <c r="P13" s="125">
        <v>0</v>
      </c>
      <c r="Q13" s="41" t="s">
        <v>83</v>
      </c>
    </row>
    <row r="14" spans="1:17" s="6" customFormat="1" ht="30.75" customHeight="1" thickBot="1">
      <c r="A14" s="90" t="s">
        <v>84</v>
      </c>
      <c r="B14" s="122">
        <v>31792</v>
      </c>
      <c r="C14" s="122">
        <v>2719</v>
      </c>
      <c r="D14" s="123">
        <v>0</v>
      </c>
      <c r="E14" s="122">
        <v>32385</v>
      </c>
      <c r="F14" s="122">
        <v>1930</v>
      </c>
      <c r="G14" s="123">
        <v>0</v>
      </c>
      <c r="H14" s="122">
        <v>36159</v>
      </c>
      <c r="I14" s="122">
        <v>2728</v>
      </c>
      <c r="J14" s="123">
        <v>0</v>
      </c>
      <c r="K14" s="122">
        <v>36360</v>
      </c>
      <c r="L14" s="122">
        <v>2728</v>
      </c>
      <c r="M14" s="123">
        <v>0</v>
      </c>
      <c r="N14" s="122">
        <v>37096</v>
      </c>
      <c r="O14" s="122">
        <v>2728</v>
      </c>
      <c r="P14" s="123">
        <v>0</v>
      </c>
      <c r="Q14" s="118" t="s">
        <v>85</v>
      </c>
    </row>
    <row r="15" spans="1:17" s="6" customFormat="1" ht="30.75" customHeight="1">
      <c r="A15" s="91" t="s">
        <v>86</v>
      </c>
      <c r="B15" s="126">
        <v>54241</v>
      </c>
      <c r="C15" s="126">
        <v>2790</v>
      </c>
      <c r="D15" s="126">
        <v>36</v>
      </c>
      <c r="E15" s="126">
        <v>61110</v>
      </c>
      <c r="F15" s="126">
        <v>3120</v>
      </c>
      <c r="G15" s="126">
        <v>36</v>
      </c>
      <c r="H15" s="126">
        <v>62630</v>
      </c>
      <c r="I15" s="126">
        <v>3840</v>
      </c>
      <c r="J15" s="126">
        <v>41</v>
      </c>
      <c r="K15" s="126">
        <v>47541</v>
      </c>
      <c r="L15" s="126">
        <v>1980</v>
      </c>
      <c r="M15" s="126">
        <v>28</v>
      </c>
      <c r="N15" s="126">
        <v>65500</v>
      </c>
      <c r="O15" s="126">
        <v>4015</v>
      </c>
      <c r="P15" s="126">
        <v>37</v>
      </c>
      <c r="Q15" s="127" t="s">
        <v>87</v>
      </c>
    </row>
    <row r="16" spans="1:17" s="7" customFormat="1" ht="33.75" customHeight="1">
      <c r="A16" s="110" t="s">
        <v>3</v>
      </c>
      <c r="B16" s="128">
        <f t="shared" ref="B16:G16" si="0">SUM(B9:B15)</f>
        <v>469655</v>
      </c>
      <c r="C16" s="128">
        <f t="shared" si="0"/>
        <v>42983</v>
      </c>
      <c r="D16" s="128">
        <f t="shared" si="0"/>
        <v>1407</v>
      </c>
      <c r="E16" s="128">
        <f t="shared" si="0"/>
        <v>543952</v>
      </c>
      <c r="F16" s="128">
        <f t="shared" si="0"/>
        <v>57669</v>
      </c>
      <c r="G16" s="128">
        <f t="shared" si="0"/>
        <v>1414</v>
      </c>
      <c r="H16" s="128">
        <f t="shared" ref="H16:M16" si="1">SUM(H9:H15)</f>
        <v>547675</v>
      </c>
      <c r="I16" s="128">
        <f t="shared" si="1"/>
        <v>58420</v>
      </c>
      <c r="J16" s="128">
        <f t="shared" si="1"/>
        <v>1419</v>
      </c>
      <c r="K16" s="128">
        <f t="shared" si="1"/>
        <v>534613</v>
      </c>
      <c r="L16" s="128">
        <f t="shared" si="1"/>
        <v>56560</v>
      </c>
      <c r="M16" s="128">
        <f t="shared" si="1"/>
        <v>1406</v>
      </c>
      <c r="N16" s="128">
        <f>SUM(N9:N15)</f>
        <v>559790</v>
      </c>
      <c r="O16" s="128">
        <f>SUM(O9:O15)</f>
        <v>58595</v>
      </c>
      <c r="P16" s="128">
        <f>SUM(P9:P15)</f>
        <v>1415</v>
      </c>
      <c r="Q16" s="129" t="s">
        <v>4</v>
      </c>
    </row>
    <row r="31" ht="29.25" customHeight="1"/>
  </sheetData>
  <mergeCells count="11">
    <mergeCell ref="A1:Q1"/>
    <mergeCell ref="A2:Q2"/>
    <mergeCell ref="A6:A8"/>
    <mergeCell ref="Q6:Q8"/>
    <mergeCell ref="E6:G6"/>
    <mergeCell ref="H6:J6"/>
    <mergeCell ref="K6:M6"/>
    <mergeCell ref="N6:P6"/>
    <mergeCell ref="B6:D6"/>
    <mergeCell ref="A3:Q3"/>
    <mergeCell ref="A4:Q4"/>
  </mergeCells>
  <phoneticPr fontId="16" type="noConversion"/>
  <printOptions horizontalCentered="1" verticalCentered="1"/>
  <pageMargins left="0" right="0" top="0" bottom="0" header="0" footer="0"/>
  <pageSetup paperSize="9" scale="80" orientation="landscape"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dimension ref="A1:O31"/>
  <sheetViews>
    <sheetView showGridLines="0" rightToLeft="1" view="pageBreakPreview" zoomScaleNormal="100" workbookViewId="0">
      <selection activeCell="A3" sqref="A3:O3"/>
    </sheetView>
  </sheetViews>
  <sheetFormatPr defaultRowHeight="12.75"/>
  <cols>
    <col min="1" max="1" width="17.140625" style="21" customWidth="1"/>
    <col min="2" max="2" width="9.5703125" style="21" bestFit="1" customWidth="1"/>
    <col min="3" max="7" width="9.28515625" style="21" customWidth="1"/>
    <col min="8" max="8" width="9.7109375" style="21" customWidth="1"/>
    <col min="9" max="10" width="9.28515625" style="21" customWidth="1"/>
    <col min="11" max="11" width="9.7109375" style="21" customWidth="1"/>
    <col min="12" max="13" width="9.28515625" style="21" customWidth="1"/>
    <col min="14" max="14" width="8.7109375" style="21" bestFit="1" customWidth="1"/>
    <col min="15" max="15" width="19.7109375" style="21" customWidth="1"/>
    <col min="16" max="16384" width="9.140625" style="4"/>
  </cols>
  <sheetData>
    <row r="1" spans="1:15" s="14" customFormat="1" ht="18">
      <c r="A1" s="376" t="s">
        <v>475</v>
      </c>
      <c r="B1" s="377"/>
      <c r="C1" s="377"/>
      <c r="D1" s="377"/>
      <c r="E1" s="377"/>
      <c r="F1" s="377"/>
      <c r="G1" s="377"/>
      <c r="H1" s="377"/>
      <c r="I1" s="377"/>
      <c r="J1" s="377"/>
      <c r="K1" s="377"/>
      <c r="L1" s="377"/>
      <c r="M1" s="377"/>
      <c r="N1" s="377"/>
      <c r="O1" s="377"/>
    </row>
    <row r="2" spans="1:15" s="14" customFormat="1" ht="18">
      <c r="A2" s="378" t="s">
        <v>463</v>
      </c>
      <c r="B2" s="379"/>
      <c r="C2" s="379"/>
      <c r="D2" s="379"/>
      <c r="E2" s="379"/>
      <c r="F2" s="379"/>
      <c r="G2" s="379"/>
      <c r="H2" s="379"/>
      <c r="I2" s="379"/>
      <c r="J2" s="379"/>
      <c r="K2" s="379"/>
      <c r="L2" s="379"/>
      <c r="M2" s="379"/>
      <c r="N2" s="379"/>
      <c r="O2" s="379"/>
    </row>
    <row r="3" spans="1:15" s="15" customFormat="1" ht="15.75">
      <c r="A3" s="381" t="s">
        <v>577</v>
      </c>
      <c r="B3" s="381"/>
      <c r="C3" s="381"/>
      <c r="D3" s="381"/>
      <c r="E3" s="381"/>
      <c r="F3" s="381"/>
      <c r="G3" s="381"/>
      <c r="H3" s="381"/>
      <c r="I3" s="381"/>
      <c r="J3" s="381"/>
      <c r="K3" s="381"/>
      <c r="L3" s="381"/>
      <c r="M3" s="381"/>
      <c r="N3" s="381"/>
      <c r="O3" s="381"/>
    </row>
    <row r="4" spans="1:15" s="15" customFormat="1" ht="15.75">
      <c r="A4" s="381" t="s">
        <v>463</v>
      </c>
      <c r="B4" s="381"/>
      <c r="C4" s="381"/>
      <c r="D4" s="381"/>
      <c r="E4" s="381"/>
      <c r="F4" s="381"/>
      <c r="G4" s="381"/>
      <c r="H4" s="381"/>
      <c r="I4" s="381"/>
      <c r="J4" s="381"/>
      <c r="K4" s="381"/>
      <c r="L4" s="381"/>
      <c r="M4" s="381"/>
      <c r="N4" s="381"/>
      <c r="O4" s="381"/>
    </row>
    <row r="5" spans="1:15" ht="20.100000000000001" customHeight="1">
      <c r="A5" s="34" t="s">
        <v>556</v>
      </c>
      <c r="B5" s="32"/>
      <c r="C5" s="32"/>
      <c r="D5" s="32"/>
      <c r="E5" s="4"/>
      <c r="F5" s="4"/>
      <c r="G5" s="4"/>
      <c r="H5" s="4"/>
      <c r="I5" s="4"/>
      <c r="J5" s="4"/>
      <c r="K5" s="4"/>
      <c r="L5" s="4"/>
      <c r="M5" s="4"/>
      <c r="N5" s="4"/>
      <c r="O5" s="35" t="s">
        <v>557</v>
      </c>
    </row>
    <row r="6" spans="1:15" s="5" customFormat="1" ht="21.75" customHeight="1">
      <c r="A6" s="423" t="s">
        <v>88</v>
      </c>
      <c r="B6" s="424">
        <v>2007</v>
      </c>
      <c r="C6" s="424"/>
      <c r="D6" s="418">
        <v>2008</v>
      </c>
      <c r="E6" s="418"/>
      <c r="F6" s="418">
        <v>2009</v>
      </c>
      <c r="G6" s="418"/>
      <c r="H6" s="418"/>
      <c r="I6" s="419">
        <v>2010</v>
      </c>
      <c r="J6" s="420"/>
      <c r="K6" s="421"/>
      <c r="L6" s="419">
        <v>2011</v>
      </c>
      <c r="M6" s="420"/>
      <c r="N6" s="421"/>
      <c r="O6" s="422" t="s">
        <v>89</v>
      </c>
    </row>
    <row r="7" spans="1:15" s="5" customFormat="1" ht="55.9" customHeight="1">
      <c r="A7" s="423"/>
      <c r="B7" s="101" t="s">
        <v>146</v>
      </c>
      <c r="C7" s="101" t="s">
        <v>147</v>
      </c>
      <c r="D7" s="101" t="s">
        <v>146</v>
      </c>
      <c r="E7" s="101" t="s">
        <v>147</v>
      </c>
      <c r="F7" s="101" t="s">
        <v>146</v>
      </c>
      <c r="G7" s="240" t="s">
        <v>147</v>
      </c>
      <c r="H7" s="101" t="s">
        <v>256</v>
      </c>
      <c r="I7" s="101" t="s">
        <v>146</v>
      </c>
      <c r="J7" s="101" t="s">
        <v>147</v>
      </c>
      <c r="K7" s="101" t="s">
        <v>256</v>
      </c>
      <c r="L7" s="101" t="s">
        <v>146</v>
      </c>
      <c r="M7" s="101" t="s">
        <v>147</v>
      </c>
      <c r="N7" s="101" t="s">
        <v>256</v>
      </c>
      <c r="O7" s="422"/>
    </row>
    <row r="8" spans="1:15" s="6" customFormat="1" ht="30.75" customHeight="1" thickBot="1">
      <c r="A8" s="94" t="s">
        <v>74</v>
      </c>
      <c r="B8" s="137">
        <v>11531</v>
      </c>
      <c r="C8" s="137">
        <v>18300</v>
      </c>
      <c r="D8" s="137">
        <v>13261</v>
      </c>
      <c r="E8" s="137">
        <v>21045</v>
      </c>
      <c r="F8" s="137">
        <v>13915</v>
      </c>
      <c r="G8" s="137">
        <v>22406</v>
      </c>
      <c r="H8" s="137">
        <v>50</v>
      </c>
      <c r="I8" s="137">
        <v>15404</v>
      </c>
      <c r="J8" s="137">
        <v>24099</v>
      </c>
      <c r="K8" s="137">
        <v>46</v>
      </c>
      <c r="L8" s="137">
        <v>16066</v>
      </c>
      <c r="M8" s="137">
        <v>25001</v>
      </c>
      <c r="N8" s="141">
        <v>66</v>
      </c>
      <c r="O8" s="130" t="s">
        <v>167</v>
      </c>
    </row>
    <row r="9" spans="1:15" s="6" customFormat="1" ht="30.75" customHeight="1" thickBot="1">
      <c r="A9" s="90" t="s">
        <v>76</v>
      </c>
      <c r="B9" s="138" t="s">
        <v>367</v>
      </c>
      <c r="C9" s="138" t="s">
        <v>367</v>
      </c>
      <c r="D9" s="142">
        <v>202</v>
      </c>
      <c r="E9" s="142">
        <v>316</v>
      </c>
      <c r="F9" s="138">
        <v>303</v>
      </c>
      <c r="G9" s="138">
        <v>4509</v>
      </c>
      <c r="H9" s="138">
        <v>10</v>
      </c>
      <c r="I9" s="138">
        <v>1481</v>
      </c>
      <c r="J9" s="138">
        <v>5036</v>
      </c>
      <c r="K9" s="138">
        <v>10</v>
      </c>
      <c r="L9" s="138">
        <v>1601</v>
      </c>
      <c r="M9" s="138">
        <v>5899</v>
      </c>
      <c r="N9" s="143">
        <v>11</v>
      </c>
      <c r="O9" s="131" t="s">
        <v>77</v>
      </c>
    </row>
    <row r="10" spans="1:15" s="6" customFormat="1" ht="30.75" customHeight="1" thickBot="1">
      <c r="A10" s="96" t="s">
        <v>78</v>
      </c>
      <c r="B10" s="139">
        <v>113</v>
      </c>
      <c r="C10" s="139">
        <v>203</v>
      </c>
      <c r="D10" s="139">
        <v>737</v>
      </c>
      <c r="E10" s="139">
        <v>3660</v>
      </c>
      <c r="F10" s="139">
        <v>329</v>
      </c>
      <c r="G10" s="139">
        <v>422</v>
      </c>
      <c r="H10" s="139">
        <v>9</v>
      </c>
      <c r="I10" s="139">
        <v>451</v>
      </c>
      <c r="J10" s="139">
        <v>572</v>
      </c>
      <c r="K10" s="139">
        <v>9</v>
      </c>
      <c r="L10" s="139">
        <v>613</v>
      </c>
      <c r="M10" s="139">
        <v>755</v>
      </c>
      <c r="N10" s="144">
        <v>11</v>
      </c>
      <c r="O10" s="48" t="s">
        <v>79</v>
      </c>
    </row>
    <row r="11" spans="1:15" s="6" customFormat="1" ht="30.75" customHeight="1" thickBot="1">
      <c r="A11" s="90" t="s">
        <v>80</v>
      </c>
      <c r="B11" s="138">
        <v>635</v>
      </c>
      <c r="C11" s="138">
        <v>2840</v>
      </c>
      <c r="D11" s="138">
        <v>211</v>
      </c>
      <c r="E11" s="138">
        <v>415</v>
      </c>
      <c r="F11" s="138">
        <v>815</v>
      </c>
      <c r="G11" s="138">
        <v>3891</v>
      </c>
      <c r="H11" s="138">
        <v>20</v>
      </c>
      <c r="I11" s="138">
        <v>1011</v>
      </c>
      <c r="J11" s="138">
        <v>4041</v>
      </c>
      <c r="K11" s="138">
        <v>26</v>
      </c>
      <c r="L11" s="138">
        <v>1399</v>
      </c>
      <c r="M11" s="138">
        <v>5022</v>
      </c>
      <c r="N11" s="143">
        <v>27</v>
      </c>
      <c r="O11" s="131" t="s">
        <v>81</v>
      </c>
    </row>
    <row r="12" spans="1:15" s="6" customFormat="1" ht="30.75" customHeight="1" thickBot="1">
      <c r="A12" s="96" t="s">
        <v>82</v>
      </c>
      <c r="B12" s="139">
        <v>504</v>
      </c>
      <c r="C12" s="139">
        <v>1945</v>
      </c>
      <c r="D12" s="139">
        <v>991</v>
      </c>
      <c r="E12" s="139">
        <v>4001</v>
      </c>
      <c r="F12" s="139">
        <v>797</v>
      </c>
      <c r="G12" s="139">
        <v>2824</v>
      </c>
      <c r="H12" s="139">
        <v>18</v>
      </c>
      <c r="I12" s="139">
        <v>1653</v>
      </c>
      <c r="J12" s="139">
        <v>3308</v>
      </c>
      <c r="K12" s="139">
        <v>21</v>
      </c>
      <c r="L12" s="139">
        <v>2025</v>
      </c>
      <c r="M12" s="139">
        <v>3978</v>
      </c>
      <c r="N12" s="144">
        <v>29</v>
      </c>
      <c r="O12" s="48" t="s">
        <v>83</v>
      </c>
    </row>
    <row r="13" spans="1:15" s="6" customFormat="1" ht="30.75" customHeight="1" thickBot="1">
      <c r="A13" s="90" t="s">
        <v>84</v>
      </c>
      <c r="B13" s="138">
        <v>785</v>
      </c>
      <c r="C13" s="138">
        <v>2326</v>
      </c>
      <c r="D13" s="138">
        <v>709</v>
      </c>
      <c r="E13" s="138">
        <v>2486</v>
      </c>
      <c r="F13" s="138">
        <v>101</v>
      </c>
      <c r="G13" s="138">
        <v>4441</v>
      </c>
      <c r="H13" s="138">
        <v>13</v>
      </c>
      <c r="I13" s="138">
        <v>603</v>
      </c>
      <c r="J13" s="138">
        <v>4897</v>
      </c>
      <c r="K13" s="138">
        <v>13</v>
      </c>
      <c r="L13" s="138">
        <v>889</v>
      </c>
      <c r="M13" s="138">
        <v>5113</v>
      </c>
      <c r="N13" s="143">
        <v>18</v>
      </c>
      <c r="O13" s="131" t="s">
        <v>85</v>
      </c>
    </row>
    <row r="14" spans="1:15" s="6" customFormat="1" ht="30.75" customHeight="1">
      <c r="A14" s="91" t="s">
        <v>183</v>
      </c>
      <c r="B14" s="145">
        <v>4870</v>
      </c>
      <c r="C14" s="145">
        <v>12820</v>
      </c>
      <c r="D14" s="145">
        <v>5230</v>
      </c>
      <c r="E14" s="145">
        <v>13450</v>
      </c>
      <c r="F14" s="145">
        <v>7150</v>
      </c>
      <c r="G14" s="145">
        <v>14860</v>
      </c>
      <c r="H14" s="145">
        <v>10</v>
      </c>
      <c r="I14" s="145">
        <v>2780</v>
      </c>
      <c r="J14" s="145">
        <v>9650</v>
      </c>
      <c r="K14" s="145">
        <v>12</v>
      </c>
      <c r="L14" s="145">
        <v>8424</v>
      </c>
      <c r="M14" s="145">
        <v>16120</v>
      </c>
      <c r="N14" s="146">
        <v>11</v>
      </c>
      <c r="O14" s="132" t="s">
        <v>184</v>
      </c>
    </row>
    <row r="15" spans="1:15" s="6" customFormat="1" ht="32.25" customHeight="1">
      <c r="A15" s="110" t="s">
        <v>3</v>
      </c>
      <c r="B15" s="147">
        <f t="shared" ref="B15:K15" si="0">SUM(B8:B14)</f>
        <v>18438</v>
      </c>
      <c r="C15" s="147">
        <f t="shared" si="0"/>
        <v>38434</v>
      </c>
      <c r="D15" s="147">
        <f t="shared" si="0"/>
        <v>21341</v>
      </c>
      <c r="E15" s="147">
        <f t="shared" si="0"/>
        <v>45373</v>
      </c>
      <c r="F15" s="147">
        <f t="shared" si="0"/>
        <v>23410</v>
      </c>
      <c r="G15" s="147">
        <f t="shared" si="0"/>
        <v>53353</v>
      </c>
      <c r="H15" s="147">
        <f t="shared" si="0"/>
        <v>130</v>
      </c>
      <c r="I15" s="147">
        <f t="shared" si="0"/>
        <v>23383</v>
      </c>
      <c r="J15" s="147">
        <f t="shared" si="0"/>
        <v>51603</v>
      </c>
      <c r="K15" s="147">
        <f t="shared" si="0"/>
        <v>137</v>
      </c>
      <c r="L15" s="147">
        <f>SUM(L8:L14)</f>
        <v>31017</v>
      </c>
      <c r="M15" s="147">
        <f>SUM(M8:M14)</f>
        <v>61888</v>
      </c>
      <c r="N15" s="147">
        <f>SUM(N8:N14)</f>
        <v>173</v>
      </c>
      <c r="O15" s="133" t="s">
        <v>4</v>
      </c>
    </row>
    <row r="31" ht="29.25" customHeight="1"/>
  </sheetData>
  <mergeCells count="11">
    <mergeCell ref="A1:O1"/>
    <mergeCell ref="D6:E6"/>
    <mergeCell ref="F6:H6"/>
    <mergeCell ref="L6:N6"/>
    <mergeCell ref="I6:K6"/>
    <mergeCell ref="A2:O2"/>
    <mergeCell ref="A3:O3"/>
    <mergeCell ref="O6:O7"/>
    <mergeCell ref="A4:O4"/>
    <mergeCell ref="A6:A7"/>
    <mergeCell ref="B6:C6"/>
  </mergeCells>
  <phoneticPr fontId="16" type="noConversion"/>
  <printOptions horizontalCentered="1" verticalCentered="1"/>
  <pageMargins left="0" right="0" top="0" bottom="0" header="0" footer="0"/>
  <pageSetup paperSize="9" scale="90" orientation="landscape" horizontalDpi="300" verticalDpi="3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 _ الفصل الثامن (الاعلام والثقافة والسياحة) 2011</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 _ الفصل الثامن (الاعلام والثقافة والسياحة) 2011</Description_Ar>
    <Enabled xmlns="1b323878-974e-4c19-bf08-965c80d4ad54">true</Enabled>
    <PublishingDate xmlns="1b323878-974e-4c19-bf08-965c80d4ad54">2016-10-30T07:16:01+00:00</PublishingDate>
    <CategoryDescription xmlns="http://schemas.microsoft.com/sharepoint.v3">Annual Statistical Abstract_ chapter 8 (Media, Culture And Tourism) 2011</CategoryDescrip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D1425F-8458-4871-A59B-A3FB4189D211}"/>
</file>

<file path=customXml/itemProps2.xml><?xml version="1.0" encoding="utf-8"?>
<ds:datastoreItem xmlns:ds="http://schemas.openxmlformats.org/officeDocument/2006/customXml" ds:itemID="{E0050F15-6422-401F-A8A7-427A90EBDD2B}"/>
</file>

<file path=customXml/itemProps3.xml><?xml version="1.0" encoding="utf-8"?>
<ds:datastoreItem xmlns:ds="http://schemas.openxmlformats.org/officeDocument/2006/customXml" ds:itemID="{F5A2A574-F6F0-4BD7-ADF5-3205168BA4F2}"/>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26</vt:i4>
      </vt:variant>
      <vt:variant>
        <vt:lpstr>Charts</vt:lpstr>
      </vt:variant>
      <vt:variant>
        <vt:i4>2</vt:i4>
      </vt:variant>
      <vt:variant>
        <vt:lpstr>Named Ranges</vt:lpstr>
      </vt:variant>
      <vt:variant>
        <vt:i4>19</vt:i4>
      </vt:variant>
    </vt:vector>
  </HeadingPairs>
  <TitlesOfParts>
    <vt:vector size="47" baseType="lpstr">
      <vt:lpstr>المقدمة</vt:lpstr>
      <vt:lpstr>التقديم</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181</vt:lpstr>
      <vt:lpstr>182</vt:lpstr>
      <vt:lpstr>GR.42</vt:lpstr>
      <vt:lpstr>GR.43</vt:lpstr>
      <vt:lpstr>'159'!Print_Area</vt:lpstr>
      <vt:lpstr>'162'!Print_Area</vt:lpstr>
      <vt:lpstr>'163'!Print_Area</vt:lpstr>
      <vt:lpstr>'164'!Print_Area</vt:lpstr>
      <vt:lpstr>'165'!Print_Area</vt:lpstr>
      <vt:lpstr>'167'!Print_Area</vt:lpstr>
      <vt:lpstr>'168'!Print_Area</vt:lpstr>
      <vt:lpstr>'169'!Print_Area</vt:lpstr>
      <vt:lpstr>'170'!Print_Area</vt:lpstr>
      <vt:lpstr>'171'!Print_Area</vt:lpstr>
      <vt:lpstr>'172'!Print_Area</vt:lpstr>
      <vt:lpstr>'173'!Print_Area</vt:lpstr>
      <vt:lpstr>'174'!Print_Area</vt:lpstr>
      <vt:lpstr>'177'!Print_Area</vt:lpstr>
      <vt:lpstr>'178'!Print_Area</vt:lpstr>
      <vt:lpstr>'179'!Print_Area</vt:lpstr>
      <vt:lpstr>'180'!Print_Area</vt:lpstr>
      <vt:lpstr>'182'!Print_Area</vt:lpstr>
      <vt:lpstr>المقدمة!Print_Area</vt:lpstr>
    </vt:vector>
  </TitlesOfParts>
  <Company>Central Statistical Org.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Abstract_ chapter 8 (Media, Culture And Tourism) 2011</dc:title>
  <dc:creator>Mr. Sabir</dc:creator>
  <cp:lastModifiedBy>Amjad Ahmed Abdelwahab</cp:lastModifiedBy>
  <cp:lastPrinted>2014-06-25T07:40:49Z</cp:lastPrinted>
  <dcterms:created xsi:type="dcterms:W3CDTF">1998-01-05T07:20:42Z</dcterms:created>
  <dcterms:modified xsi:type="dcterms:W3CDTF">2014-06-25T07:40:57Z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Statistical Abstract_ chapter 8 (Media, Culture And Tourism) 2011</vt:lpwstr>
  </property>
  <property fmtid="{D5CDD505-2E9C-101B-9397-08002B2CF9AE}" pid="5" name="Hashtags">
    <vt:lpwstr>58;#StatisticalAbstract|c2f418c2-a295-4bd1-af99-d5d586494613</vt:lpwstr>
  </property>
</Properties>
</file>