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fobuainin\Desktop\"/>
    </mc:Choice>
  </mc:AlternateContent>
  <xr:revisionPtr revIDLastSave="0" documentId="8_{BA8C8EDE-5375-4C24-B1DE-865F3AA63630}" xr6:coauthVersionLast="41" xr6:coauthVersionMax="41" xr10:uidLastSave="{00000000-0000-0000-0000-000000000000}"/>
  <bookViews>
    <workbookView xWindow="-120" yWindow="-120" windowWidth="29040" windowHeight="15840" tabRatio="814" firstSheet="12" activeTab="48" xr2:uid="{00000000-000D-0000-FFFF-FFFF00000000}"/>
  </bookViews>
  <sheets>
    <sheet name="Cover" sheetId="239" r:id="rId1"/>
    <sheet name="first" sheetId="237" r:id="rId2"/>
    <sheet name="Preface" sheetId="95" r:id="rId3"/>
    <sheet name="Index  " sheetId="182" r:id="rId4"/>
    <sheet name="Introduction " sheetId="183" r:id="rId5"/>
    <sheet name="Data " sheetId="98" r:id="rId6"/>
    <sheet name="Concepts " sheetId="99" r:id="rId7"/>
    <sheet name="CH1" sheetId="3" r:id="rId8"/>
    <sheet name="1 " sheetId="202" r:id="rId9"/>
    <sheet name="2" sheetId="203" r:id="rId10"/>
    <sheet name="CH2" sheetId="207" r:id="rId11"/>
    <sheet name="3" sheetId="204" r:id="rId12"/>
    <sheet name="4" sheetId="205" r:id="rId13"/>
    <sheet name="5" sheetId="208" r:id="rId14"/>
    <sheet name="6" sheetId="209" r:id="rId15"/>
    <sheet name="7" sheetId="210" r:id="rId16"/>
    <sheet name="8" sheetId="211" r:id="rId17"/>
    <sheet name="9" sheetId="212" r:id="rId18"/>
    <sheet name="10" sheetId="213" r:id="rId19"/>
    <sheet name="11" sheetId="214" r:id="rId20"/>
    <sheet name="12" sheetId="215" r:id="rId21"/>
    <sheet name="13" sheetId="216" r:id="rId22"/>
    <sheet name="14" sheetId="217" r:id="rId23"/>
    <sheet name="15" sheetId="218" r:id="rId24"/>
    <sheet name="16" sheetId="219" r:id="rId25"/>
    <sheet name="CH3" sheetId="206" r:id="rId26"/>
    <sheet name="17" sheetId="220" r:id="rId27"/>
    <sheet name="18" sheetId="221" r:id="rId28"/>
    <sheet name="19" sheetId="222" r:id="rId29"/>
    <sheet name="20" sheetId="223" r:id="rId30"/>
    <sheet name="21" sheetId="224" r:id="rId31"/>
    <sheet name="22" sheetId="225" r:id="rId32"/>
    <sheet name="23" sheetId="226" r:id="rId33"/>
    <sheet name="24" sheetId="227" r:id="rId34"/>
    <sheet name="25" sheetId="228" r:id="rId35"/>
    <sheet name="26" sheetId="229" r:id="rId36"/>
    <sheet name="27" sheetId="230" r:id="rId37"/>
    <sheet name="28" sheetId="231" r:id="rId38"/>
    <sheet name="29" sheetId="232" r:id="rId39"/>
    <sheet name="30" sheetId="233" r:id="rId40"/>
    <sheet name="CH4" sheetId="47" r:id="rId41"/>
    <sheet name="31" sheetId="135" r:id="rId42"/>
    <sheet name="32" sheetId="136" r:id="rId43"/>
    <sheet name="33" sheetId="137" r:id="rId44"/>
    <sheet name="34" sheetId="138" r:id="rId45"/>
    <sheet name="35" sheetId="139" r:id="rId46"/>
    <sheet name="36" sheetId="140" r:id="rId47"/>
    <sheet name="37" sheetId="86" r:id="rId48"/>
    <sheet name="38" sheetId="141" r:id="rId49"/>
    <sheet name="39" sheetId="142" r:id="rId50"/>
    <sheet name="40" sheetId="143" r:id="rId51"/>
    <sheet name="41" sheetId="144" r:id="rId52"/>
    <sheet name="42" sheetId="145" r:id="rId53"/>
    <sheet name="43" sheetId="161" r:id="rId54"/>
    <sheet name="44" sheetId="147" r:id="rId55"/>
    <sheet name="Sheet2" sheetId="235" r:id="rId56"/>
  </sheets>
  <definedNames>
    <definedName name="_xlnm.Print_Area" localSheetId="8">'1 '!$A$1:$J$16</definedName>
    <definedName name="_xlnm.Print_Area" localSheetId="18">'10'!$A$1:$N$14</definedName>
    <definedName name="_xlnm.Print_Area" localSheetId="19">'11'!$A$1:$N$69</definedName>
    <definedName name="_xlnm.Print_Area" localSheetId="20">'12'!$A$1:$K$27</definedName>
    <definedName name="_xlnm.Print_Area" localSheetId="21">'13'!$A$1:$M$17</definedName>
    <definedName name="_xlnm.Print_Area" localSheetId="22">'14'!$A$1:$M$71</definedName>
    <definedName name="_xlnm.Print_Area" localSheetId="23">'15'!$A$1:$K$17</definedName>
    <definedName name="_xlnm.Print_Area" localSheetId="24">'16'!$A$1:$K$72</definedName>
    <definedName name="_xlnm.Print_Area" localSheetId="26">'17'!$A$1:$M$16</definedName>
    <definedName name="_xlnm.Print_Area" localSheetId="27">'18'!$A$1:$M$71</definedName>
    <definedName name="_xlnm.Print_Area" localSheetId="28">'19'!$A$1:$J$17</definedName>
    <definedName name="_xlnm.Print_Area" localSheetId="9">'2'!$A$1:$J$72</definedName>
    <definedName name="_xlnm.Print_Area" localSheetId="29">'20'!$A$1:$J$71</definedName>
    <definedName name="_xlnm.Print_Area" localSheetId="30">'21'!$A$1:$J$20</definedName>
    <definedName name="_xlnm.Print_Area" localSheetId="31">'22'!$A$1:$L$14</definedName>
    <definedName name="_xlnm.Print_Area" localSheetId="32">'23'!$A$1:$L$69</definedName>
    <definedName name="_xlnm.Print_Area" localSheetId="33">'24'!$A$1:$N$14</definedName>
    <definedName name="_xlnm.Print_Area" localSheetId="34">'25'!$A$1:$N$69</definedName>
    <definedName name="_xlnm.Print_Area" localSheetId="35">'26'!$A$1:$K$29</definedName>
    <definedName name="_xlnm.Print_Area" localSheetId="36">'27'!$A$1:$M$16</definedName>
    <definedName name="_xlnm.Print_Area" localSheetId="37">'28'!$A$1:$M$71</definedName>
    <definedName name="_xlnm.Print_Area" localSheetId="38">'29'!$A$1:$K$17</definedName>
    <definedName name="_xlnm.Print_Area" localSheetId="11">'3'!$A$1:$M$16</definedName>
    <definedName name="_xlnm.Print_Area" localSheetId="39">'30'!$A$1:$K$72</definedName>
    <definedName name="_xlnm.Print_Area" localSheetId="41">'31'!$A$1:$M$16</definedName>
    <definedName name="_xlnm.Print_Area" localSheetId="42">'32'!$A$1:$M$72</definedName>
    <definedName name="_xlnm.Print_Area" localSheetId="43">'33'!$A$1:$J$17</definedName>
    <definedName name="_xlnm.Print_Area" localSheetId="44">'34'!$A$1:$J$71</definedName>
    <definedName name="_xlnm.Print_Area" localSheetId="45">'35'!$A$1:$J$20</definedName>
    <definedName name="_xlnm.Print_Area" localSheetId="46">'36'!$A$1:$L$14</definedName>
    <definedName name="_xlnm.Print_Area" localSheetId="47">'37'!$A$1:$L$70</definedName>
    <definedName name="_xlnm.Print_Area" localSheetId="48">'38'!$A$1:$N$14</definedName>
    <definedName name="_xlnm.Print_Area" localSheetId="49">'39'!$A$1:$N$69</definedName>
    <definedName name="_xlnm.Print_Area" localSheetId="12">'4'!$A$1:$M$64</definedName>
    <definedName name="_xlnm.Print_Area" localSheetId="50">'40'!$A$1:$K$29</definedName>
    <definedName name="_xlnm.Print_Area" localSheetId="51">'41'!$A$1:$M$16</definedName>
    <definedName name="_xlnm.Print_Area" localSheetId="52">'42'!$A$1:$M$72</definedName>
    <definedName name="_xlnm.Print_Area" localSheetId="54">'44'!$A$1:$K$73</definedName>
    <definedName name="_xlnm.Print_Area" localSheetId="13">'5'!$A$1:$J$16</definedName>
    <definedName name="_xlnm.Print_Area" localSheetId="14">'6'!$A$1:$J$64</definedName>
    <definedName name="_xlnm.Print_Area" localSheetId="15">'7'!$A$1:$J$20</definedName>
    <definedName name="_xlnm.Print_Area" localSheetId="16">'8'!$A$1:$L$14</definedName>
    <definedName name="_xlnm.Print_Area" localSheetId="17">'9'!$A$1:$L$69</definedName>
    <definedName name="_xlnm.Print_Area" localSheetId="7">'CH1'!$A$1:$A$24</definedName>
    <definedName name="_xlnm.Print_Area" localSheetId="10">'CH2'!$A$1:$A$22</definedName>
    <definedName name="_xlnm.Print_Area" localSheetId="25">'CH3'!$A$1:$A$51</definedName>
    <definedName name="_xlnm.Print_Area" localSheetId="40">'CH4'!$A$1:$A$24</definedName>
    <definedName name="_xlnm.Print_Area" localSheetId="6">'Concepts '!$A$1:$E$91</definedName>
    <definedName name="_xlnm.Print_Area" localSheetId="0">Cover!$A$1:$E$46</definedName>
    <definedName name="_xlnm.Print_Area" localSheetId="5">'Data '!$A$1:$E$9</definedName>
    <definedName name="_xlnm.Print_Area" localSheetId="1">first!$A$1:$D$34</definedName>
    <definedName name="_xlnm.Print_Area" localSheetId="3">'Index  '!$A$1:$E$58</definedName>
    <definedName name="_xlnm.Print_Area" localSheetId="4">'Introduction '!$A$1:$E$16</definedName>
    <definedName name="_xlnm.Print_Area" localSheetId="2">Preface!$A$1:$E$18</definedName>
    <definedName name="_xlnm.Print_Titles" localSheetId="19">'11'!$1:$10</definedName>
    <definedName name="_xlnm.Print_Titles" localSheetId="22">'14'!$1:$12</definedName>
    <definedName name="_xlnm.Print_Titles" localSheetId="24">'16'!$1:$12</definedName>
    <definedName name="_xlnm.Print_Titles" localSheetId="27">'18'!$1:$12</definedName>
    <definedName name="_xlnm.Print_Titles" localSheetId="9">'2'!$1:$12</definedName>
    <definedName name="_xlnm.Print_Titles" localSheetId="29">'20'!$1:$12</definedName>
    <definedName name="_xlnm.Print_Titles" localSheetId="32">'23'!$1:$10</definedName>
    <definedName name="_xlnm.Print_Titles" localSheetId="34">'25'!$1:$10</definedName>
    <definedName name="_xlnm.Print_Titles" localSheetId="37">'28'!$1:$12</definedName>
    <definedName name="_xlnm.Print_Titles" localSheetId="39">'30'!$1:$12</definedName>
    <definedName name="_xlnm.Print_Titles" localSheetId="42">'32'!$1:$12</definedName>
    <definedName name="_xlnm.Print_Titles" localSheetId="44">'34'!$1:$12</definedName>
    <definedName name="_xlnm.Print_Titles" localSheetId="47">'37'!$1:$10</definedName>
    <definedName name="_xlnm.Print_Titles" localSheetId="49">'39'!$1:$10</definedName>
    <definedName name="_xlnm.Print_Titles" localSheetId="12">'4'!$1:$12</definedName>
    <definedName name="_xlnm.Print_Titles" localSheetId="52">'42'!$1:$12</definedName>
    <definedName name="_xlnm.Print_Titles" localSheetId="54">'44'!$1:$12</definedName>
    <definedName name="_xlnm.Print_Titles" localSheetId="14">'6'!$1:$12</definedName>
    <definedName name="_xlnm.Print_Titles" localSheetId="17">'9'!$1:$10</definedName>
    <definedName name="_xlnm.Print_Titles" localSheetId="6">'Concepts '!$1:$1</definedName>
    <definedName name="_xlnm.Print_Titles" localSheetId="5">'Data '!$1:$1</definedName>
    <definedName name="_xlnm.Print_Titles" localSheetId="3">'Index  '!$1:$4</definedName>
    <definedName name="_xlnm.Print_Titles" localSheetId="4">'Introduction '!$1:$1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2" i="231" l="1"/>
  <c r="I42" i="231"/>
  <c r="F26" i="231"/>
  <c r="I26" i="231"/>
  <c r="F42" i="145"/>
  <c r="I42" i="145"/>
  <c r="F26" i="145"/>
  <c r="I26" i="145"/>
  <c r="I42" i="136"/>
  <c r="F42" i="217"/>
  <c r="I42" i="217"/>
  <c r="F26" i="217"/>
  <c r="I26" i="217"/>
  <c r="F15" i="204"/>
  <c r="C42" i="203"/>
  <c r="D42" i="203"/>
  <c r="C26" i="203"/>
  <c r="D26" i="203"/>
  <c r="C66" i="228" l="1"/>
  <c r="C66" i="226"/>
  <c r="C68" i="223" l="1"/>
  <c r="F68" i="223"/>
  <c r="C71" i="223"/>
  <c r="F71" i="223"/>
  <c r="F15" i="136"/>
  <c r="F16" i="136"/>
  <c r="F17" i="136"/>
  <c r="F18" i="136"/>
  <c r="F19" i="136"/>
  <c r="F20" i="136"/>
  <c r="F21" i="136"/>
  <c r="F22" i="136"/>
  <c r="F23" i="136"/>
  <c r="F24" i="136"/>
  <c r="F25" i="136"/>
  <c r="F26" i="136"/>
  <c r="F27" i="136"/>
  <c r="F28" i="136"/>
  <c r="F29" i="136"/>
  <c r="F30" i="136"/>
  <c r="F31" i="136"/>
  <c r="F32" i="136"/>
  <c r="F33" i="136"/>
  <c r="F34" i="136"/>
  <c r="F35" i="136"/>
  <c r="F36" i="136"/>
  <c r="F37" i="136"/>
  <c r="F38" i="136"/>
  <c r="F39" i="136"/>
  <c r="F40" i="136"/>
  <c r="F41" i="136"/>
  <c r="F42" i="136"/>
  <c r="F43" i="136"/>
  <c r="F44" i="136"/>
  <c r="F45" i="136"/>
  <c r="F46" i="136"/>
  <c r="F47" i="136"/>
  <c r="F48" i="136"/>
  <c r="F49" i="136"/>
  <c r="F50" i="136"/>
  <c r="F51" i="136"/>
  <c r="F52" i="136"/>
  <c r="F53" i="136"/>
  <c r="F54" i="136"/>
  <c r="F55" i="136"/>
  <c r="F56" i="136"/>
  <c r="F57" i="136"/>
  <c r="F58" i="136"/>
  <c r="F59" i="136"/>
  <c r="F60" i="136"/>
  <c r="F61" i="136"/>
  <c r="F62" i="136"/>
  <c r="F63" i="136"/>
  <c r="F64" i="136"/>
  <c r="F65" i="136"/>
  <c r="F66" i="136"/>
  <c r="F67" i="136"/>
  <c r="F68" i="136"/>
  <c r="F69" i="136"/>
  <c r="F70" i="136"/>
  <c r="F71" i="136"/>
  <c r="F14" i="136"/>
  <c r="F13" i="136"/>
  <c r="I15" i="136"/>
  <c r="I16" i="136"/>
  <c r="I17" i="136"/>
  <c r="I18" i="136"/>
  <c r="I19" i="136"/>
  <c r="I20" i="136"/>
  <c r="I21" i="136"/>
  <c r="I22" i="136"/>
  <c r="I23" i="136"/>
  <c r="I24" i="136"/>
  <c r="I25" i="136"/>
  <c r="I26" i="136"/>
  <c r="I27" i="136"/>
  <c r="I28" i="136"/>
  <c r="I29" i="136"/>
  <c r="I30" i="136"/>
  <c r="I31" i="136"/>
  <c r="I32" i="136"/>
  <c r="I33" i="136"/>
  <c r="I34" i="136"/>
  <c r="I35" i="136"/>
  <c r="I36" i="136"/>
  <c r="I37" i="136"/>
  <c r="I38" i="136"/>
  <c r="I39" i="136"/>
  <c r="I40" i="136"/>
  <c r="I41" i="136"/>
  <c r="I43" i="136"/>
  <c r="I44" i="136"/>
  <c r="I45" i="136"/>
  <c r="I46" i="136"/>
  <c r="I47" i="136"/>
  <c r="I48" i="136"/>
  <c r="I49" i="136"/>
  <c r="I50" i="136"/>
  <c r="I51" i="136"/>
  <c r="I52" i="136"/>
  <c r="I53" i="136"/>
  <c r="I54" i="136"/>
  <c r="I55" i="136"/>
  <c r="I56" i="136"/>
  <c r="I57" i="136"/>
  <c r="I58" i="136"/>
  <c r="I59" i="136"/>
  <c r="I60" i="136"/>
  <c r="I61" i="136"/>
  <c r="I62" i="136"/>
  <c r="I63" i="136"/>
  <c r="I64" i="136"/>
  <c r="I65" i="136"/>
  <c r="I66" i="136"/>
  <c r="I67" i="136"/>
  <c r="I68" i="136"/>
  <c r="I69" i="136"/>
  <c r="I70" i="136"/>
  <c r="I71" i="136"/>
  <c r="I14" i="136"/>
  <c r="I13" i="136"/>
  <c r="D71" i="221"/>
  <c r="E71" i="221"/>
  <c r="F71" i="221"/>
  <c r="I71" i="221"/>
  <c r="I68" i="221"/>
  <c r="F68" i="221"/>
  <c r="E68" i="221"/>
  <c r="D68" i="221"/>
  <c r="F45" i="217"/>
  <c r="F46" i="217"/>
  <c r="F47" i="217"/>
  <c r="F48" i="217"/>
  <c r="F49" i="217"/>
  <c r="F50" i="217"/>
  <c r="F51" i="217"/>
  <c r="F52" i="217"/>
  <c r="F53" i="217"/>
  <c r="F54" i="217"/>
  <c r="F55" i="217"/>
  <c r="F56" i="217"/>
  <c r="F57" i="217"/>
  <c r="F58" i="217"/>
  <c r="F59" i="217"/>
  <c r="F60" i="217"/>
  <c r="F61" i="217"/>
  <c r="F62" i="217"/>
  <c r="F63" i="217"/>
  <c r="F64" i="217"/>
  <c r="F65" i="217"/>
  <c r="F66" i="217"/>
  <c r="F67" i="217"/>
  <c r="F68" i="217"/>
  <c r="F69" i="217"/>
  <c r="F70" i="217"/>
  <c r="F44" i="217"/>
  <c r="F43" i="217"/>
  <c r="F29" i="217"/>
  <c r="F30" i="217"/>
  <c r="F31" i="217"/>
  <c r="F32" i="217"/>
  <c r="F33" i="217"/>
  <c r="F34" i="217"/>
  <c r="F35" i="217"/>
  <c r="F36" i="217"/>
  <c r="F37" i="217"/>
  <c r="F38" i="217"/>
  <c r="F39" i="217"/>
  <c r="F40" i="217"/>
  <c r="F41" i="217"/>
  <c r="F27" i="217"/>
  <c r="F28" i="217"/>
  <c r="F15" i="217"/>
  <c r="F16" i="217"/>
  <c r="F17" i="217"/>
  <c r="F18" i="217"/>
  <c r="F19" i="217"/>
  <c r="F20" i="217"/>
  <c r="F21" i="217"/>
  <c r="F22" i="217"/>
  <c r="F23" i="217"/>
  <c r="F24" i="217"/>
  <c r="F25" i="217"/>
  <c r="F14" i="217"/>
  <c r="F13" i="217"/>
  <c r="I45" i="217"/>
  <c r="I46" i="217"/>
  <c r="I47" i="217"/>
  <c r="I48" i="217"/>
  <c r="I49" i="217"/>
  <c r="I50" i="217"/>
  <c r="I51" i="217"/>
  <c r="I52" i="217"/>
  <c r="I53" i="217"/>
  <c r="I54" i="217"/>
  <c r="I55" i="217"/>
  <c r="I56" i="217"/>
  <c r="I57" i="217"/>
  <c r="I58" i="217"/>
  <c r="I59" i="217"/>
  <c r="I60" i="217"/>
  <c r="I61" i="217"/>
  <c r="I62" i="217"/>
  <c r="I63" i="217"/>
  <c r="I64" i="217"/>
  <c r="I65" i="217"/>
  <c r="I66" i="217"/>
  <c r="I67" i="217"/>
  <c r="I68" i="217"/>
  <c r="I69" i="217"/>
  <c r="I70" i="217"/>
  <c r="I44" i="217"/>
  <c r="I43" i="217"/>
  <c r="I29" i="217"/>
  <c r="I30" i="217"/>
  <c r="I31" i="217"/>
  <c r="I32" i="217"/>
  <c r="I33" i="217"/>
  <c r="I34" i="217"/>
  <c r="I35" i="217"/>
  <c r="I36" i="217"/>
  <c r="I37" i="217"/>
  <c r="I38" i="217"/>
  <c r="I39" i="217"/>
  <c r="I40" i="217"/>
  <c r="I41" i="217"/>
  <c r="I28" i="217"/>
  <c r="I27" i="217"/>
  <c r="I15" i="217"/>
  <c r="I16" i="217"/>
  <c r="I17" i="217"/>
  <c r="I18" i="217"/>
  <c r="I19" i="217"/>
  <c r="I20" i="217"/>
  <c r="I21" i="217"/>
  <c r="I22" i="217"/>
  <c r="I23" i="217"/>
  <c r="I24" i="217"/>
  <c r="I25" i="217"/>
  <c r="I14" i="217"/>
  <c r="I13" i="217"/>
  <c r="G12" i="215"/>
  <c r="G13" i="215"/>
  <c r="G14" i="215"/>
  <c r="G15" i="215"/>
  <c r="G16" i="215"/>
  <c r="G17" i="215"/>
  <c r="G18" i="215"/>
  <c r="G19" i="215"/>
  <c r="G20" i="215"/>
  <c r="G21" i="215"/>
  <c r="G22" i="215"/>
  <c r="G23" i="215"/>
  <c r="G24" i="215"/>
  <c r="G25" i="215"/>
  <c r="G26" i="215"/>
  <c r="G11" i="215"/>
  <c r="L69" i="214"/>
  <c r="J69" i="212"/>
  <c r="F31" i="209"/>
  <c r="C31" i="209"/>
  <c r="G13" i="229"/>
  <c r="G14" i="229"/>
  <c r="G15" i="229"/>
  <c r="G16" i="229"/>
  <c r="G17" i="229"/>
  <c r="G18" i="229"/>
  <c r="G19" i="229"/>
  <c r="G20" i="229"/>
  <c r="G21" i="229"/>
  <c r="G22" i="229"/>
  <c r="G23" i="229"/>
  <c r="G24" i="229"/>
  <c r="G25" i="229"/>
  <c r="G26" i="229"/>
  <c r="G27" i="229"/>
  <c r="G28" i="229"/>
  <c r="G12" i="229"/>
  <c r="G11" i="229"/>
  <c r="F45" i="231"/>
  <c r="F46" i="231"/>
  <c r="F47" i="231"/>
  <c r="F48" i="231"/>
  <c r="F49" i="231"/>
  <c r="F50" i="231"/>
  <c r="F51" i="231"/>
  <c r="F52" i="231"/>
  <c r="F53" i="231"/>
  <c r="F54" i="231"/>
  <c r="F55" i="231"/>
  <c r="F56" i="231"/>
  <c r="F57" i="231"/>
  <c r="F58" i="231"/>
  <c r="F59" i="231"/>
  <c r="F60" i="231"/>
  <c r="F61" i="231"/>
  <c r="F62" i="231"/>
  <c r="F63" i="231"/>
  <c r="F64" i="231"/>
  <c r="F65" i="231"/>
  <c r="F66" i="231"/>
  <c r="F67" i="231"/>
  <c r="F68" i="231"/>
  <c r="F69" i="231"/>
  <c r="F70" i="231"/>
  <c r="F44" i="231"/>
  <c r="F43" i="231"/>
  <c r="F29" i="231"/>
  <c r="F30" i="231"/>
  <c r="F31" i="231"/>
  <c r="F32" i="231"/>
  <c r="F33" i="231"/>
  <c r="F34" i="231"/>
  <c r="F35" i="231"/>
  <c r="F36" i="231"/>
  <c r="F37" i="231"/>
  <c r="F38" i="231"/>
  <c r="F39" i="231"/>
  <c r="F40" i="231"/>
  <c r="F41" i="231"/>
  <c r="F28" i="231"/>
  <c r="F27" i="231"/>
  <c r="F15" i="231"/>
  <c r="F16" i="231"/>
  <c r="F17" i="231"/>
  <c r="F18" i="231"/>
  <c r="F19" i="231"/>
  <c r="F20" i="231"/>
  <c r="F21" i="231"/>
  <c r="F22" i="231"/>
  <c r="F23" i="231"/>
  <c r="F24" i="231"/>
  <c r="F25" i="231"/>
  <c r="F14" i="231"/>
  <c r="F13" i="231"/>
  <c r="I45" i="231"/>
  <c r="I46" i="231"/>
  <c r="I47" i="231"/>
  <c r="I48" i="231"/>
  <c r="I49" i="231"/>
  <c r="I50" i="231"/>
  <c r="I51" i="231"/>
  <c r="I52" i="231"/>
  <c r="I53" i="231"/>
  <c r="I54" i="231"/>
  <c r="I55" i="231"/>
  <c r="I56" i="231"/>
  <c r="I57" i="231"/>
  <c r="I58" i="231"/>
  <c r="I59" i="231"/>
  <c r="I60" i="231"/>
  <c r="I61" i="231"/>
  <c r="I62" i="231"/>
  <c r="I63" i="231"/>
  <c r="I64" i="231"/>
  <c r="I65" i="231"/>
  <c r="I66" i="231"/>
  <c r="I67" i="231"/>
  <c r="I68" i="231"/>
  <c r="I69" i="231"/>
  <c r="I70" i="231"/>
  <c r="I44" i="231"/>
  <c r="I43" i="231"/>
  <c r="I29" i="231"/>
  <c r="I30" i="231"/>
  <c r="I31" i="231"/>
  <c r="I32" i="231"/>
  <c r="I33" i="231"/>
  <c r="I34" i="231"/>
  <c r="I35" i="231"/>
  <c r="I36" i="231"/>
  <c r="I37" i="231"/>
  <c r="I38" i="231"/>
  <c r="I39" i="231"/>
  <c r="I40" i="231"/>
  <c r="I41" i="231"/>
  <c r="I28" i="231"/>
  <c r="I27" i="231"/>
  <c r="I15" i="231"/>
  <c r="I16" i="231"/>
  <c r="I17" i="231"/>
  <c r="I18" i="231"/>
  <c r="I19" i="231"/>
  <c r="I20" i="231"/>
  <c r="I21" i="231"/>
  <c r="I22" i="231"/>
  <c r="I23" i="231"/>
  <c r="I24" i="231"/>
  <c r="I25" i="231"/>
  <c r="I14" i="231"/>
  <c r="I13" i="231"/>
  <c r="F15" i="145"/>
  <c r="F16" i="145"/>
  <c r="F17" i="145"/>
  <c r="F18" i="145"/>
  <c r="F19" i="145"/>
  <c r="F20" i="145"/>
  <c r="F21" i="145"/>
  <c r="F22" i="145"/>
  <c r="F23" i="145"/>
  <c r="F24" i="145"/>
  <c r="F25" i="145"/>
  <c r="F27" i="145"/>
  <c r="F28" i="145"/>
  <c r="F29" i="145"/>
  <c r="F30" i="145"/>
  <c r="F31" i="145"/>
  <c r="F32" i="145"/>
  <c r="F33" i="145"/>
  <c r="F34" i="145"/>
  <c r="F35" i="145"/>
  <c r="F36" i="145"/>
  <c r="F37" i="145"/>
  <c r="F38" i="145"/>
  <c r="F39" i="145"/>
  <c r="F40" i="145"/>
  <c r="F41" i="145"/>
  <c r="F43" i="145"/>
  <c r="F44" i="145"/>
  <c r="F45" i="145"/>
  <c r="F46" i="145"/>
  <c r="F47" i="145"/>
  <c r="F48" i="145"/>
  <c r="F49" i="145"/>
  <c r="F50" i="145"/>
  <c r="F51" i="145"/>
  <c r="F52" i="145"/>
  <c r="F53" i="145"/>
  <c r="F54" i="145"/>
  <c r="F55" i="145"/>
  <c r="F56" i="145"/>
  <c r="F57" i="145"/>
  <c r="F58" i="145"/>
  <c r="F59" i="145"/>
  <c r="F60" i="145"/>
  <c r="F61" i="145"/>
  <c r="F62" i="145"/>
  <c r="F63" i="145"/>
  <c r="F64" i="145"/>
  <c r="F65" i="145"/>
  <c r="F66" i="145"/>
  <c r="F67" i="145"/>
  <c r="F68" i="145"/>
  <c r="F69" i="145"/>
  <c r="F70" i="145"/>
  <c r="F71" i="145"/>
  <c r="F14" i="145"/>
  <c r="F13" i="145"/>
  <c r="I15" i="145"/>
  <c r="I16" i="145"/>
  <c r="I17" i="145"/>
  <c r="I18" i="145"/>
  <c r="I19" i="145"/>
  <c r="I20" i="145"/>
  <c r="I21" i="145"/>
  <c r="I22" i="145"/>
  <c r="I23" i="145"/>
  <c r="I24" i="145"/>
  <c r="I25" i="145"/>
  <c r="I27" i="145"/>
  <c r="I28" i="145"/>
  <c r="I29" i="145"/>
  <c r="I30" i="145"/>
  <c r="I31" i="145"/>
  <c r="I32" i="145"/>
  <c r="I33" i="145"/>
  <c r="I34" i="145"/>
  <c r="I35" i="145"/>
  <c r="I36" i="145"/>
  <c r="I37" i="145"/>
  <c r="I38" i="145"/>
  <c r="I39" i="145"/>
  <c r="I40" i="145"/>
  <c r="I41" i="145"/>
  <c r="I43" i="145"/>
  <c r="I44" i="145"/>
  <c r="I45" i="145"/>
  <c r="I46" i="145"/>
  <c r="I47" i="145"/>
  <c r="I48" i="145"/>
  <c r="I49" i="145"/>
  <c r="I50" i="145"/>
  <c r="I51" i="145"/>
  <c r="I52" i="145"/>
  <c r="I53" i="145"/>
  <c r="I54" i="145"/>
  <c r="I55" i="145"/>
  <c r="I56" i="145"/>
  <c r="I57" i="145"/>
  <c r="I58" i="145"/>
  <c r="I59" i="145"/>
  <c r="I60" i="145"/>
  <c r="I61" i="145"/>
  <c r="I62" i="145"/>
  <c r="I63" i="145"/>
  <c r="I64" i="145"/>
  <c r="I65" i="145"/>
  <c r="I66" i="145"/>
  <c r="I67" i="145"/>
  <c r="I68" i="145"/>
  <c r="I69" i="145"/>
  <c r="I70" i="145"/>
  <c r="I71" i="145"/>
  <c r="I14" i="145"/>
  <c r="I13" i="145"/>
  <c r="F15" i="144"/>
  <c r="F14" i="144"/>
  <c r="F13" i="144"/>
  <c r="I15" i="144"/>
  <c r="I14" i="144"/>
  <c r="I13" i="144"/>
  <c r="C15" i="203"/>
  <c r="C16" i="203"/>
  <c r="C17" i="203"/>
  <c r="C18" i="203"/>
  <c r="C19" i="203"/>
  <c r="C20" i="203"/>
  <c r="C21" i="203"/>
  <c r="C22" i="203"/>
  <c r="C23" i="203"/>
  <c r="C24" i="203"/>
  <c r="C25" i="203"/>
  <c r="C27" i="203"/>
  <c r="C28" i="203"/>
  <c r="C29" i="203"/>
  <c r="C30" i="203"/>
  <c r="C31" i="203"/>
  <c r="C32" i="203"/>
  <c r="C33" i="203"/>
  <c r="C34" i="203"/>
  <c r="C35" i="203"/>
  <c r="C36" i="203"/>
  <c r="C37" i="203"/>
  <c r="C38" i="203"/>
  <c r="C39" i="203"/>
  <c r="C40" i="203"/>
  <c r="C41" i="203"/>
  <c r="C43" i="203"/>
  <c r="C44" i="203"/>
  <c r="C45" i="203"/>
  <c r="C46" i="203"/>
  <c r="C47" i="203"/>
  <c r="C48" i="203"/>
  <c r="C49" i="203"/>
  <c r="C50" i="203"/>
  <c r="C51" i="203"/>
  <c r="C52" i="203"/>
  <c r="C53" i="203"/>
  <c r="C54" i="203"/>
  <c r="C55" i="203"/>
  <c r="C56" i="203"/>
  <c r="C57" i="203"/>
  <c r="C58" i="203"/>
  <c r="C59" i="203"/>
  <c r="C60" i="203"/>
  <c r="C61" i="203"/>
  <c r="C62" i="203"/>
  <c r="C63" i="203"/>
  <c r="C64" i="203"/>
  <c r="C65" i="203"/>
  <c r="C66" i="203"/>
  <c r="C67" i="203"/>
  <c r="C68" i="203"/>
  <c r="C69" i="203"/>
  <c r="C70" i="203"/>
  <c r="C71" i="203"/>
  <c r="C14" i="203"/>
  <c r="C13" i="203"/>
  <c r="D15" i="203"/>
  <c r="D16" i="203"/>
  <c r="D17" i="203"/>
  <c r="D18" i="203"/>
  <c r="D19" i="203"/>
  <c r="D20" i="203"/>
  <c r="D21" i="203"/>
  <c r="D22" i="203"/>
  <c r="D23" i="203"/>
  <c r="D24" i="203"/>
  <c r="D25" i="203"/>
  <c r="D27" i="203"/>
  <c r="D28" i="203"/>
  <c r="D29" i="203"/>
  <c r="D30" i="203"/>
  <c r="D31" i="203"/>
  <c r="D32" i="203"/>
  <c r="D33" i="203"/>
  <c r="D34" i="203"/>
  <c r="D35" i="203"/>
  <c r="D36" i="203"/>
  <c r="D37" i="203"/>
  <c r="D38" i="203"/>
  <c r="D39" i="203"/>
  <c r="D40" i="203"/>
  <c r="D41" i="203"/>
  <c r="D43" i="203"/>
  <c r="D44" i="203"/>
  <c r="D45" i="203"/>
  <c r="D46" i="203"/>
  <c r="D47" i="203"/>
  <c r="D48" i="203"/>
  <c r="D49" i="203"/>
  <c r="D50" i="203"/>
  <c r="D51" i="203"/>
  <c r="D52" i="203"/>
  <c r="D53" i="203"/>
  <c r="D54" i="203"/>
  <c r="D55" i="203"/>
  <c r="D56" i="203"/>
  <c r="D57" i="203"/>
  <c r="D58" i="203"/>
  <c r="D59" i="203"/>
  <c r="D60" i="203"/>
  <c r="D61" i="203"/>
  <c r="D62" i="203"/>
  <c r="D63" i="203"/>
  <c r="D64" i="203"/>
  <c r="D65" i="203"/>
  <c r="D66" i="203"/>
  <c r="D67" i="203"/>
  <c r="D68" i="203"/>
  <c r="D69" i="203"/>
  <c r="D70" i="203"/>
  <c r="D71" i="203"/>
  <c r="D14" i="203"/>
  <c r="D13" i="203"/>
  <c r="C71" i="221" l="1"/>
  <c r="C68" i="221"/>
  <c r="G27" i="215"/>
  <c r="D63" i="205"/>
  <c r="D31" i="205"/>
  <c r="C31" i="205" s="1"/>
  <c r="E31" i="205"/>
  <c r="F31" i="205"/>
  <c r="I31" i="205"/>
  <c r="C16" i="144" l="1"/>
  <c r="D16" i="144"/>
  <c r="E16" i="144"/>
  <c r="F16" i="144"/>
  <c r="G16" i="144"/>
  <c r="H16" i="144"/>
  <c r="I16" i="144"/>
  <c r="J16" i="144"/>
  <c r="K16" i="144"/>
  <c r="F69" i="138" l="1"/>
  <c r="C13" i="138"/>
  <c r="C14" i="138"/>
  <c r="C15" i="138"/>
  <c r="C16" i="138"/>
  <c r="C17" i="138"/>
  <c r="C18" i="138"/>
  <c r="C19" i="138"/>
  <c r="C20" i="138"/>
  <c r="C21" i="138"/>
  <c r="C22" i="138"/>
  <c r="C23" i="138"/>
  <c r="C24" i="138"/>
  <c r="C25" i="138"/>
  <c r="C26" i="138"/>
  <c r="C27" i="138"/>
  <c r="C28" i="138"/>
  <c r="C29" i="138"/>
  <c r="C30" i="138"/>
  <c r="C31" i="138"/>
  <c r="C32" i="138"/>
  <c r="C33" i="138"/>
  <c r="C34" i="138"/>
  <c r="C35" i="138"/>
  <c r="C36" i="138"/>
  <c r="C37" i="138"/>
  <c r="C38" i="138"/>
  <c r="C39" i="138"/>
  <c r="C40" i="138"/>
  <c r="C41" i="138"/>
  <c r="C42" i="138"/>
  <c r="C43" i="138"/>
  <c r="C44" i="138"/>
  <c r="C45" i="138"/>
  <c r="C46" i="138"/>
  <c r="C47" i="138"/>
  <c r="C48" i="138"/>
  <c r="C49" i="138"/>
  <c r="C50" i="138"/>
  <c r="C51" i="138"/>
  <c r="C52" i="138"/>
  <c r="C53" i="138"/>
  <c r="C54" i="138"/>
  <c r="C55" i="138"/>
  <c r="C56" i="138"/>
  <c r="C57" i="138"/>
  <c r="C58" i="138"/>
  <c r="C59" i="138"/>
  <c r="C60" i="138"/>
  <c r="C61" i="138"/>
  <c r="C62" i="138"/>
  <c r="C63" i="138"/>
  <c r="C64" i="138"/>
  <c r="C65" i="138"/>
  <c r="C66" i="138"/>
  <c r="C67" i="138"/>
  <c r="C68" i="138"/>
  <c r="C69" i="138"/>
  <c r="C70" i="138"/>
  <c r="C12" i="138"/>
  <c r="F13" i="138"/>
  <c r="F14" i="138"/>
  <c r="F15" i="138"/>
  <c r="F16" i="138"/>
  <c r="F17" i="138"/>
  <c r="F18" i="138"/>
  <c r="F19" i="138"/>
  <c r="F20" i="138"/>
  <c r="F21" i="138"/>
  <c r="F22" i="138"/>
  <c r="F23" i="138"/>
  <c r="F24" i="138"/>
  <c r="F25" i="138"/>
  <c r="F26" i="138"/>
  <c r="F27" i="138"/>
  <c r="F28" i="138"/>
  <c r="F29" i="138"/>
  <c r="F30" i="138"/>
  <c r="F31" i="138"/>
  <c r="F32" i="138"/>
  <c r="F33" i="138"/>
  <c r="F34" i="138"/>
  <c r="F35" i="138"/>
  <c r="F36" i="138"/>
  <c r="F37" i="138"/>
  <c r="F38" i="138"/>
  <c r="F39" i="138"/>
  <c r="F40" i="138"/>
  <c r="F41" i="138"/>
  <c r="F42" i="138"/>
  <c r="F43" i="138"/>
  <c r="F44" i="138"/>
  <c r="F45" i="138"/>
  <c r="F46" i="138"/>
  <c r="F47" i="138"/>
  <c r="F48" i="138"/>
  <c r="F49" i="138"/>
  <c r="F50" i="138"/>
  <c r="F51" i="138"/>
  <c r="F52" i="138"/>
  <c r="F53" i="138"/>
  <c r="F54" i="138"/>
  <c r="F55" i="138"/>
  <c r="F56" i="138"/>
  <c r="F57" i="138"/>
  <c r="F58" i="138"/>
  <c r="F59" i="138"/>
  <c r="F60" i="138"/>
  <c r="F61" i="138"/>
  <c r="F62" i="138"/>
  <c r="F63" i="138"/>
  <c r="F64" i="138"/>
  <c r="F65" i="138"/>
  <c r="F66" i="138"/>
  <c r="F67" i="138"/>
  <c r="F68" i="138"/>
  <c r="F70" i="138"/>
  <c r="F12" i="138"/>
  <c r="C12" i="214" l="1"/>
  <c r="C13" i="214"/>
  <c r="C14" i="214"/>
  <c r="C15" i="214"/>
  <c r="C16" i="214"/>
  <c r="C17" i="214"/>
  <c r="C18" i="214"/>
  <c r="C19" i="214"/>
  <c r="C20" i="214"/>
  <c r="C21" i="214"/>
  <c r="C22" i="214"/>
  <c r="C23" i="214"/>
  <c r="C24" i="214"/>
  <c r="C25" i="214"/>
  <c r="C26" i="214"/>
  <c r="C27" i="214"/>
  <c r="C28" i="214"/>
  <c r="C29" i="214"/>
  <c r="C30" i="214"/>
  <c r="C31" i="214"/>
  <c r="C32" i="214"/>
  <c r="C33" i="214"/>
  <c r="C34" i="214"/>
  <c r="C35" i="214"/>
  <c r="C36" i="214"/>
  <c r="C37" i="214"/>
  <c r="C38" i="214"/>
  <c r="C39" i="214"/>
  <c r="C40" i="214"/>
  <c r="C41" i="214"/>
  <c r="C42" i="214"/>
  <c r="C43" i="214"/>
  <c r="C44" i="214"/>
  <c r="C45" i="214"/>
  <c r="C46" i="214"/>
  <c r="C47" i="214"/>
  <c r="C48" i="214"/>
  <c r="C49" i="214"/>
  <c r="C50" i="214"/>
  <c r="C51" i="214"/>
  <c r="C52" i="214"/>
  <c r="C53" i="214"/>
  <c r="C54" i="214"/>
  <c r="C55" i="214"/>
  <c r="C56" i="214"/>
  <c r="C57" i="214"/>
  <c r="C58" i="214"/>
  <c r="C59" i="214"/>
  <c r="C60" i="214"/>
  <c r="C61" i="214"/>
  <c r="C62" i="214"/>
  <c r="C63" i="214"/>
  <c r="C64" i="214"/>
  <c r="C65" i="214"/>
  <c r="C66" i="214"/>
  <c r="C67" i="214"/>
  <c r="C68" i="214"/>
  <c r="C11" i="214"/>
  <c r="C12" i="226"/>
  <c r="C13" i="226"/>
  <c r="C14" i="226"/>
  <c r="C15" i="226"/>
  <c r="C16" i="226"/>
  <c r="C17" i="226"/>
  <c r="C18" i="226"/>
  <c r="C19" i="226"/>
  <c r="C20" i="226"/>
  <c r="C21" i="226"/>
  <c r="C22" i="226"/>
  <c r="C23" i="226"/>
  <c r="C24" i="226"/>
  <c r="C25" i="226"/>
  <c r="C26" i="226"/>
  <c r="C27" i="226"/>
  <c r="C28" i="226"/>
  <c r="C29" i="226"/>
  <c r="C30" i="226"/>
  <c r="C31" i="226"/>
  <c r="C32" i="226"/>
  <c r="C33" i="226"/>
  <c r="C34" i="226"/>
  <c r="C35" i="226"/>
  <c r="C36" i="226"/>
  <c r="C37" i="226"/>
  <c r="C38" i="226"/>
  <c r="C39" i="226"/>
  <c r="C40" i="226"/>
  <c r="C41" i="226"/>
  <c r="C42" i="226"/>
  <c r="C43" i="226"/>
  <c r="C44" i="226"/>
  <c r="C45" i="226"/>
  <c r="C46" i="226"/>
  <c r="C47" i="226"/>
  <c r="C48" i="226"/>
  <c r="C49" i="226"/>
  <c r="C50" i="226"/>
  <c r="C51" i="226"/>
  <c r="C52" i="226"/>
  <c r="C53" i="226"/>
  <c r="C54" i="226"/>
  <c r="C55" i="226"/>
  <c r="C56" i="226"/>
  <c r="C57" i="226"/>
  <c r="C58" i="226"/>
  <c r="C59" i="226"/>
  <c r="C60" i="226"/>
  <c r="C61" i="226"/>
  <c r="C62" i="226"/>
  <c r="C63" i="226"/>
  <c r="C64" i="226"/>
  <c r="C65" i="226"/>
  <c r="C67" i="226"/>
  <c r="C68" i="226"/>
  <c r="C11" i="226"/>
  <c r="C12" i="228"/>
  <c r="C13" i="228"/>
  <c r="C14" i="228"/>
  <c r="C15" i="228"/>
  <c r="C16" i="228"/>
  <c r="C17" i="228"/>
  <c r="C18" i="228"/>
  <c r="C19" i="228"/>
  <c r="C20" i="228"/>
  <c r="C21" i="228"/>
  <c r="C22" i="228"/>
  <c r="C23" i="228"/>
  <c r="C24" i="228"/>
  <c r="C25" i="228"/>
  <c r="C26" i="228"/>
  <c r="C27" i="228"/>
  <c r="C28" i="228"/>
  <c r="C29" i="228"/>
  <c r="C30" i="228"/>
  <c r="C31" i="228"/>
  <c r="C32" i="228"/>
  <c r="C33" i="228"/>
  <c r="C34" i="228"/>
  <c r="C35" i="228"/>
  <c r="C36" i="228"/>
  <c r="C37" i="228"/>
  <c r="C38" i="228"/>
  <c r="C39" i="228"/>
  <c r="C40" i="228"/>
  <c r="C41" i="228"/>
  <c r="C42" i="228"/>
  <c r="C43" i="228"/>
  <c r="C44" i="228"/>
  <c r="C45" i="228"/>
  <c r="C46" i="228"/>
  <c r="C47" i="228"/>
  <c r="C48" i="228"/>
  <c r="C49" i="228"/>
  <c r="C50" i="228"/>
  <c r="C51" i="228"/>
  <c r="C52" i="228"/>
  <c r="C53" i="228"/>
  <c r="C54" i="228"/>
  <c r="C55" i="228"/>
  <c r="C56" i="228"/>
  <c r="C57" i="228"/>
  <c r="C58" i="228"/>
  <c r="C59" i="228"/>
  <c r="C60" i="228"/>
  <c r="C61" i="228"/>
  <c r="C62" i="228"/>
  <c r="C63" i="228"/>
  <c r="C64" i="228"/>
  <c r="C65" i="228"/>
  <c r="C67" i="228"/>
  <c r="C68" i="228"/>
  <c r="C11" i="228"/>
  <c r="D14" i="220"/>
  <c r="D15" i="220"/>
  <c r="D13" i="220"/>
  <c r="E14" i="220"/>
  <c r="E15" i="220"/>
  <c r="E13" i="220"/>
  <c r="D15" i="221" l="1"/>
  <c r="D16" i="221"/>
  <c r="D17" i="221"/>
  <c r="D18" i="221"/>
  <c r="D19" i="221"/>
  <c r="D20" i="221"/>
  <c r="D21" i="221"/>
  <c r="D22" i="221"/>
  <c r="D23" i="221"/>
  <c r="D24" i="221"/>
  <c r="D25" i="221"/>
  <c r="D26" i="221"/>
  <c r="D27" i="221"/>
  <c r="D28" i="221"/>
  <c r="D29" i="221"/>
  <c r="D30" i="221"/>
  <c r="D31" i="221"/>
  <c r="D32" i="221"/>
  <c r="D33" i="221"/>
  <c r="D34" i="221"/>
  <c r="D35" i="221"/>
  <c r="D36" i="221"/>
  <c r="D37" i="221"/>
  <c r="D38" i="221"/>
  <c r="D39" i="221"/>
  <c r="D40" i="221"/>
  <c r="D41" i="221"/>
  <c r="D42" i="221"/>
  <c r="D43" i="221"/>
  <c r="D44" i="221"/>
  <c r="D45" i="221"/>
  <c r="D46" i="221"/>
  <c r="D47" i="221"/>
  <c r="D48" i="221"/>
  <c r="D49" i="221"/>
  <c r="D50" i="221"/>
  <c r="D51" i="221"/>
  <c r="D52" i="221"/>
  <c r="D53" i="221"/>
  <c r="D54" i="221"/>
  <c r="D55" i="221"/>
  <c r="D56" i="221"/>
  <c r="D57" i="221"/>
  <c r="D58" i="221"/>
  <c r="D59" i="221"/>
  <c r="D60" i="221"/>
  <c r="D61" i="221"/>
  <c r="D62" i="221"/>
  <c r="D63" i="221"/>
  <c r="D64" i="221"/>
  <c r="D65" i="221"/>
  <c r="D66" i="221"/>
  <c r="D67" i="221"/>
  <c r="D69" i="221"/>
  <c r="D70" i="221"/>
  <c r="D14" i="221"/>
  <c r="D13" i="221"/>
  <c r="E15" i="221"/>
  <c r="C15" i="221" s="1"/>
  <c r="E16" i="221"/>
  <c r="C16" i="221" s="1"/>
  <c r="E17" i="221"/>
  <c r="C17" i="221" s="1"/>
  <c r="E18" i="221"/>
  <c r="C18" i="221" s="1"/>
  <c r="E19" i="221"/>
  <c r="C19" i="221" s="1"/>
  <c r="E20" i="221"/>
  <c r="C20" i="221" s="1"/>
  <c r="E21" i="221"/>
  <c r="E22" i="221"/>
  <c r="E23" i="221"/>
  <c r="C23" i="221" s="1"/>
  <c r="E24" i="221"/>
  <c r="C24" i="221" s="1"/>
  <c r="E25" i="221"/>
  <c r="C25" i="221" s="1"/>
  <c r="E26" i="221"/>
  <c r="E27" i="221"/>
  <c r="E28" i="221"/>
  <c r="C28" i="221" s="1"/>
  <c r="E29" i="221"/>
  <c r="E30" i="221"/>
  <c r="E31" i="221"/>
  <c r="E32" i="221"/>
  <c r="C32" i="221" s="1"/>
  <c r="E33" i="221"/>
  <c r="E34" i="221"/>
  <c r="C34" i="221" s="1"/>
  <c r="E35" i="221"/>
  <c r="E36" i="221"/>
  <c r="C36" i="221" s="1"/>
  <c r="E37" i="221"/>
  <c r="E38" i="221"/>
  <c r="E39" i="221"/>
  <c r="C39" i="221" s="1"/>
  <c r="E40" i="221"/>
  <c r="C40" i="221" s="1"/>
  <c r="E41" i="221"/>
  <c r="C41" i="221" s="1"/>
  <c r="E42" i="221"/>
  <c r="E43" i="221"/>
  <c r="C43" i="221" s="1"/>
  <c r="E44" i="221"/>
  <c r="C44" i="221" s="1"/>
  <c r="E45" i="221"/>
  <c r="E46" i="221"/>
  <c r="E47" i="221"/>
  <c r="C47" i="221" s="1"/>
  <c r="E48" i="221"/>
  <c r="C48" i="221" s="1"/>
  <c r="E49" i="221"/>
  <c r="C49" i="221" s="1"/>
  <c r="E50" i="221"/>
  <c r="E51" i="221"/>
  <c r="C51" i="221" s="1"/>
  <c r="E52" i="221"/>
  <c r="C52" i="221" s="1"/>
  <c r="E53" i="221"/>
  <c r="E54" i="221"/>
  <c r="E55" i="221"/>
  <c r="C55" i="221" s="1"/>
  <c r="E56" i="221"/>
  <c r="C56" i="221" s="1"/>
  <c r="E57" i="221"/>
  <c r="C57" i="221" s="1"/>
  <c r="E58" i="221"/>
  <c r="C58" i="221" s="1"/>
  <c r="E59" i="221"/>
  <c r="C59" i="221" s="1"/>
  <c r="E60" i="221"/>
  <c r="C60" i="221" s="1"/>
  <c r="E61" i="221"/>
  <c r="E62" i="221"/>
  <c r="E63" i="221"/>
  <c r="C63" i="221" s="1"/>
  <c r="E64" i="221"/>
  <c r="C64" i="221" s="1"/>
  <c r="E65" i="221"/>
  <c r="C65" i="221" s="1"/>
  <c r="E66" i="221"/>
  <c r="C66" i="221" s="1"/>
  <c r="E67" i="221"/>
  <c r="C67" i="221" s="1"/>
  <c r="E69" i="221"/>
  <c r="C69" i="221" s="1"/>
  <c r="E70" i="221"/>
  <c r="E14" i="221"/>
  <c r="E13" i="221"/>
  <c r="C13" i="221" s="1"/>
  <c r="F15" i="221"/>
  <c r="F16" i="221"/>
  <c r="F17" i="221"/>
  <c r="F18" i="221"/>
  <c r="F19" i="221"/>
  <c r="F20" i="221"/>
  <c r="F21" i="221"/>
  <c r="F22" i="221"/>
  <c r="F23" i="221"/>
  <c r="F24" i="221"/>
  <c r="F25" i="221"/>
  <c r="F26" i="221"/>
  <c r="F27" i="221"/>
  <c r="F28" i="221"/>
  <c r="F29" i="221"/>
  <c r="F30" i="221"/>
  <c r="F31" i="221"/>
  <c r="F32" i="221"/>
  <c r="F33" i="221"/>
  <c r="F34" i="221"/>
  <c r="F35" i="221"/>
  <c r="F36" i="221"/>
  <c r="F37" i="221"/>
  <c r="F38" i="221"/>
  <c r="F39" i="221"/>
  <c r="F40" i="221"/>
  <c r="F41" i="221"/>
  <c r="F42" i="221"/>
  <c r="F43" i="221"/>
  <c r="F44" i="221"/>
  <c r="F45" i="221"/>
  <c r="F46" i="221"/>
  <c r="F47" i="221"/>
  <c r="F48" i="221"/>
  <c r="F49" i="221"/>
  <c r="F50" i="221"/>
  <c r="F51" i="221"/>
  <c r="F52" i="221"/>
  <c r="F53" i="221"/>
  <c r="F54" i="221"/>
  <c r="F55" i="221"/>
  <c r="F56" i="221"/>
  <c r="F57" i="221"/>
  <c r="F58" i="221"/>
  <c r="F59" i="221"/>
  <c r="F60" i="221"/>
  <c r="F61" i="221"/>
  <c r="F62" i="221"/>
  <c r="F63" i="221"/>
  <c r="F64" i="221"/>
  <c r="F65" i="221"/>
  <c r="F66" i="221"/>
  <c r="F67" i="221"/>
  <c r="F69" i="221"/>
  <c r="F70" i="221"/>
  <c r="F14" i="221"/>
  <c r="F13" i="221"/>
  <c r="I14" i="221"/>
  <c r="I15" i="221"/>
  <c r="I16" i="221"/>
  <c r="I17" i="221"/>
  <c r="I18" i="221"/>
  <c r="I19" i="221"/>
  <c r="I20" i="221"/>
  <c r="I21" i="221"/>
  <c r="I22" i="221"/>
  <c r="I23" i="221"/>
  <c r="I24" i="221"/>
  <c r="I25" i="221"/>
  <c r="I26" i="221"/>
  <c r="I27" i="221"/>
  <c r="I28" i="221"/>
  <c r="I29" i="221"/>
  <c r="I30" i="221"/>
  <c r="I31" i="221"/>
  <c r="I32" i="221"/>
  <c r="I33" i="221"/>
  <c r="I34" i="221"/>
  <c r="I35" i="221"/>
  <c r="I36" i="221"/>
  <c r="I37" i="221"/>
  <c r="I38" i="221"/>
  <c r="I39" i="221"/>
  <c r="I40" i="221"/>
  <c r="I41" i="221"/>
  <c r="I42" i="221"/>
  <c r="I43" i="221"/>
  <c r="I44" i="221"/>
  <c r="I45" i="221"/>
  <c r="I46" i="221"/>
  <c r="I47" i="221"/>
  <c r="I48" i="221"/>
  <c r="I49" i="221"/>
  <c r="I50" i="221"/>
  <c r="I51" i="221"/>
  <c r="I52" i="221"/>
  <c r="I53" i="221"/>
  <c r="I54" i="221"/>
  <c r="I55" i="221"/>
  <c r="I56" i="221"/>
  <c r="I57" i="221"/>
  <c r="I58" i="221"/>
  <c r="I59" i="221"/>
  <c r="I60" i="221"/>
  <c r="I61" i="221"/>
  <c r="I62" i="221"/>
  <c r="I63" i="221"/>
  <c r="I64" i="221"/>
  <c r="I65" i="221"/>
  <c r="I66" i="221"/>
  <c r="I67" i="221"/>
  <c r="I69" i="221"/>
  <c r="I70" i="221"/>
  <c r="I13" i="221"/>
  <c r="C14" i="223"/>
  <c r="C15" i="223"/>
  <c r="C16" i="223"/>
  <c r="C17" i="223"/>
  <c r="C18" i="223"/>
  <c r="C19" i="223"/>
  <c r="C20" i="223"/>
  <c r="C21" i="223"/>
  <c r="C22" i="223"/>
  <c r="C23" i="223"/>
  <c r="C24" i="223"/>
  <c r="C25" i="223"/>
  <c r="C26" i="223"/>
  <c r="C27" i="223"/>
  <c r="C28" i="223"/>
  <c r="C29" i="223"/>
  <c r="C30" i="223"/>
  <c r="C31" i="223"/>
  <c r="C32" i="223"/>
  <c r="C33" i="223"/>
  <c r="C34" i="223"/>
  <c r="C35" i="223"/>
  <c r="C36" i="223"/>
  <c r="C37" i="223"/>
  <c r="C38" i="223"/>
  <c r="C39" i="223"/>
  <c r="C40" i="223"/>
  <c r="C41" i="223"/>
  <c r="C42" i="223"/>
  <c r="C43" i="223"/>
  <c r="C44" i="223"/>
  <c r="C45" i="223"/>
  <c r="C46" i="223"/>
  <c r="C47" i="223"/>
  <c r="C48" i="223"/>
  <c r="C49" i="223"/>
  <c r="C50" i="223"/>
  <c r="C51" i="223"/>
  <c r="C52" i="223"/>
  <c r="C53" i="223"/>
  <c r="C54" i="223"/>
  <c r="C55" i="223"/>
  <c r="C56" i="223"/>
  <c r="C57" i="223"/>
  <c r="C58" i="223"/>
  <c r="C59" i="223"/>
  <c r="C60" i="223"/>
  <c r="C61" i="223"/>
  <c r="C62" i="223"/>
  <c r="C63" i="223"/>
  <c r="C64" i="223"/>
  <c r="C65" i="223"/>
  <c r="C66" i="223"/>
  <c r="C67" i="223"/>
  <c r="C69" i="223"/>
  <c r="C70" i="223"/>
  <c r="C13" i="223"/>
  <c r="F14" i="223"/>
  <c r="F15" i="223"/>
  <c r="F16" i="223"/>
  <c r="F17" i="223"/>
  <c r="F18" i="223"/>
  <c r="F19" i="223"/>
  <c r="F20" i="223"/>
  <c r="F21" i="223"/>
  <c r="F22" i="223"/>
  <c r="F23" i="223"/>
  <c r="F24" i="223"/>
  <c r="F25" i="223"/>
  <c r="F26" i="223"/>
  <c r="F27" i="223"/>
  <c r="F28" i="223"/>
  <c r="F29" i="223"/>
  <c r="F30" i="223"/>
  <c r="F31" i="223"/>
  <c r="F32" i="223"/>
  <c r="F33" i="223"/>
  <c r="F34" i="223"/>
  <c r="F35" i="223"/>
  <c r="F36" i="223"/>
  <c r="F37" i="223"/>
  <c r="F38" i="223"/>
  <c r="F39" i="223"/>
  <c r="F40" i="223"/>
  <c r="F41" i="223"/>
  <c r="F42" i="223"/>
  <c r="F43" i="223"/>
  <c r="F44" i="223"/>
  <c r="F45" i="223"/>
  <c r="F46" i="223"/>
  <c r="F47" i="223"/>
  <c r="F48" i="223"/>
  <c r="F49" i="223"/>
  <c r="F50" i="223"/>
  <c r="F51" i="223"/>
  <c r="F52" i="223"/>
  <c r="F53" i="223"/>
  <c r="F54" i="223"/>
  <c r="F55" i="223"/>
  <c r="F56" i="223"/>
  <c r="F57" i="223"/>
  <c r="F58" i="223"/>
  <c r="F59" i="223"/>
  <c r="F60" i="223"/>
  <c r="F61" i="223"/>
  <c r="F62" i="223"/>
  <c r="F63" i="223"/>
  <c r="F64" i="223"/>
  <c r="F65" i="223"/>
  <c r="F66" i="223"/>
  <c r="F67" i="223"/>
  <c r="F69" i="223"/>
  <c r="F70" i="223"/>
  <c r="F13" i="223"/>
  <c r="C42" i="221" l="1"/>
  <c r="C26" i="221"/>
  <c r="C50" i="221"/>
  <c r="C70" i="221"/>
  <c r="C61" i="221"/>
  <c r="C53" i="221"/>
  <c r="C45" i="221"/>
  <c r="C37" i="221"/>
  <c r="C21" i="221"/>
  <c r="C14" i="221"/>
  <c r="C62" i="221"/>
  <c r="C54" i="221"/>
  <c r="C46" i="221"/>
  <c r="C38" i="221"/>
  <c r="C30" i="221"/>
  <c r="C22" i="221"/>
  <c r="C35" i="221"/>
  <c r="C33" i="221"/>
  <c r="C31" i="221"/>
  <c r="C29" i="221"/>
  <c r="C27" i="221"/>
  <c r="E67" i="136"/>
  <c r="E68" i="136"/>
  <c r="E69" i="136"/>
  <c r="C34" i="136"/>
  <c r="E34" i="136"/>
  <c r="D34" i="136"/>
  <c r="D14" i="140"/>
  <c r="E14" i="140"/>
  <c r="F14" i="140"/>
  <c r="G14" i="140"/>
  <c r="H14" i="140"/>
  <c r="I14" i="140"/>
  <c r="J14" i="140"/>
  <c r="C32" i="86"/>
  <c r="C11" i="142"/>
  <c r="C12" i="142"/>
  <c r="C13" i="142"/>
  <c r="C14" i="142"/>
  <c r="C15" i="142"/>
  <c r="C16" i="142"/>
  <c r="C17" i="142"/>
  <c r="C18" i="142"/>
  <c r="C19" i="142"/>
  <c r="C20" i="142"/>
  <c r="C21" i="142"/>
  <c r="C22" i="142"/>
  <c r="C23" i="142"/>
  <c r="C24" i="142"/>
  <c r="C25" i="142"/>
  <c r="C26" i="142"/>
  <c r="C27" i="142"/>
  <c r="C28" i="142"/>
  <c r="C29" i="142"/>
  <c r="C30" i="142"/>
  <c r="C31" i="142"/>
  <c r="C32" i="142"/>
  <c r="C33" i="142"/>
  <c r="C34" i="142"/>
  <c r="C35" i="142"/>
  <c r="C36" i="142"/>
  <c r="C37" i="142"/>
  <c r="C38" i="142"/>
  <c r="C39" i="142"/>
  <c r="C40" i="142"/>
  <c r="C41" i="142"/>
  <c r="C42" i="142"/>
  <c r="C43" i="142"/>
  <c r="C44" i="142"/>
  <c r="C45" i="142"/>
  <c r="C46" i="142"/>
  <c r="C47" i="142"/>
  <c r="C48" i="142"/>
  <c r="C49" i="142"/>
  <c r="C50" i="142"/>
  <c r="C51" i="142"/>
  <c r="C52" i="142"/>
  <c r="C53" i="142"/>
  <c r="C54" i="142"/>
  <c r="C55" i="142"/>
  <c r="C56" i="142"/>
  <c r="C57" i="142"/>
  <c r="C58" i="142"/>
  <c r="C59" i="142"/>
  <c r="C60" i="142"/>
  <c r="C61" i="142"/>
  <c r="C62" i="142"/>
  <c r="C63" i="142"/>
  <c r="C64" i="142"/>
  <c r="C65" i="142"/>
  <c r="C66" i="142"/>
  <c r="C67" i="142"/>
  <c r="C68" i="142"/>
  <c r="D69" i="142"/>
  <c r="E69" i="142"/>
  <c r="F69" i="142"/>
  <c r="G69" i="142"/>
  <c r="H69" i="142"/>
  <c r="I69" i="142"/>
  <c r="J69" i="142"/>
  <c r="K69" i="142"/>
  <c r="L69" i="142"/>
  <c r="G12" i="143"/>
  <c r="G13" i="143"/>
  <c r="G14" i="143"/>
  <c r="G15" i="143"/>
  <c r="G16" i="143"/>
  <c r="G17" i="143"/>
  <c r="G18" i="143"/>
  <c r="G19" i="143"/>
  <c r="G20" i="143"/>
  <c r="G21" i="143"/>
  <c r="G22" i="143"/>
  <c r="G23" i="143"/>
  <c r="G24" i="143"/>
  <c r="G25" i="143"/>
  <c r="G26" i="143"/>
  <c r="G27" i="143"/>
  <c r="G28" i="143"/>
  <c r="G11" i="143"/>
  <c r="C72" i="203" l="1"/>
  <c r="D72" i="203"/>
  <c r="E72" i="203"/>
  <c r="F72" i="203"/>
  <c r="G72" i="203"/>
  <c r="H72" i="203"/>
  <c r="D16" i="220"/>
  <c r="E16" i="220"/>
  <c r="G16" i="220"/>
  <c r="H16" i="220"/>
  <c r="J16" i="220"/>
  <c r="K16" i="220"/>
  <c r="C14" i="220"/>
  <c r="C15" i="220"/>
  <c r="C13" i="220"/>
  <c r="F14" i="220"/>
  <c r="F15" i="220"/>
  <c r="F13" i="220"/>
  <c r="I14" i="220"/>
  <c r="I15" i="220"/>
  <c r="I13" i="220"/>
  <c r="D16" i="222"/>
  <c r="E16" i="222"/>
  <c r="G16" i="222"/>
  <c r="H16" i="222"/>
  <c r="C14" i="222"/>
  <c r="C15" i="222"/>
  <c r="C13" i="222"/>
  <c r="F14" i="222"/>
  <c r="F15" i="222"/>
  <c r="F13" i="222"/>
  <c r="D14" i="225"/>
  <c r="E14" i="225"/>
  <c r="F14" i="225"/>
  <c r="G14" i="225"/>
  <c r="H14" i="225"/>
  <c r="I14" i="225"/>
  <c r="J14" i="225"/>
  <c r="C12" i="225"/>
  <c r="C13" i="225"/>
  <c r="C11" i="225"/>
  <c r="C69" i="226"/>
  <c r="D69" i="226"/>
  <c r="E69" i="226"/>
  <c r="F69" i="226"/>
  <c r="G69" i="226"/>
  <c r="H69" i="226"/>
  <c r="I69" i="226"/>
  <c r="J69" i="226"/>
  <c r="D14" i="227"/>
  <c r="E14" i="227"/>
  <c r="F14" i="227"/>
  <c r="G14" i="227"/>
  <c r="H14" i="227"/>
  <c r="I14" i="227"/>
  <c r="J14" i="227"/>
  <c r="K14" i="227"/>
  <c r="L14" i="227"/>
  <c r="C12" i="227"/>
  <c r="C13" i="227"/>
  <c r="C11" i="227"/>
  <c r="C69" i="228"/>
  <c r="D69" i="228"/>
  <c r="E69" i="228"/>
  <c r="F69" i="228"/>
  <c r="G69" i="228"/>
  <c r="H69" i="228"/>
  <c r="I69" i="228"/>
  <c r="J69" i="228"/>
  <c r="K69" i="228"/>
  <c r="L69" i="228"/>
  <c r="C29" i="229"/>
  <c r="D29" i="229"/>
  <c r="E29" i="229"/>
  <c r="F29" i="229"/>
  <c r="G29" i="229"/>
  <c r="H29" i="229"/>
  <c r="I29" i="229"/>
  <c r="F14" i="230"/>
  <c r="F15" i="230"/>
  <c r="F13" i="230"/>
  <c r="C16" i="230"/>
  <c r="D16" i="230"/>
  <c r="E16" i="230"/>
  <c r="G16" i="230"/>
  <c r="H16" i="230"/>
  <c r="J16" i="230"/>
  <c r="K16" i="230"/>
  <c r="I14" i="230"/>
  <c r="I15" i="230"/>
  <c r="I13" i="230"/>
  <c r="C71" i="231"/>
  <c r="D71" i="231"/>
  <c r="E71" i="231"/>
  <c r="F71" i="231"/>
  <c r="G71" i="231"/>
  <c r="H71" i="231"/>
  <c r="I71" i="231"/>
  <c r="J71" i="231"/>
  <c r="K71" i="231"/>
  <c r="D69" i="212"/>
  <c r="E69" i="212"/>
  <c r="F69" i="212"/>
  <c r="G69" i="212"/>
  <c r="H69" i="212"/>
  <c r="I69" i="212"/>
  <c r="C12" i="212"/>
  <c r="C13" i="212"/>
  <c r="C14" i="212"/>
  <c r="C15" i="212"/>
  <c r="C16" i="212"/>
  <c r="C17" i="212"/>
  <c r="C18" i="212"/>
  <c r="C19" i="212"/>
  <c r="C20" i="212"/>
  <c r="C21" i="212"/>
  <c r="C22" i="212"/>
  <c r="C23" i="212"/>
  <c r="C24" i="212"/>
  <c r="C25" i="212"/>
  <c r="C26" i="212"/>
  <c r="C27" i="212"/>
  <c r="C28" i="212"/>
  <c r="C29" i="212"/>
  <c r="C30" i="212"/>
  <c r="C31" i="212"/>
  <c r="C32" i="212"/>
  <c r="C33" i="212"/>
  <c r="C34" i="212"/>
  <c r="C35" i="212"/>
  <c r="C36" i="212"/>
  <c r="C37" i="212"/>
  <c r="C38" i="212"/>
  <c r="C39" i="212"/>
  <c r="C40" i="212"/>
  <c r="C41" i="212"/>
  <c r="C42" i="212"/>
  <c r="C43" i="212"/>
  <c r="C44" i="212"/>
  <c r="C45" i="212"/>
  <c r="C46" i="212"/>
  <c r="C47" i="212"/>
  <c r="C48" i="212"/>
  <c r="C49" i="212"/>
  <c r="C50" i="212"/>
  <c r="C51" i="212"/>
  <c r="C52" i="212"/>
  <c r="C53" i="212"/>
  <c r="C54" i="212"/>
  <c r="C55" i="212"/>
  <c r="C56" i="212"/>
  <c r="C57" i="212"/>
  <c r="C58" i="212"/>
  <c r="C59" i="212"/>
  <c r="C60" i="212"/>
  <c r="C61" i="212"/>
  <c r="C62" i="212"/>
  <c r="C63" i="212"/>
  <c r="C64" i="212"/>
  <c r="C65" i="212"/>
  <c r="C66" i="212"/>
  <c r="C67" i="212"/>
  <c r="C68" i="212"/>
  <c r="C11" i="212"/>
  <c r="C14" i="209"/>
  <c r="C15" i="209"/>
  <c r="C16" i="209"/>
  <c r="C17" i="209"/>
  <c r="C18" i="209"/>
  <c r="C19" i="209"/>
  <c r="C20" i="209"/>
  <c r="C21" i="209"/>
  <c r="C22" i="209"/>
  <c r="C23" i="209"/>
  <c r="C24" i="209"/>
  <c r="C25" i="209"/>
  <c r="C26" i="209"/>
  <c r="C27" i="209"/>
  <c r="C28" i="209"/>
  <c r="C29" i="209"/>
  <c r="C30" i="209"/>
  <c r="C32" i="209"/>
  <c r="C33" i="209"/>
  <c r="C34" i="209"/>
  <c r="C35" i="209"/>
  <c r="C36" i="209"/>
  <c r="C37" i="209"/>
  <c r="C38" i="209"/>
  <c r="C39" i="209"/>
  <c r="C40" i="209"/>
  <c r="C41" i="209"/>
  <c r="C42" i="209"/>
  <c r="C43" i="209"/>
  <c r="C44" i="209"/>
  <c r="C45" i="209"/>
  <c r="C46" i="209"/>
  <c r="C47" i="209"/>
  <c r="C48" i="209"/>
  <c r="C49" i="209"/>
  <c r="C50" i="209"/>
  <c r="C51" i="209"/>
  <c r="C52" i="209"/>
  <c r="C53" i="209"/>
  <c r="C54" i="209"/>
  <c r="C55" i="209"/>
  <c r="C56" i="209"/>
  <c r="C57" i="209"/>
  <c r="C58" i="209"/>
  <c r="C59" i="209"/>
  <c r="C60" i="209"/>
  <c r="C61" i="209"/>
  <c r="C62" i="209"/>
  <c r="C63" i="209"/>
  <c r="C13" i="209"/>
  <c r="F14" i="209"/>
  <c r="F15" i="209"/>
  <c r="F16" i="209"/>
  <c r="F17" i="209"/>
  <c r="F18" i="209"/>
  <c r="F19" i="209"/>
  <c r="F20" i="209"/>
  <c r="F21" i="209"/>
  <c r="F22" i="209"/>
  <c r="F23" i="209"/>
  <c r="F24" i="209"/>
  <c r="F25" i="209"/>
  <c r="F26" i="209"/>
  <c r="F27" i="209"/>
  <c r="F28" i="209"/>
  <c r="F29" i="209"/>
  <c r="F30" i="209"/>
  <c r="F32" i="209"/>
  <c r="F33" i="209"/>
  <c r="F34" i="209"/>
  <c r="F35" i="209"/>
  <c r="F36" i="209"/>
  <c r="F37" i="209"/>
  <c r="F38" i="209"/>
  <c r="F39" i="209"/>
  <c r="F40" i="209"/>
  <c r="F41" i="209"/>
  <c r="F42" i="209"/>
  <c r="F43" i="209"/>
  <c r="F44" i="209"/>
  <c r="F45" i="209"/>
  <c r="F46" i="209"/>
  <c r="F47" i="209"/>
  <c r="F48" i="209"/>
  <c r="F49" i="209"/>
  <c r="F50" i="209"/>
  <c r="F51" i="209"/>
  <c r="F52" i="209"/>
  <c r="F53" i="209"/>
  <c r="F54" i="209"/>
  <c r="F55" i="209"/>
  <c r="F56" i="209"/>
  <c r="F57" i="209"/>
  <c r="F58" i="209"/>
  <c r="F59" i="209"/>
  <c r="F60" i="209"/>
  <c r="F61" i="209"/>
  <c r="F62" i="209"/>
  <c r="F63" i="209"/>
  <c r="F13" i="209"/>
  <c r="G64" i="205"/>
  <c r="H64" i="205"/>
  <c r="J64" i="205"/>
  <c r="K64" i="205"/>
  <c r="D14" i="205"/>
  <c r="D15" i="205"/>
  <c r="D16" i="205"/>
  <c r="D17" i="205"/>
  <c r="D18" i="205"/>
  <c r="D19" i="205"/>
  <c r="D20" i="205"/>
  <c r="D21" i="205"/>
  <c r="D22" i="205"/>
  <c r="D23" i="205"/>
  <c r="D24" i="205"/>
  <c r="D25" i="205"/>
  <c r="D26" i="205"/>
  <c r="D27" i="205"/>
  <c r="D28" i="205"/>
  <c r="D29" i="205"/>
  <c r="D30" i="205"/>
  <c r="D32" i="205"/>
  <c r="D33" i="205"/>
  <c r="D34" i="205"/>
  <c r="D35" i="205"/>
  <c r="D36" i="205"/>
  <c r="D37" i="205"/>
  <c r="D38" i="205"/>
  <c r="D39" i="205"/>
  <c r="D40" i="205"/>
  <c r="D41" i="205"/>
  <c r="D42" i="205"/>
  <c r="D43" i="205"/>
  <c r="D44" i="205"/>
  <c r="D45" i="205"/>
  <c r="D46" i="205"/>
  <c r="D47" i="205"/>
  <c r="D48" i="205"/>
  <c r="D49" i="205"/>
  <c r="D50" i="205"/>
  <c r="D51" i="205"/>
  <c r="D52" i="205"/>
  <c r="D53" i="205"/>
  <c r="D54" i="205"/>
  <c r="D55" i="205"/>
  <c r="D56" i="205"/>
  <c r="D57" i="205"/>
  <c r="D58" i="205"/>
  <c r="D59" i="205"/>
  <c r="D60" i="205"/>
  <c r="D61" i="205"/>
  <c r="D62" i="205"/>
  <c r="D13" i="205"/>
  <c r="E14" i="205"/>
  <c r="E15" i="205"/>
  <c r="E16" i="205"/>
  <c r="E17" i="205"/>
  <c r="E18" i="205"/>
  <c r="C18" i="205" s="1"/>
  <c r="E19" i="205"/>
  <c r="E20" i="205"/>
  <c r="E21" i="205"/>
  <c r="E22" i="205"/>
  <c r="E23" i="205"/>
  <c r="E24" i="205"/>
  <c r="E25" i="205"/>
  <c r="E26" i="205"/>
  <c r="C26" i="205" s="1"/>
  <c r="E27" i="205"/>
  <c r="E28" i="205"/>
  <c r="E29" i="205"/>
  <c r="E30" i="205"/>
  <c r="E32" i="205"/>
  <c r="E33" i="205"/>
  <c r="E34" i="205"/>
  <c r="E35" i="205"/>
  <c r="E36" i="205"/>
  <c r="E37" i="205"/>
  <c r="E38" i="205"/>
  <c r="E39" i="205"/>
  <c r="E40" i="205"/>
  <c r="E41" i="205"/>
  <c r="E42" i="205"/>
  <c r="E43" i="205"/>
  <c r="E44" i="205"/>
  <c r="E45" i="205"/>
  <c r="E46" i="205"/>
  <c r="E47" i="205"/>
  <c r="E48" i="205"/>
  <c r="E49" i="205"/>
  <c r="E50" i="205"/>
  <c r="E51" i="205"/>
  <c r="E52" i="205"/>
  <c r="E53" i="205"/>
  <c r="E54" i="205"/>
  <c r="E55" i="205"/>
  <c r="E56" i="205"/>
  <c r="E57" i="205"/>
  <c r="E58" i="205"/>
  <c r="E59" i="205"/>
  <c r="E60" i="205"/>
  <c r="E61" i="205"/>
  <c r="E62" i="205"/>
  <c r="E63" i="205"/>
  <c r="C63" i="205" s="1"/>
  <c r="E13" i="205"/>
  <c r="F14" i="205"/>
  <c r="F15" i="205"/>
  <c r="F16" i="205"/>
  <c r="F17" i="205"/>
  <c r="F18" i="205"/>
  <c r="F19" i="205"/>
  <c r="F20" i="205"/>
  <c r="F21" i="205"/>
  <c r="F22" i="205"/>
  <c r="F23" i="205"/>
  <c r="F24" i="205"/>
  <c r="F25" i="205"/>
  <c r="F26" i="205"/>
  <c r="F27" i="205"/>
  <c r="F28" i="205"/>
  <c r="F29" i="205"/>
  <c r="F30" i="205"/>
  <c r="F32" i="205"/>
  <c r="F33" i="205"/>
  <c r="F34" i="205"/>
  <c r="F35" i="205"/>
  <c r="F36" i="205"/>
  <c r="F37" i="205"/>
  <c r="F38" i="205"/>
  <c r="F39" i="205"/>
  <c r="F40" i="205"/>
  <c r="F41" i="205"/>
  <c r="F42" i="205"/>
  <c r="F43" i="205"/>
  <c r="F44" i="205"/>
  <c r="F45" i="205"/>
  <c r="F46" i="205"/>
  <c r="F47" i="205"/>
  <c r="F48" i="205"/>
  <c r="F49" i="205"/>
  <c r="F50" i="205"/>
  <c r="F51" i="205"/>
  <c r="F52" i="205"/>
  <c r="F53" i="205"/>
  <c r="F54" i="205"/>
  <c r="F55" i="205"/>
  <c r="F56" i="205"/>
  <c r="F57" i="205"/>
  <c r="F58" i="205"/>
  <c r="F59" i="205"/>
  <c r="F60" i="205"/>
  <c r="F61" i="205"/>
  <c r="F62" i="205"/>
  <c r="F63" i="205"/>
  <c r="F13" i="205"/>
  <c r="I14" i="205"/>
  <c r="I15" i="205"/>
  <c r="I16" i="205"/>
  <c r="I17" i="205"/>
  <c r="I18" i="205"/>
  <c r="I19" i="205"/>
  <c r="I20" i="205"/>
  <c r="I21" i="205"/>
  <c r="I22" i="205"/>
  <c r="I23" i="205"/>
  <c r="I24" i="205"/>
  <c r="I25" i="205"/>
  <c r="I26" i="205"/>
  <c r="I27" i="205"/>
  <c r="I28" i="205"/>
  <c r="I29" i="205"/>
  <c r="I30" i="205"/>
  <c r="I32" i="205"/>
  <c r="I33" i="205"/>
  <c r="I34" i="205"/>
  <c r="I35" i="205"/>
  <c r="I36" i="205"/>
  <c r="I37" i="205"/>
  <c r="I38" i="205"/>
  <c r="I39" i="205"/>
  <c r="I40" i="205"/>
  <c r="I41" i="205"/>
  <c r="I42" i="205"/>
  <c r="I43" i="205"/>
  <c r="I44" i="205"/>
  <c r="I45" i="205"/>
  <c r="I46" i="205"/>
  <c r="I47" i="205"/>
  <c r="I48" i="205"/>
  <c r="I49" i="205"/>
  <c r="I50" i="205"/>
  <c r="I51" i="205"/>
  <c r="I52" i="205"/>
  <c r="I53" i="205"/>
  <c r="I54" i="205"/>
  <c r="I55" i="205"/>
  <c r="I56" i="205"/>
  <c r="I57" i="205"/>
  <c r="I58" i="205"/>
  <c r="I59" i="205"/>
  <c r="I60" i="205"/>
  <c r="I61" i="205"/>
  <c r="I62" i="205"/>
  <c r="I63" i="205"/>
  <c r="I13" i="205"/>
  <c r="F14" i="204"/>
  <c r="F13" i="204"/>
  <c r="I14" i="204"/>
  <c r="I15" i="204"/>
  <c r="I13" i="204"/>
  <c r="C16" i="222" l="1"/>
  <c r="F16" i="230"/>
  <c r="I16" i="230"/>
  <c r="C14" i="227"/>
  <c r="F16" i="222"/>
  <c r="I16" i="220"/>
  <c r="C14" i="225"/>
  <c r="C29" i="205"/>
  <c r="C27" i="205"/>
  <c r="C25" i="205"/>
  <c r="C13" i="205"/>
  <c r="C23" i="205"/>
  <c r="C21" i="205"/>
  <c r="C19" i="205"/>
  <c r="C17" i="205"/>
  <c r="C15" i="205"/>
  <c r="C14" i="205"/>
  <c r="C62" i="205"/>
  <c r="C60" i="205"/>
  <c r="C58" i="205"/>
  <c r="C56" i="205"/>
  <c r="C54" i="205"/>
  <c r="C61" i="205"/>
  <c r="C59" i="205"/>
  <c r="C57" i="205"/>
  <c r="C55" i="205"/>
  <c r="C53" i="205"/>
  <c r="C51" i="205"/>
  <c r="C48" i="205"/>
  <c r="C46" i="205"/>
  <c r="C44" i="205"/>
  <c r="C42" i="205"/>
  <c r="C40" i="205"/>
  <c r="C49" i="205"/>
  <c r="C47" i="205"/>
  <c r="C45" i="205"/>
  <c r="C43" i="205"/>
  <c r="C41" i="205"/>
  <c r="C39" i="205"/>
  <c r="C37" i="205"/>
  <c r="C35" i="205"/>
  <c r="C33" i="205"/>
  <c r="C30" i="205"/>
  <c r="C28" i="205"/>
  <c r="C38" i="205"/>
  <c r="C36" i="205"/>
  <c r="C34" i="205"/>
  <c r="C32" i="205"/>
  <c r="C24" i="205"/>
  <c r="C22" i="205"/>
  <c r="C20" i="205"/>
  <c r="C16" i="220"/>
  <c r="F16" i="220"/>
  <c r="C69" i="212"/>
  <c r="C52" i="205"/>
  <c r="C50" i="205"/>
  <c r="I64" i="205"/>
  <c r="E64" i="205"/>
  <c r="F64" i="205"/>
  <c r="D64" i="205"/>
  <c r="C16" i="205"/>
  <c r="D14" i="213"/>
  <c r="D14" i="141" s="1"/>
  <c r="E14" i="213"/>
  <c r="F14" i="213"/>
  <c r="F14" i="141" s="1"/>
  <c r="G14" i="213"/>
  <c r="G14" i="141" s="1"/>
  <c r="H14" i="213"/>
  <c r="H14" i="141" s="1"/>
  <c r="I14" i="213"/>
  <c r="I14" i="141" s="1"/>
  <c r="J14" i="213"/>
  <c r="J14" i="141" s="1"/>
  <c r="K14" i="213"/>
  <c r="K14" i="141" s="1"/>
  <c r="L14" i="213"/>
  <c r="L14" i="141" s="1"/>
  <c r="C12" i="224"/>
  <c r="C13" i="224"/>
  <c r="C14" i="224"/>
  <c r="C15" i="224"/>
  <c r="C16" i="224"/>
  <c r="C17" i="224"/>
  <c r="C18" i="224"/>
  <c r="C19" i="224"/>
  <c r="C11" i="224"/>
  <c r="D20" i="224"/>
  <c r="E20" i="224"/>
  <c r="G20" i="224"/>
  <c r="H20" i="224"/>
  <c r="F12" i="224"/>
  <c r="F13" i="224"/>
  <c r="F14" i="224"/>
  <c r="F15" i="224"/>
  <c r="F16" i="224"/>
  <c r="F17" i="224"/>
  <c r="F18" i="224"/>
  <c r="F19" i="224"/>
  <c r="F11" i="224"/>
  <c r="C69" i="214"/>
  <c r="D69" i="214"/>
  <c r="E69" i="214"/>
  <c r="F69" i="214"/>
  <c r="G69" i="214"/>
  <c r="H69" i="214"/>
  <c r="I69" i="214"/>
  <c r="J69" i="214"/>
  <c r="K69" i="214"/>
  <c r="C64" i="209"/>
  <c r="D64" i="209"/>
  <c r="E64" i="209"/>
  <c r="F64" i="209"/>
  <c r="G64" i="209"/>
  <c r="H64" i="209"/>
  <c r="F20" i="224" l="1"/>
  <c r="C64" i="205"/>
  <c r="C20" i="224"/>
  <c r="C27" i="215"/>
  <c r="D27" i="215"/>
  <c r="E27" i="215"/>
  <c r="F27" i="215"/>
  <c r="I27" i="215" l="1"/>
  <c r="C13" i="140" l="1"/>
  <c r="C12" i="140"/>
  <c r="C11" i="140"/>
  <c r="C14" i="140" l="1"/>
  <c r="D71" i="217"/>
  <c r="G71" i="217"/>
  <c r="H71" i="217"/>
  <c r="J71" i="217"/>
  <c r="K71" i="217"/>
  <c r="F71" i="217" l="1"/>
  <c r="I71" i="217"/>
  <c r="G72" i="145"/>
  <c r="H72" i="145"/>
  <c r="J72" i="145"/>
  <c r="K72" i="145"/>
  <c r="D72" i="145"/>
  <c r="C29" i="143"/>
  <c r="F29" i="143"/>
  <c r="D29" i="143"/>
  <c r="E29" i="143"/>
  <c r="C10" i="142"/>
  <c r="C69" i="142" s="1"/>
  <c r="C67" i="86"/>
  <c r="C68" i="86"/>
  <c r="C58" i="86"/>
  <c r="J70" i="86"/>
  <c r="I70" i="86"/>
  <c r="H70" i="86"/>
  <c r="G70" i="86"/>
  <c r="F70" i="86"/>
  <c r="E70" i="86"/>
  <c r="D70" i="86"/>
  <c r="C69" i="86"/>
  <c r="C66" i="86"/>
  <c r="C65" i="86"/>
  <c r="C64" i="86"/>
  <c r="C63" i="86"/>
  <c r="C62" i="86"/>
  <c r="C61" i="86"/>
  <c r="C60" i="86"/>
  <c r="C59" i="86"/>
  <c r="C57" i="86"/>
  <c r="C56" i="86"/>
  <c r="C55" i="86"/>
  <c r="C54" i="86"/>
  <c r="C53" i="86"/>
  <c r="C52" i="86"/>
  <c r="C51" i="86"/>
  <c r="C50" i="86"/>
  <c r="C49" i="86"/>
  <c r="C48" i="86"/>
  <c r="C47" i="86"/>
  <c r="C46" i="86"/>
  <c r="C45" i="86"/>
  <c r="C44" i="86"/>
  <c r="C43" i="86"/>
  <c r="C42" i="86"/>
  <c r="C41" i="86"/>
  <c r="C40" i="86"/>
  <c r="C39" i="86"/>
  <c r="C38" i="86"/>
  <c r="C37" i="86"/>
  <c r="C36" i="86"/>
  <c r="C35" i="86"/>
  <c r="C34" i="86"/>
  <c r="C33" i="86"/>
  <c r="C31" i="86"/>
  <c r="C30" i="86"/>
  <c r="C29" i="86"/>
  <c r="C28" i="86"/>
  <c r="C27" i="86"/>
  <c r="C26" i="86"/>
  <c r="C25" i="86"/>
  <c r="C24" i="86"/>
  <c r="C23" i="86"/>
  <c r="C22" i="86"/>
  <c r="C21" i="86"/>
  <c r="C20" i="86"/>
  <c r="C19" i="86"/>
  <c r="C18" i="86"/>
  <c r="C17" i="86"/>
  <c r="C16" i="86"/>
  <c r="C15" i="86"/>
  <c r="C14" i="86"/>
  <c r="C13" i="86"/>
  <c r="C12" i="86"/>
  <c r="C11" i="86"/>
  <c r="D12" i="139"/>
  <c r="E12" i="139"/>
  <c r="G12" i="139"/>
  <c r="G13" i="139"/>
  <c r="D14" i="139"/>
  <c r="G14" i="139"/>
  <c r="D15" i="139"/>
  <c r="G15" i="139"/>
  <c r="D16" i="139"/>
  <c r="E16" i="139"/>
  <c r="G16" i="139"/>
  <c r="H16" i="139"/>
  <c r="D17" i="139"/>
  <c r="G17" i="139"/>
  <c r="D18" i="139"/>
  <c r="G18" i="139"/>
  <c r="G19" i="139"/>
  <c r="D11" i="139"/>
  <c r="H71" i="138"/>
  <c r="G71" i="138"/>
  <c r="E71" i="138"/>
  <c r="D71" i="138"/>
  <c r="H14" i="137"/>
  <c r="E15" i="137"/>
  <c r="H15" i="137"/>
  <c r="D13" i="137"/>
  <c r="E13" i="137"/>
  <c r="G13" i="137"/>
  <c r="H13" i="137"/>
  <c r="E60" i="136"/>
  <c r="D60" i="136"/>
  <c r="D69" i="136"/>
  <c r="K72" i="136"/>
  <c r="J72" i="136"/>
  <c r="H72" i="136"/>
  <c r="G72" i="136"/>
  <c r="E71" i="136"/>
  <c r="D71" i="136"/>
  <c r="E70" i="136"/>
  <c r="D70" i="136"/>
  <c r="D68" i="136"/>
  <c r="D67" i="136"/>
  <c r="E66" i="136"/>
  <c r="D66" i="136"/>
  <c r="E65" i="136"/>
  <c r="D65" i="136"/>
  <c r="E64" i="136"/>
  <c r="D64" i="136"/>
  <c r="E63" i="136"/>
  <c r="D63" i="136"/>
  <c r="E62" i="136"/>
  <c r="D62" i="136"/>
  <c r="E61" i="136"/>
  <c r="D61" i="136"/>
  <c r="E59" i="136"/>
  <c r="D59" i="136"/>
  <c r="E58" i="136"/>
  <c r="D58" i="136"/>
  <c r="E57" i="136"/>
  <c r="D57" i="136"/>
  <c r="E56" i="136"/>
  <c r="D56" i="136"/>
  <c r="E55" i="136"/>
  <c r="D55" i="136"/>
  <c r="E54" i="136"/>
  <c r="D54" i="136"/>
  <c r="E53" i="136"/>
  <c r="D53" i="136"/>
  <c r="E52" i="136"/>
  <c r="D52" i="136"/>
  <c r="E51" i="136"/>
  <c r="D51" i="136"/>
  <c r="E50" i="136"/>
  <c r="D50" i="136"/>
  <c r="E49" i="136"/>
  <c r="D49" i="136"/>
  <c r="E48" i="136"/>
  <c r="D48" i="136"/>
  <c r="E47" i="136"/>
  <c r="D47" i="136"/>
  <c r="E46" i="136"/>
  <c r="D46" i="136"/>
  <c r="E45" i="136"/>
  <c r="D45" i="136"/>
  <c r="E44" i="136"/>
  <c r="D44" i="136"/>
  <c r="E43" i="136"/>
  <c r="D43" i="136"/>
  <c r="E42" i="136"/>
  <c r="D42" i="136"/>
  <c r="E41" i="136"/>
  <c r="D41" i="136"/>
  <c r="E40" i="136"/>
  <c r="D40" i="136"/>
  <c r="E39" i="136"/>
  <c r="D39" i="136"/>
  <c r="E38" i="136"/>
  <c r="D38" i="136"/>
  <c r="E37" i="136"/>
  <c r="D37" i="136"/>
  <c r="E36" i="136"/>
  <c r="D36" i="136"/>
  <c r="E35" i="136"/>
  <c r="D35" i="136"/>
  <c r="E33" i="136"/>
  <c r="D33" i="136"/>
  <c r="E32" i="136"/>
  <c r="D32" i="136"/>
  <c r="E31" i="136"/>
  <c r="D31" i="136"/>
  <c r="E30" i="136"/>
  <c r="D30" i="136"/>
  <c r="E29" i="136"/>
  <c r="D29" i="136"/>
  <c r="E28" i="136"/>
  <c r="D28" i="136"/>
  <c r="E27" i="136"/>
  <c r="D27" i="136"/>
  <c r="E26" i="136"/>
  <c r="D26" i="136"/>
  <c r="E25" i="136"/>
  <c r="D25" i="136"/>
  <c r="E24" i="136"/>
  <c r="D24" i="136"/>
  <c r="E23" i="136"/>
  <c r="D23" i="136"/>
  <c r="E22" i="136"/>
  <c r="D22" i="136"/>
  <c r="E21" i="136"/>
  <c r="D21" i="136"/>
  <c r="E20" i="136"/>
  <c r="D20" i="136"/>
  <c r="E19" i="136"/>
  <c r="D19" i="136"/>
  <c r="E18" i="136"/>
  <c r="D18" i="136"/>
  <c r="E17" i="136"/>
  <c r="D17" i="136"/>
  <c r="E16" i="136"/>
  <c r="D16" i="136"/>
  <c r="E15" i="136"/>
  <c r="D15" i="136"/>
  <c r="E14" i="136"/>
  <c r="D14" i="136"/>
  <c r="E13" i="136"/>
  <c r="D13" i="136"/>
  <c r="G14" i="135"/>
  <c r="H14" i="135"/>
  <c r="J14" i="135"/>
  <c r="K14" i="135"/>
  <c r="G15" i="135"/>
  <c r="H15" i="135"/>
  <c r="J15" i="135"/>
  <c r="K15" i="135"/>
  <c r="G13" i="135"/>
  <c r="H13" i="135"/>
  <c r="J13" i="135"/>
  <c r="K13" i="135"/>
  <c r="C69" i="136" l="1"/>
  <c r="C60" i="136"/>
  <c r="C50" i="136"/>
  <c r="E71" i="217"/>
  <c r="C71" i="217" s="1"/>
  <c r="C62" i="136"/>
  <c r="C64" i="136"/>
  <c r="F72" i="145"/>
  <c r="I72" i="145"/>
  <c r="C17" i="136"/>
  <c r="C70" i="86"/>
  <c r="C71" i="138"/>
  <c r="F71" i="138"/>
  <c r="C30" i="136"/>
  <c r="C28" i="136"/>
  <c r="C51" i="136"/>
  <c r="C55" i="136"/>
  <c r="C59" i="136"/>
  <c r="C15" i="136"/>
  <c r="C53" i="136"/>
  <c r="C71" i="136"/>
  <c r="C20" i="136"/>
  <c r="C22" i="136"/>
  <c r="C65" i="136"/>
  <c r="C67" i="136"/>
  <c r="C35" i="136"/>
  <c r="C37" i="136"/>
  <c r="C39" i="136"/>
  <c r="C43" i="136"/>
  <c r="C45" i="136"/>
  <c r="C47" i="136"/>
  <c r="C27" i="136"/>
  <c r="C31" i="136"/>
  <c r="C33" i="136"/>
  <c r="C36" i="136"/>
  <c r="C40" i="136"/>
  <c r="C42" i="136"/>
  <c r="C44" i="136"/>
  <c r="C48" i="136"/>
  <c r="C19" i="136"/>
  <c r="C25" i="136"/>
  <c r="C14" i="136"/>
  <c r="C56" i="136"/>
  <c r="C58" i="136"/>
  <c r="C61" i="136"/>
  <c r="C23" i="136"/>
  <c r="C18" i="136"/>
  <c r="C26" i="136"/>
  <c r="C70" i="136"/>
  <c r="I72" i="136"/>
  <c r="C63" i="136"/>
  <c r="C21" i="136"/>
  <c r="C38" i="136"/>
  <c r="D72" i="136"/>
  <c r="F72" i="136"/>
  <c r="E72" i="136"/>
  <c r="C16" i="136"/>
  <c r="C32" i="136"/>
  <c r="C49" i="136"/>
  <c r="C66" i="136"/>
  <c r="C68" i="136"/>
  <c r="C46" i="136"/>
  <c r="C24" i="136"/>
  <c r="C41" i="136"/>
  <c r="C57" i="136"/>
  <c r="C29" i="136"/>
  <c r="C52" i="136"/>
  <c r="C54" i="136"/>
  <c r="C13" i="136"/>
  <c r="E72" i="145" l="1"/>
  <c r="C72" i="145"/>
  <c r="C72" i="136"/>
  <c r="H27" i="215"/>
  <c r="C12" i="211"/>
  <c r="C13" i="211"/>
  <c r="C11" i="211"/>
  <c r="D15" i="204"/>
  <c r="D15" i="135" s="1"/>
  <c r="E15" i="204"/>
  <c r="E15" i="135" s="1"/>
  <c r="D14" i="204"/>
  <c r="D14" i="135" s="1"/>
  <c r="E14" i="204"/>
  <c r="E14" i="135" s="1"/>
  <c r="D13" i="204"/>
  <c r="D13" i="135" s="1"/>
  <c r="E13" i="204"/>
  <c r="E13" i="135" s="1"/>
  <c r="F15" i="135"/>
  <c r="F14" i="135"/>
  <c r="F13" i="135"/>
  <c r="I15" i="135"/>
  <c r="I14" i="135"/>
  <c r="I13" i="135"/>
  <c r="H16" i="202"/>
  <c r="C14" i="204" l="1"/>
  <c r="C14" i="135" s="1"/>
  <c r="C15" i="204"/>
  <c r="C15" i="135" s="1"/>
  <c r="C13" i="204"/>
  <c r="C13" i="135" s="1"/>
  <c r="K16" i="216" l="1"/>
  <c r="J16" i="216"/>
  <c r="H16" i="216"/>
  <c r="G16" i="216"/>
  <c r="D16" i="216"/>
  <c r="I15" i="216"/>
  <c r="F15" i="216"/>
  <c r="I14" i="216"/>
  <c r="F14" i="216"/>
  <c r="I13" i="216"/>
  <c r="F13" i="216"/>
  <c r="C13" i="213"/>
  <c r="C13" i="141" s="1"/>
  <c r="C12" i="213"/>
  <c r="C12" i="141" s="1"/>
  <c r="C11" i="213"/>
  <c r="C11" i="141" s="1"/>
  <c r="J14" i="211"/>
  <c r="I14" i="211"/>
  <c r="H14" i="211"/>
  <c r="G14" i="211"/>
  <c r="F14" i="211"/>
  <c r="E14" i="211"/>
  <c r="D14" i="211"/>
  <c r="H20" i="210"/>
  <c r="H20" i="139" s="1"/>
  <c r="G20" i="210"/>
  <c r="G20" i="139" s="1"/>
  <c r="E20" i="210"/>
  <c r="E20" i="139" s="1"/>
  <c r="D20" i="210"/>
  <c r="D20" i="139" s="1"/>
  <c r="F19" i="210"/>
  <c r="F19" i="139" s="1"/>
  <c r="C19" i="210"/>
  <c r="C19" i="139" s="1"/>
  <c r="F18" i="210"/>
  <c r="F18" i="139" s="1"/>
  <c r="C18" i="210"/>
  <c r="C18" i="139" s="1"/>
  <c r="F17" i="210"/>
  <c r="F17" i="139" s="1"/>
  <c r="C17" i="210"/>
  <c r="C17" i="139" s="1"/>
  <c r="F16" i="210"/>
  <c r="F16" i="139" s="1"/>
  <c r="C16" i="210"/>
  <c r="C16" i="139" s="1"/>
  <c r="F15" i="210"/>
  <c r="F15" i="139" s="1"/>
  <c r="C15" i="210"/>
  <c r="C15" i="139" s="1"/>
  <c r="F14" i="210"/>
  <c r="F14" i="139" s="1"/>
  <c r="C14" i="210"/>
  <c r="C14" i="139" s="1"/>
  <c r="F13" i="210"/>
  <c r="F13" i="139" s="1"/>
  <c r="C13" i="210"/>
  <c r="C13" i="139" s="1"/>
  <c r="F12" i="210"/>
  <c r="F12" i="139" s="1"/>
  <c r="C12" i="210"/>
  <c r="C12" i="139" s="1"/>
  <c r="F11" i="210"/>
  <c r="F11" i="139" s="1"/>
  <c r="C11" i="210"/>
  <c r="C11" i="139" s="1"/>
  <c r="H16" i="208"/>
  <c r="H16" i="137" s="1"/>
  <c r="G16" i="208"/>
  <c r="G16" i="137" s="1"/>
  <c r="E16" i="208"/>
  <c r="E16" i="137" s="1"/>
  <c r="D16" i="208"/>
  <c r="F15" i="208"/>
  <c r="F15" i="137" s="1"/>
  <c r="C15" i="208"/>
  <c r="F14" i="208"/>
  <c r="F14" i="137" s="1"/>
  <c r="C14" i="208"/>
  <c r="C14" i="137" s="1"/>
  <c r="F13" i="208"/>
  <c r="F13" i="137" s="1"/>
  <c r="C13" i="208"/>
  <c r="C13" i="137" s="1"/>
  <c r="K16" i="204"/>
  <c r="K16" i="135" s="1"/>
  <c r="J16" i="204"/>
  <c r="J16" i="135" s="1"/>
  <c r="I16" i="204"/>
  <c r="I16" i="135" s="1"/>
  <c r="H16" i="204"/>
  <c r="H16" i="135" s="1"/>
  <c r="G16" i="204"/>
  <c r="G16" i="135" s="1"/>
  <c r="F16" i="204"/>
  <c r="F16" i="135" s="1"/>
  <c r="G16" i="202"/>
  <c r="F16" i="202"/>
  <c r="E16" i="202"/>
  <c r="D15" i="202"/>
  <c r="C15" i="202"/>
  <c r="D14" i="202"/>
  <c r="C14" i="202"/>
  <c r="D13" i="202"/>
  <c r="C13" i="202"/>
  <c r="C16" i="202" l="1"/>
  <c r="D16" i="202"/>
  <c r="I16" i="216"/>
  <c r="E16" i="204"/>
  <c r="E16" i="135" s="1"/>
  <c r="C16" i="208"/>
  <c r="C14" i="211"/>
  <c r="F16" i="208"/>
  <c r="F16" i="137" s="1"/>
  <c r="C20" i="210"/>
  <c r="C20" i="139" s="1"/>
  <c r="C14" i="213"/>
  <c r="C14" i="141" s="1"/>
  <c r="F16" i="216"/>
  <c r="F20" i="210"/>
  <c r="F20" i="139" s="1"/>
  <c r="D16" i="204"/>
  <c r="D16" i="135" s="1"/>
  <c r="E16" i="216" l="1"/>
  <c r="C16" i="204"/>
  <c r="C16" i="135" s="1"/>
  <c r="C16" i="216" l="1"/>
  <c r="H29" i="143"/>
  <c r="I29" i="143"/>
  <c r="G29" i="143" l="1"/>
</calcChain>
</file>

<file path=xl/sharedStrings.xml><?xml version="1.0" encoding="utf-8"?>
<sst xmlns="http://schemas.openxmlformats.org/spreadsheetml/2006/main" count="4235" uniqueCount="797">
  <si>
    <t>Amount born by the establishment of goods and services that are presented free of charge or for nominal cost to its employees, i.e. meals including the ones consumed during business trips, housing services, lodging, uniforms, car services. It also includes other durable goods that are provided to employees for personal use and goods and services that are output of establishment’s production, i.e. free travel on board airlines, food products of the establishment, sports facilities, recreation facilities, vacations, transport means, car facilities, kindergartens for employees’ children, treatment, health and educational services for employees’ children, fees born by establishment on behalf of employees, i.e. residence fees, telephone installation and others.</t>
  </si>
  <si>
    <t>هي قيمة ما تتحمله المنشأة من السلع والخدمات التي تقدم مجاناً أو مقابل تكلفة رمزية للعاملين لديها مثل وجبات الطعام والشراب بما فيها التي تستهلك أثناء السفر المتعلق بالعمل وخدمات الإسكان والمبيت والأزياء الموحدة وخدمات السيارات وغيرها من السلع المعمرة التي تُوفر للاستخدام الشخصي للعاملين والسلع والخدمات التي تنتج كمخرجات لعمليات إنتاج المنشأة مثل السفر المجاني على خطوط الطيران أو المنتجات الغذائية للمنشأة وكذلك المرافق الرياضية أو مرافق الترويح أو قضاء الإجازات ووسائل النقل ومرافق السيارات وحضانات لأطفال العاملين والخدمات العلاجية والصحية والتعليمية لأبناء العاملين والرسوم التي تتحملها المنشأة نيابة عن العاملين مثل رسوم الإقامة وتركيب التليفون وغيرها.</t>
  </si>
  <si>
    <t>11ـ إيرادات الأنشطة الأخرى:</t>
  </si>
  <si>
    <t>12ـ المستلزمات السلعية:</t>
  </si>
  <si>
    <t>13 المستلزمات الخدمية:</t>
  </si>
  <si>
    <t>14- القيمة المضافة:</t>
  </si>
  <si>
    <t>15- Depreciation:</t>
  </si>
  <si>
    <t>15ـ الاهتلاكات:</t>
  </si>
  <si>
    <r>
      <rPr>
        <b/>
        <sz val="16"/>
        <color indexed="8"/>
        <rFont val="Arial"/>
        <family val="2"/>
      </rPr>
      <t>16ـ الضرائب على الإنتاج والإستيراد</t>
    </r>
    <r>
      <rPr>
        <b/>
        <sz val="18"/>
        <color indexed="8"/>
        <rFont val="Arial"/>
        <family val="2"/>
      </rPr>
      <t xml:space="preserve"> </t>
    </r>
    <r>
      <rPr>
        <b/>
        <sz val="16"/>
        <color indexed="8"/>
        <rFont val="Arial"/>
        <family val="2"/>
      </rPr>
      <t>(الضرائب غير المباشرة):</t>
    </r>
  </si>
  <si>
    <t>Compulsory cash or in-kind amounts paid by the establishment to the government. Taxes imposed on producers (for goods and services) regarding production, selling, purchasing or use of goods and services that are usually born on production cost and also includes customs fees.</t>
  </si>
  <si>
    <t>17- Subsidies:</t>
  </si>
  <si>
    <t>17- الإعانات:</t>
  </si>
  <si>
    <t xml:space="preserve">Current payments at no cost presented by government entities, including nonresident government entities, to projects according to levels of its production activities or quantity and value of goods and services that it produces, sells or imports, they are yields for resident producers or importers. In case of resident producers, it could be designed to affect their level of production, prices of selling of their outputs or remuneration of establishment units that work in production field. </t>
  </si>
  <si>
    <t>هي مدفوعات جارية بدون مقابل تقدمها الوحدات الحكومية بما فيها الوحدات الحكومية غير المقيمة إلى المشاريع على أساس مستويات أنشطتها الإنتاجية أو على أساس كميات أو قيمة السلع أو الخدمات التي تنتجها أو تبيعها أو تستوردها، وهي متحصلات بالنسبة للمنتجين والمستوردين المقيمين. وفي حالة المنتجين المقيمين فإنها قد تصمم للتأثير على مستويات إنتاجهم أو على الأسعار التي تباع بها مخرجاتهم أو على مكافآت الوحدات المؤسسية التي تعمل في مجال الإنتاج.</t>
  </si>
  <si>
    <t>18- Operating surplus:</t>
  </si>
  <si>
    <t>18ـ فائض التشغيل:</t>
  </si>
  <si>
    <t>It It equals to total product on the basis of product value less intermediate consumption (Intermediate goods and services) on the basis of purchaser cost, compensation of employees, fixed capital depreciation and net indirect taxes (indirect taxes less production subsidies).</t>
  </si>
  <si>
    <t>19ـ الأصول الثابتة:</t>
  </si>
  <si>
    <t>It is the durable produced assets that are themselves used repeatedly or continuously in process of production for a period more than one year. It includes land, mines reserve, forests and other similar tangible assets that could not be reproduced. It also includes facilities, machinery, equipment and agricultural and animal assets that could be used repeatedly or continuously, i.e. productive fruit trees and reproduction, fattening, milking and towing animals. It includes as well intangible assets such as computer programs and original artwork that are used in production.</t>
  </si>
  <si>
    <t>هي الأصول المنتجة المعمرة والتي تستعمل بصورة متكررة أو مستمرة في عمليات إنتاجية لمدة لا تقل عن عام، وتشمل الأراضي واحتياطات المناجم والغابات وغيرها من الأصول المادية المشابهة والتي لا يمكن إعادة إنتاجها، وتشمل الأصول الثابتة فضلاً عن المنشآت والآلات والمعدات الأصول الزراعية والحيوانية التي تستعمل بصورة متكررة أو مستمرة مثل أشجار الفواكه المثمرة وحيوانات الإكثار والتسمين وإدرار الألبان والجر، وكذلك تشمل الأصول غير الملموسة مثل برامج الحاسب والأعمال الفنية الأصلية المستعملة في الإنتاج.</t>
  </si>
  <si>
    <t>20ـ الإضافات الرأسمالية الثابتة خلال العام:</t>
  </si>
  <si>
    <t>21- Stock:</t>
  </si>
  <si>
    <t>21ـ المخزون:</t>
  </si>
  <si>
    <t>Market value of stock of final and incomplete goods in a certain time. It includes as well products that are produced by the establishment, which still keep them before entering more alteration on them, sell them, supply them to other establishments or use them in other way. In addition to that it includes products possessed by the establishment in order to be used as intermediate consumption or re-sell them without further alteration.</t>
  </si>
  <si>
    <t>هو القيمة السوقية للمخزون من السلع التامة الصنع أو نصف المصنعة في لحظة معينة من الزمن. ويتضمن ذلك مخزون المنتجات التي أنتجتها المنشأة والتي لا تزال تحتفظ بها قبل إدخال المزيد من التجهيز عليها أو بيعها أو توريدها إلى منشآت أخرى أو استعمالها بطرق أخرى، كذلك مخزون المنتجات التي تحوز عليها المنشأة من منشآت أخرى بهدف استخدامها للاستهلاك الوسيط أو إعادة بيعها دون إدخال مزيد من التجهيز عليها.</t>
  </si>
  <si>
    <t>22- أرباح الأسهم:</t>
  </si>
  <si>
    <t>جدول رقم (35) القيمة ألف ريال قطري</t>
  </si>
  <si>
    <r>
      <t xml:space="preserve">* </t>
    </r>
    <r>
      <rPr>
        <sz val="16"/>
        <color indexed="8"/>
        <rFont val="Arial"/>
        <family val="2"/>
      </rPr>
      <t>محظور على الشركة الإشتغال في أعمال التأمين أو أعمال البنوك أو الإدخار أو تلقي الودائع أو إستثمار الأموال لحساب الغير بوجه عام.</t>
    </r>
  </si>
  <si>
    <t>* The company is prohibited in general from practicing activities of insurance, banking, saving, receiving deposits or investing funds for others.</t>
  </si>
  <si>
    <r>
      <t>*</t>
    </r>
    <r>
      <rPr>
        <sz val="16"/>
        <color indexed="8"/>
        <rFont val="Arial"/>
        <family val="2"/>
      </rPr>
      <t xml:space="preserve"> كل شريك من الشركاء مسؤول عن الالتزامات المالية للشركة بقدر حصته في رأس المال فقط.</t>
    </r>
  </si>
  <si>
    <t>* Each partner is responsible for company’s obligations within the amount of his share in capital only.</t>
  </si>
  <si>
    <t>* لا يقل رأس مال الشركة عن مبلغ تحدده قوانين الدولة المعنية.</t>
  </si>
  <si>
    <r>
      <t xml:space="preserve">* </t>
    </r>
    <r>
      <rPr>
        <sz val="16"/>
        <color indexed="8"/>
        <rFont val="Arial"/>
        <family val="2"/>
      </rPr>
      <t>تتكون من شريكين أو أكثر بعقد رسمي، ولا يزيد عدد الشركاء فيها عن عدد تنص عليه قوانين الدولة المعنية، يذكرون بالاسم في عقد الشركة.</t>
    </r>
  </si>
  <si>
    <t>هي شركة يتطلب قيامها توفر الشروط الأساسية الآتية:</t>
  </si>
  <si>
    <t>The following conditions are required to establish such company:</t>
  </si>
  <si>
    <t>هـ ـ شركة ذات مسؤولية محدودة:</t>
  </si>
  <si>
    <t>د ـ شركة التوصية بالأسهم:</t>
  </si>
  <si>
    <t>أ ـ قطاع حكومي:</t>
  </si>
  <si>
    <t>ويقصد به القطاع الذي تنتمي إليه المنشأة من حيث الملكية.</t>
  </si>
  <si>
    <t>It is meant the sector that the establishment belongs to regarding ownership.</t>
  </si>
  <si>
    <t>هي المنشأة التي تعود ملكيتها إلى الدولة مباشرة، سواء كانت مرتبطة بالميزانية العامة للدولة أو لها ميزانية مستقلة.</t>
  </si>
  <si>
    <t>An establishment owned directly by the state, whether it was related to state’s budget or has separate budget.</t>
  </si>
  <si>
    <t>ط ـ حكومي:</t>
  </si>
  <si>
    <t>i- Governmental:</t>
  </si>
  <si>
    <t>ح ـ فرع لمنشأة أجنبية:</t>
  </si>
  <si>
    <t>زـ شركة مساهمة خاصة:</t>
  </si>
  <si>
    <t>جدول رقم (25) القيمة ألف ريال قطري</t>
  </si>
  <si>
    <t>جدول رقم (13) القيمة ألف ريال قطري</t>
  </si>
  <si>
    <t>جدول رقم (14) القيمة ألف ريال قطري</t>
  </si>
  <si>
    <t xml:space="preserve">نشاط تجارة الجملة والتجزئة </t>
  </si>
  <si>
    <t>جدول رقم (32)</t>
  </si>
  <si>
    <t>جمعت بيانات هذه النشرة عن سنة ميلادية تبدأ اعتباراً من أول يناير وتنتهي آخر ديسمبر.</t>
  </si>
  <si>
    <r>
      <t>The data of this bulletin were collected for one year</t>
    </r>
    <r>
      <rPr>
        <sz val="11"/>
        <rFont val="Arial"/>
        <family val="2"/>
      </rPr>
      <t xml:space="preserve"> starting</t>
    </r>
    <r>
      <rPr>
        <sz val="11"/>
        <color indexed="8"/>
        <rFont val="Arial"/>
        <family val="2"/>
      </rPr>
      <t xml:space="preserve"> first of January and ending by end of December</t>
    </r>
  </si>
  <si>
    <t>3 - فترة الإسناد الزمني:</t>
  </si>
  <si>
    <t>2 - الاستمارات المستخدمة:</t>
  </si>
  <si>
    <t>1 - النطـــاق:</t>
  </si>
  <si>
    <t>1- The Extent:</t>
  </si>
  <si>
    <t>مقدمــة</t>
  </si>
  <si>
    <t>Introduction</t>
  </si>
  <si>
    <t>ملاحظة هامة:
         إن عدم تساوي مجاميع بعض الجداول يعود للتقريب.</t>
  </si>
  <si>
    <r>
      <t xml:space="preserve">Important note:
         </t>
    </r>
    <r>
      <rPr>
        <b/>
        <i/>
        <sz val="11"/>
        <color indexed="8"/>
        <rFont val="Arial"/>
        <family val="2"/>
      </rPr>
      <t>Inequality of totals in some tables due to approximation.</t>
    </r>
  </si>
  <si>
    <t>Estimates of social and personal services activity (total of chapters two and three).</t>
  </si>
  <si>
    <t>الفصل الثالث:</t>
  </si>
  <si>
    <t>الفصل الثاني:</t>
  </si>
  <si>
    <t>الفصل الأول:</t>
  </si>
  <si>
    <t>إطار المنشآت العاملة.</t>
  </si>
  <si>
    <t>Operating establishments frame.</t>
  </si>
  <si>
    <t xml:space="preserve">       Data were presented in four chapters according to the following:</t>
  </si>
  <si>
    <t xml:space="preserve">       Data presentation </t>
  </si>
  <si>
    <t>شكل من أشكال دخل الملكية يستحقه حاملو الأسهم نتيجة لوضع أموالهم تحت تصرف الشركات.</t>
  </si>
  <si>
    <t>2- Questionnaires:</t>
  </si>
  <si>
    <t>3- Timing:</t>
  </si>
  <si>
    <t>الفصل الرابع:</t>
  </si>
  <si>
    <r>
      <t xml:space="preserve">Shape of property income matured for shareholders as a result of placing their </t>
    </r>
    <r>
      <rPr>
        <sz val="11"/>
        <rFont val="Arial"/>
        <family val="2"/>
      </rPr>
      <t>funds</t>
    </r>
    <r>
      <rPr>
        <sz val="11"/>
        <color indexed="10"/>
        <rFont val="Arial"/>
        <family val="2"/>
      </rPr>
      <t xml:space="preserve"> </t>
    </r>
    <r>
      <rPr>
        <sz val="11"/>
        <color indexed="8"/>
        <rFont val="Arial"/>
        <family val="2"/>
      </rPr>
      <t>at disposal of companies.</t>
    </r>
  </si>
  <si>
    <t>Rents of non- residential buildings</t>
  </si>
  <si>
    <t>Work done &amp; industrial services rendered by other</t>
  </si>
  <si>
    <t>Machinery and equipment maintenance</t>
  </si>
  <si>
    <t>Transport Equipment Maintenance</t>
  </si>
  <si>
    <t>SALE, MAINTENANCE AND REPAIR OF MOTOR VEHICLES AND MOTORCYCLES, RETAIL SALE OF AUTOMOTIVE FUEL</t>
  </si>
  <si>
    <t>WHOLESALE TRADE AND COMMISSION TRADE, EXCEPT OF MOTOR VEHICLES AND MOTORCYCLES</t>
  </si>
  <si>
    <t>المشتريات والمبيعات والموجودات خلال السنة حسب نوع التجارة</t>
  </si>
  <si>
    <t>PURCHASES,SALE&amp; STOCKS DURING THE YEAR TYPE OF TRADE</t>
  </si>
  <si>
    <t>WHOLESALE &amp;RETAIL TRADE  STATISTICS (LESS THAN 10 EMPLOYEES)</t>
  </si>
  <si>
    <t>جدول رقم (26)</t>
  </si>
  <si>
    <t>مبيعات</t>
  </si>
  <si>
    <t>موجودات بضائع بغرض البيع</t>
  </si>
  <si>
    <t>المشتريات(بغرض البيع)</t>
  </si>
  <si>
    <t>Sales</t>
  </si>
  <si>
    <t>Goods Purchased for Sale</t>
  </si>
  <si>
    <t>بالتجزئه</t>
  </si>
  <si>
    <t>بالجملة</t>
  </si>
  <si>
    <t>اول العام</t>
  </si>
  <si>
    <t>مستوردة</t>
  </si>
  <si>
    <t>محلية</t>
  </si>
  <si>
    <t>Retail</t>
  </si>
  <si>
    <t>Whole Sale</t>
  </si>
  <si>
    <t>End of Year</t>
  </si>
  <si>
    <t>Beginning Of The Year</t>
  </si>
  <si>
    <t>Imported</t>
  </si>
  <si>
    <t>Local</t>
  </si>
  <si>
    <t>فهرس نشرة إحصاءات تجارة الجملة والتجزئة</t>
  </si>
  <si>
    <t>نشاط تجارة الجملة والتجزئة</t>
  </si>
  <si>
    <t>نشاط تجارة الجملة والتجزئة (أقل من 10 مشتغلين)</t>
  </si>
  <si>
    <t>نشاط اتجارة الجملة والتجزئة (منشأت تستخدم 10 مشتغلين فأكثر)</t>
  </si>
  <si>
    <t xml:space="preserve"> ومــاء</t>
  </si>
  <si>
    <t>كهرباء</t>
  </si>
  <si>
    <t xml:space="preserve">وقود وزيوت </t>
  </si>
  <si>
    <t>Electricity</t>
  </si>
  <si>
    <t>تتمثل في قيمة ما تم إنفاقه خلال العام على الأصول الثابتة من آلات ومعدات ومباني وأراضي ووسائل نقل وأثاث وغيرها من الأصول المادية المشابهة وذلك لاستخدامها في إنتاج السلع والخدمات.</t>
  </si>
  <si>
    <r>
      <t xml:space="preserve">It represents the amount </t>
    </r>
    <r>
      <rPr>
        <sz val="11"/>
        <color indexed="8"/>
        <rFont val="Arial"/>
        <family val="2"/>
      </rPr>
      <t>spent during the year on fixed assets of machinery, equipment, buildings, land, means of transport, furniture and other similar tangible assets in order to be used in production of goods and services.</t>
    </r>
  </si>
  <si>
    <t>نشاط تجارة الجملة والتجزئة (منشآت تستخدم 10 مستغلين فأكثر)</t>
  </si>
  <si>
    <t>جدول رقم (29)</t>
  </si>
  <si>
    <t>عدد المشتغلين حسب الجنسية والجنس والنشاط الإقتصادي الرئيسي</t>
  </si>
  <si>
    <t>NUMBER OF EMPLOYEES BY NATIONALITY, SEX &amp; MAIN ECONOMIC ACTIVITY</t>
  </si>
  <si>
    <t>جدول رقم (30)</t>
  </si>
  <si>
    <t>غير قطريين</t>
  </si>
  <si>
    <t>Bulletin of Wholesale And Retail Trade Statistics Index</t>
  </si>
  <si>
    <t>هي المبالغ النقدية أو العينية الإجبارية التي تدفعها المنشأة إلى الحكومة، وتشمل الضرائب المفروضة على المنتجين (للسلع والخدمات) فيما يتعلق بالإنتاج والبيع والشراء أو إستعمال السلع والخدمات التي تُحَمَل عادة على تكاليف الإنتاج وتشمل كذلك الرسوم الجمركية.</t>
  </si>
  <si>
    <t>التناقص (أثناء الفترة المحاسبية) في قيمة الأصول الثابتة التي يمتلكها ويستعملها المنتج نتيجة لمشاركته في العملية الإنتاجية أو القدم أو التلف الناتج عن حوادث عادية.</t>
  </si>
  <si>
    <t>Decrement (during accounting period) in value of fixed assets owned and used by producer as a result of participation in production operation, wear and tear resulting from ordinary accidents.</t>
  </si>
  <si>
    <t>مجموع قيمة الإنتاج مطروحاً منها مجموع قيمة المستلزمات السلعية والخدمية (المدخلات الوسيطة).</t>
  </si>
  <si>
    <t>Total value of production less total value of intermediate goods and services (intermediate input).</t>
  </si>
  <si>
    <t>جميع الخدمات التي تستخدم وتساعد على إنجاز عملية الإنتاج كمصروفات الصيانة وخدمات النقل والانتقالات العامة والشحن والتفريغ وإيجارات معدات ووسائل النقل وغيرها.</t>
  </si>
  <si>
    <t>جميع السلع التي تستهلك كمدخلات لعملية الإنتاج، باستثناء الأصول الثابتة كالمواد الخام ومواد التعبئة والتغليف والحزم والوقود والزيوت والقوى والكهرباء والمياه وقطع الغيار والعُدد والأدوات المستهلكة والأدوات الكتابية والمطبوعات وغيرها.</t>
  </si>
  <si>
    <t>هي جميع الإيرادات التي تحصل عليها المنشأة وذلك لقيامها بأنشطة إقتصادية ثانوية خلاف النشاط الرئيسي شريطة أن لا تستطيع هذه المنشأة فصل مستلزمات الإنتاج للأنشطة الثانوية عن النشاط الرئيسي.</t>
  </si>
  <si>
    <t>جدول رقم (40)</t>
  </si>
  <si>
    <t>stock for sale</t>
  </si>
  <si>
    <t>Depreciations</t>
  </si>
  <si>
    <t>جدول رقم (42) القيمة ألف ريال قطري</t>
  </si>
  <si>
    <t>جدول رقم (43)</t>
  </si>
  <si>
    <t>Stock for sale</t>
  </si>
  <si>
    <t>1ـ تجارة الجملة:</t>
  </si>
  <si>
    <t>Reselling of new and used goods without making any alteration or after carrying out some minor operations, such as packing and sorting, to retail traders, commercial and industrial establishments, craftsmen, different agencies or other wholesale traders, as well as work for commission in buying goods for the account or selling goods to the aforementioned.</t>
  </si>
  <si>
    <t>هي إعادة بيع السلع الجديدة والمستعملة دون أجراء عمليات تحويلية عليها أو بعد إدخال بعض العمليات البسيطة مثل التعبئة والفرز وذلك لتجار التجزئة أو للمنشآت التجارية والصناعية وأصحاب الحرف والهيئات المختلفة أو لتجار جملة آخرين وكذلك العمل بالوكالة في شراء السلع لحساب من سبق ذكرهم أو بيع السلع إليهم.</t>
  </si>
  <si>
    <t>2ـ تجارة التجزئة:</t>
  </si>
  <si>
    <t>Reselling of new and used goods to the public without making any alteration for personal or household consumption or use through commercial stores and booths.</t>
  </si>
  <si>
    <t>هي إعادة بيع السلع الجديدة والمستعملة للجمهور دون إجراء عمليات تحويلية عليها وذلك للاستهلاك أو للاستخدام الشخصي أو العائلي وذلك بواسطة المحلات التجارية والأكشاك.</t>
  </si>
  <si>
    <t>3ـ الهامش التجاري لمشتريات بغرض البيع:</t>
  </si>
  <si>
    <t>The difference between actual or accounted price paid in order to buy a commodity for resell and the price that the distributor should pay to compensate the commodity at time of sell or dispose plus change in stock. Matured margins on some goods could be negative, if reduction in price is required. It should be negative for unsold goods due to damage or theft.</t>
  </si>
  <si>
    <t>الفرق بين السعر الفعلي أو المحتسب المدفوع لشراء سلعة ما لإعادة بيعها والسعر الذي يتعين على الموزع أن يدفعه لتعويض السلعة في الوقت الذي يبيعها أو يتخلص منها فيه مضافاً إليه التغير في المخزون. والهوامش المتحققة على بعض السلع قد تكون سالبة إذا تعين تخفيض أسعارها. ولابد أن تكون سالبة بالنسبة للسلع التي لا تباع لأنها تتلف أو تُسرق.</t>
  </si>
  <si>
    <t>4ـ الإنتاج في نشاط تجارة الجملة والتجزئة:</t>
  </si>
  <si>
    <t>Output equals commercial margin plus value of commission collected for goods on consignment.</t>
  </si>
  <si>
    <t>الإنتاج يساوي الهامش التجاري + قيمة العمولة المحصلة لبضائع الأمانة لحساب الغير.</t>
  </si>
  <si>
    <t>5- المنشأة:</t>
  </si>
  <si>
    <t>6- الكيان القانوني:</t>
  </si>
  <si>
    <t>Company composed of two or more persons and registered with official contract (each partner is joint), i.e. guarantor to other partners jointly. Each of them is responsible absolute responsibility for company’s financial commitments within the limits of paid capital, as well as his personal properties.</t>
  </si>
  <si>
    <t>Company composed of two or more persons and registered with official contract. It includes two parties of partners: silent partners and acting partners. The company could be composed of one partner of each party. Silent partners are partners stated by name in company’s contract and they are responsible limited responsibility for financial commitments of the company within the limits of their share in capital, while responsibility of acting partners is not limited as silent partners in joint-liability companies.</t>
  </si>
  <si>
    <t>هي شركة تتكون من شخصين أو أكثر، وتسجل بعقد رسمي وتحتوي على فريقين من الشركاء: شركاء موصون وشركاء متضامنون، وقد تتكون الشركة من شريك واحد من كل فريق. والشركاء الموصون هم شركاء منصوص على أسمائهم في عقد الشركة بصفتهم هذه، وهم مسؤولون عن التزامات الشركة المالية مسؤولية مقيدة في حدود أنصبتهم في رأس المال. أما الشركاء المتضامنون فمسؤوليتهم غير محددة مثل الشركاء المتضامنون في شركات التضامن.</t>
  </si>
  <si>
    <t>Company registered with official contract, and composed of party of silent partners and another party of acting partners, same as Partnership Company, however share of silent partners in capital is underwritten shares. Names of these shareholders are not mentioned in company’s contract and they are only questioned within the limits of shares value that they shared in.</t>
  </si>
  <si>
    <t>هي شركة مسجلة بعقد رسمي. وتتكون من فريق من الشركاء المتضامنين وفريق من الشركاء الموصين، شأنها في ذلك شأن شركة التوصية البسيطة، إلا أن حصة فريق الشركاء الموصين في رأس المال تكون عبارة عن أسهم يُكتتب فيها. ولا تذكر أسماء هؤلاء المساهمين في عقد الشركة، ولا يُسأل هؤلاء المساهمون عن التزامات الشركة المالية إلا في حدود قيمة الأسهم التي ساهموا بها.</t>
  </si>
  <si>
    <t>* Composed of two or more partners with official contract and number of partners should not be more than a number stated in concerned country laws and mentioned namely in company’s contract.</t>
  </si>
  <si>
    <t>* Company’s capital should not be less than a specific amount determined by concerned country laws.</t>
  </si>
  <si>
    <t>An approval from the supreme authorities in the state should be issued for such companies. It has two types of partners, founder and share holder, and its capital is composed of shares equal in value that are placed for underwriting and could be circulated later. The partners are not questioned for company’s financial obligation other than the value of shares they underwritten. The law should state that company’s capital should not be less than certain amount and its name usually followed by (</t>
  </si>
  <si>
    <t>هي شركة تصدر بها موافقة من الجهات العليا بالدولة، فيها نوعان من الشركاء مؤسسون ومساهمون، ويتكون رأسمالها من أسهم متساوية القيمة تطرح للاكتتاب العام وتكون قابلة للتداول فيما بعد، ولا يُسأل المساهمون عن التزامات الشركة المالية إلا بقدر قيمة الأسهم التي اكتتبوا بها. وينص القانون على أن لا يقل رأس مال الشركة عن مبلغ معين وعادة يتبع اسمها بعبارة (م.ع).</t>
  </si>
  <si>
    <t>Its capital is composed of equal value shares not for underwriting and circulation. Underwriting is for limited number of persons, usually founders, and responsibility of shareholder does not exceed the limit of his shares in company’s capital.</t>
  </si>
  <si>
    <t>هي شركة يتكون رأسمالها من أسهم متساوية القيمة غير مطروحة للاكتتاب العام وغير قابلة للتداول ويطرح الاكتتاب فيها لعدد محدود من الأشخاص عادة المؤسسون، ولا تتعدى مسؤولية المساهم حدود حصته من الأسهم في رأسمال الشركة.</t>
  </si>
  <si>
    <t>An establishment authorized by the state, which is considered as a branch of foreign establishment and usually bears the name of Mother Company. The mother company undertakes to pay all financial obligations of the branch in the state in case of occurrence of any financial obligations in accordance with legal entity of Mother Company.</t>
  </si>
  <si>
    <t>وهي منشأة مرخصة في الدولة تعد فرعا لمنشأة أجنبية وعادة تحمل نفس اسم الشركة الأم، وتتعهد الشركة الأم بتسديد كافة الالتزامات المالية لفرع المنشأة داخل الدولة في حالة حدوث أية التزامات مالية للغير حسب الكيان القانوني للشركة الأم.</t>
  </si>
  <si>
    <t>7ـ ملكية المنشأة:</t>
  </si>
  <si>
    <t>Government establishments usually practice governmental managerial or service activity (i.e. ministries and departments). These departments are non-market producers, i.e. produce goods and services that are supplied to individuals or other establishments for free or with nominal price without economic feasibility. These departments could supply its goods and services to other government departments.</t>
  </si>
  <si>
    <t>المنشآت الحكومية التي تمارس عادة نشاطاً إدارياً أو خدمياً حكومياً (مثل الوزارات والإدارات)، وتكون هذه الإدارات منتجة غير سوقية، أي تنتج سلعاً وخدمات يتم توريدها إلى الأفراد أو المنشآت الأخرى بالمجان أو بأسعار رمزية ليست ذات دلالة اقتصادية، ويمكن أن تقوم هذه الإدارات بتوريد سلعها أو خدماتها إلى إدارات حكومية أخرى.</t>
  </si>
  <si>
    <t>It includes establishments that practice productive activity of goods and services, where the government owns its capital completely. The government allows these establishments or companies large amount of power of disposal, not only in managing production, but in utilization funds also. These establishments or companies must be able to preserve its operating balances and commercial credit, and able to finance some or all capital formation from its savings, depreciation reserves or lending.</t>
  </si>
  <si>
    <t>وتضم المؤسسات التي تمارس نشاطاً إنتاجياً من سلع أو خدمات وتملك الحكومة رأسمالها بالكامل، وتسمح الحكومة لإدارة هذه المؤسسات أو الشركات بقدر كبير من السلطة للتصرف ليس فقط بإدارة عملية الإنتاج ولكن في استخدام الأموال أيضاً. ويجب أن تتمكن هذه المؤسسات أو الشركات من الاحتفاظ بأرصدتها العاملة وائتمانها التجاري، وتتمكن من تمويل بعض أو كل تكوين رأس المال من مدخراتها هي نفسها أو احتياطيات الاهتلاك أو بالاقتراض.</t>
  </si>
  <si>
    <t>The sector that includes establishments that the government contributes in its capital with another entity, whether this entity was national or foreign.</t>
  </si>
  <si>
    <t>It includes the establishments that are owned by one individual or group of individuals, whether they were citizens or non-citizens or whether they were natural or artificial persons. These establishments include as well establishments where citizens or non-citizens participate in its capital and include joint-stock companies where citizens or non-citizens own its capital … etc.</t>
  </si>
  <si>
    <t>يضم المنشآت التي يملكها فرد أو مجموعة أفراد سواء كانوا مواطنين أو غير مواطنين وسواء كانوا أشخاصاً طبيعيين أو اعتباريين. وتشمل أيضاً المنشآت التي يشترك في رأسمالها أفراد مواطنون أو غير مواطنين، ويشمل الشركات المساهمة التي يملك رأسمالها مواطنون أو غير مواطنين… الخ.</t>
  </si>
  <si>
    <t>8ـ النشاط الاقتصادي الرئيسي:</t>
  </si>
  <si>
    <t>9ـ العمالة (المشتغلون):</t>
  </si>
  <si>
    <t>All individuals (citizens or non-citizens) who are related with work relation to the establishment in exchange for wage that they receive at the end of payment period (daily, weekly or monthly) or without wage. Those persons could be full time or part time employees, males or females or permanent or temporary employees. This includes absent persons due sick leave, leave of absence, training courses or scholarships.</t>
  </si>
  <si>
    <t>هم جميع الأفراد (مواطنون أو أجانب) الذين تربطهم بالمنشأة علاقة عمل مقابل أجر يحصلون عليه نهاية كل فترة صرف (يومي، أسبوعي، شهري) أو بدون أجر سواء كان هؤلاء الأفراد يعملون كل الوقت أو جزءاً منه ذكوراً أو إناثاً دائمين أو مؤقتين، ويشمل ذلك المتغيبون في إجازات مرضية أو اعتيادية أو دورات تدريبية أو منح دراسية.</t>
  </si>
  <si>
    <t>Owners, relatives or partners who work in the individual establishment or individual companies (Joint-liability, Limited partnership or Limited joint-stock) full or part time. Provided that it is not less than one third of time and do not receive regular wage for their work, and employees of establishment of trainees or experience seekers.</t>
  </si>
  <si>
    <t>Persons who directly or indirectly assist the specialists in research, design, production and maintenance. The have craftsmanship and sufficient knowledge in theoretical information in their field of specialization that enable them to perform their job, comprehend the reasons why the job is done vocationally and purposes that work aim to. They usually bear qualifications in their field of specialization or have long experience in their field of work.</t>
  </si>
  <si>
    <t>هم أشخاص يعاونون الأخصائيين بصفة مباشرة أو غير مباشرة في أعمال البحوث والتصميم والتطوير والإنتاج والصيانة، ولهم مهارات يدوية وإلمام كاف بالمعلومات النظرية في مجال تخصصهم تمكنهم من أداء العمل وفهم الأسباب التي من أجلها يؤدى العمل على الوجه المهني والأغراض التي يرمي لها هذا العمل ويحملون عادة مؤهلات في مجال تخصصهم أو لهم خبرات طويلة في مجال عملهم.</t>
  </si>
  <si>
    <t>10ـ تعويضات العاملين:</t>
  </si>
  <si>
    <t>Includes all cash payments due to employees as a compensation for their work before deducting their share in security and pension funds including taxes and the like. It also includes all cash payments that are paid on regular basis (weekly, monthly or other) including payments by piece and special allowances for overtime, night shifts, work in holidays or occasions, work far from their place of residence or in hazardous circumstances. It includes as well allowances paid regularly, such as housing or transport and wages paid for employees that are absent from work for short periods, such as feasts and temporary stoppage of production. It also includes incentives paid to employees in accordance with incentive regulation as well as commissions and bonuses received by establishment’s employees.</t>
  </si>
  <si>
    <t>تشمل جميع المدفوعات النقدية المستحقة للعاملين نظير عملهم وذلك قبل استقطاع مساهماتهم في صناديق الضمان والتقاعد متضمنة الضرائب وما شابهها. كما تشمل جميع المدفوعات النقدية التي تدفع على فترات زمنية منتظمة (أسبوعية أو شهرية أو غيرها) بما فيها المدفوعات حسب القطعة والعلاوات الخاصة لقاء العمل الإضافي أو الليلي أو في العطل والمناسبات أو لقاء العمل بعيداً عن محل السكن أو في ظروف خطرة. كما تشمل العلاوات التي تدفع بصورة منتظمة مثل علاوات السكن أو الانتقال وكذلك الأجور التي تدفع للعاملين لتغيبهم عن العمل لفترات قصيرة مثل الأعياد ولتوقف الإنتاج بصورة مؤقتة. كما تشمل الحوافز المدفوعة للعاملين بموجب نظام الحوافز وكذلك العمولات والإكراميات التي يتلقاها العاملون من المنشأة.</t>
  </si>
  <si>
    <t>صيانة مباني</t>
  </si>
  <si>
    <t>هم الأفراد العاملون بالمنشأة نظير أجر نقدي أو عيني سواء كانوا دائمين أو مؤقتين ( مُستخدمين جزءاً من الدوام ). ويدخل في عداد المشتغلين، المتغيبون عن العمل لأسباب مؤقتة مثل الإجازات العادية والمرضية.</t>
  </si>
  <si>
    <t>Persons employed by the establishment for cash or in-kind wage, whether they were permanent or temporary (part time employees). It includes persons absent from work for temporary reasons, such as leaves of absence or sick leaves.</t>
  </si>
  <si>
    <t>ج ـ العاملون بأجر:</t>
  </si>
  <si>
    <t>هم أصحاب العمل أو ذويهم أو شركائهم الذين يعملون بالمنشأة الفردية أو شركات الأشخاص (تضامن، توصية بسيطة، توصية بالأسهم) كل الوقت أو لجزء منه على أن لا يقل عن ثلث الوقت ولا يتقاضون أجراً منتظماً نظير عملهم، وكذلك العاملين بالمنشأة من متدربين أو طالبي خبرة.</t>
  </si>
  <si>
    <t>ب ـ العاملون بدون أجر:</t>
  </si>
  <si>
    <t>هم الأفراد الحائزون أو أصحاب رأس المال الذين يعملون فعلاً بالمنشأة.</t>
  </si>
  <si>
    <t>Holders or capital owners who actually work in the establishment.</t>
  </si>
  <si>
    <t>أ ـ أصحاب المنشأة العاملين بها:</t>
  </si>
  <si>
    <t>هو النشاط الذي تزاوله المنشأة والذي يحقق أكبر حصة في جملة قيمة إنتاج المنشأة أو اكبر عائد للمنشاة أو هو النشاط الذي يحدده صاحب أو مدير المنشأة.</t>
  </si>
  <si>
    <t>The activity practiced by the establishment that creates the largest share of total production value of the establishment or it is the activity specified by establishment’s owner or manager.</t>
  </si>
  <si>
    <t>د ـ قطاع خاص:</t>
  </si>
  <si>
    <t>وهو القطاع الذي يضم المنشآت التي تساهم الحكومة في رأسمالها مع جهة أخرى سواء كانت هذه الجهة وطنية أو أجنبية.</t>
  </si>
  <si>
    <t>ج ـ قطاع مشترك ( مختلط ):</t>
  </si>
  <si>
    <t>جدول رقم (36) القيمة ألف ريال قطري</t>
  </si>
  <si>
    <t>Water</t>
  </si>
  <si>
    <t>آخر العام</t>
  </si>
  <si>
    <t xml:space="preserve">      والله ولي التوفيق،،،</t>
  </si>
  <si>
    <t xml:space="preserve">     Allah grants success</t>
  </si>
  <si>
    <r>
      <t xml:space="preserve">رمز نشاط
</t>
    </r>
    <r>
      <rPr>
        <sz val="9"/>
        <color indexed="8"/>
        <rFont val="Arial"/>
        <family val="2"/>
      </rPr>
      <t>Activity Code</t>
    </r>
  </si>
  <si>
    <t>جدول رقم (7) القيمة ألف ريال قطري</t>
  </si>
  <si>
    <t>نسبة المستلزمات السلعية إلى قيمة الإنتاج
(%)</t>
  </si>
  <si>
    <t>نسبة المستلزمات الخدمية إلى قيمة الإنتاج
(%)</t>
  </si>
  <si>
    <t>(1) يشمل الأجور والرواتب والمزايا العينية ومكافآت مجلس الإدارة</t>
  </si>
  <si>
    <t>تقديرات نشاط  تجارة الجملة والتجزئة (تشمل إجمالي الباب الثاني والثالث).</t>
  </si>
  <si>
    <t>قطريون</t>
  </si>
  <si>
    <t>عدد المنشآت و المشتغلين حسب حجم المنشأة و النشاط الإقتصادي الرئيسي</t>
  </si>
  <si>
    <t>NUMBER OF ESTABLISHMENTS &amp; EMPLOYEES BY SIZE OF ESTABLISHMENT &amp; MAIN ECONOMIC ACTIVITY</t>
  </si>
  <si>
    <t>المجموع</t>
  </si>
  <si>
    <t>المنشآت 10 مشتغلين فأكثر</t>
  </si>
  <si>
    <t>المنشآت أقل من 10مشتغلين</t>
  </si>
  <si>
    <t>Total</t>
  </si>
  <si>
    <t>Establishments with 10+ Employee</t>
  </si>
  <si>
    <t>Establishments with &lt;10 Employee</t>
  </si>
  <si>
    <t>Main Economic Activity</t>
  </si>
  <si>
    <t>مشتغلون</t>
  </si>
  <si>
    <t>منشآت</t>
  </si>
  <si>
    <t>Emp.</t>
  </si>
  <si>
    <t>Estb.</t>
  </si>
  <si>
    <t>النشاط الاقتصادي الرئيسي</t>
  </si>
  <si>
    <t>جدول رقم (1)</t>
  </si>
  <si>
    <t>المشتغلون حسب الجنسية و الجنس و النشاط الإقتصادي الرئيسي</t>
  </si>
  <si>
    <t>EMPLOYEES BY SEX, NATIONALITY &amp; MAIN ECONOMIC ACTIVITY</t>
  </si>
  <si>
    <t>إناث</t>
  </si>
  <si>
    <t>ذكور</t>
  </si>
  <si>
    <t>Females</t>
  </si>
  <si>
    <t>Males</t>
  </si>
  <si>
    <t>جدول رقم (2)</t>
  </si>
  <si>
    <t>جدول رقم (12)</t>
  </si>
  <si>
    <t>Non-Qatari</t>
  </si>
  <si>
    <t>تعويضات العاملين</t>
  </si>
  <si>
    <t>عدد المشتغلين</t>
  </si>
  <si>
    <t>Number of Employees</t>
  </si>
  <si>
    <t>Working proprietors with payment</t>
  </si>
  <si>
    <t>اصحاب عمل يعملون بالمنشأة بأجر</t>
  </si>
  <si>
    <t>Working proprietors without payment</t>
  </si>
  <si>
    <t>اصحاب عمل يعملون بالمنشأة بدون اجر</t>
  </si>
  <si>
    <t>Managers</t>
  </si>
  <si>
    <t>مديرون</t>
  </si>
  <si>
    <t>Administrators</t>
  </si>
  <si>
    <t>اداريون</t>
  </si>
  <si>
    <t>Specialist and Technicians (engineers, technicians,accountants, purchases and sales staff...etc)</t>
  </si>
  <si>
    <t>اخصائيون وفنيون مهندسون وفنيون ومحاسبون و موظفو مشتريات ومبيعات</t>
  </si>
  <si>
    <t>Clerks</t>
  </si>
  <si>
    <t>كتبـــه</t>
  </si>
  <si>
    <t>Production &amp; Operations Supervisors</t>
  </si>
  <si>
    <t>مشرفو الانتاج والتشغيل</t>
  </si>
  <si>
    <t>Production and related workers</t>
  </si>
  <si>
    <t>عمال الانتاج والتشغيل</t>
  </si>
  <si>
    <t>Services workers and others</t>
  </si>
  <si>
    <t>عمال خدمات واّخرون</t>
  </si>
  <si>
    <t>Occupation</t>
  </si>
  <si>
    <t>المهنة</t>
  </si>
  <si>
    <t>المزايا العينية</t>
  </si>
  <si>
    <t>الاجور والرواتب</t>
  </si>
  <si>
    <t>Payments in-kind</t>
  </si>
  <si>
    <t>Wages &amp; Salaries</t>
  </si>
  <si>
    <t>عدد المشتغلين وتقديرات تعويضات العاملين حسب الجنس والمهنة</t>
  </si>
  <si>
    <t>NUMBER OF EMPLOYEES &amp; ESTIMATES COMPENSATION OF EMPLOYEES BY SEX &amp; OCCUPATION</t>
  </si>
  <si>
    <t>EMPLOYEES &amp; ESTIMATE COMPENSATION OF EMPLOYEES BY NATIONALITY &amp; MAIN ECONOMIC ACTIVITY</t>
  </si>
  <si>
    <t>المجمــوع</t>
  </si>
  <si>
    <t>مواد سلعيه أخــرى</t>
  </si>
  <si>
    <t>All services carried out to accomplish production, such as maintenance expenses, transport services, general transportation, shipping, unloading, rent of equipment and transportation means and others.</t>
  </si>
  <si>
    <t>All goods that are used as input of production, excluding fixed assets, i.e. raw materials, packing and wrapping materials, fuel, oil, energy and electricity, water, spare parts, tools, equipment, stationary, publications and others.</t>
  </si>
  <si>
    <t>All revenues received by the establishment for performing secondary economic activities other than the main economic activity, provided that this establishment is unable to separate production requirements of secondary activities from the main activity</t>
  </si>
  <si>
    <t>Concepts and Definitions</t>
  </si>
  <si>
    <t xml:space="preserve">WHOLESALE AND RETAIL TRADE STATISTICS </t>
  </si>
  <si>
    <t xml:space="preserve">WHOLESALE AND RETAIL TRADESTATISTICS </t>
  </si>
  <si>
    <t>WHOLESALE AND RETAIL TRADE STATISTICS (10 EMPLOYEES &amp; MORE)</t>
  </si>
  <si>
    <t>WHOLESALE  AND RETAIL TRADE STATISTICS (10 EMPLOYEES &amp; MORE)</t>
  </si>
  <si>
    <t>WHOLESALE AND RETAIL TRADE  STATISTICS (10 EMPLOYEES &amp; MORE)</t>
  </si>
  <si>
    <t>أسلوب عرض البيانات</t>
  </si>
  <si>
    <t xml:space="preserve"> الاستمارة السنوية لإحصاءات تجارة الجملة والتجزئة لجميع المنشآت.</t>
  </si>
  <si>
    <t>أدوات كتابية وقرطاسية ومطبوعات</t>
  </si>
  <si>
    <t>قطع غيار وعدد وأدوات مستهلكه</t>
  </si>
  <si>
    <t>مواد تعبئه وتغليف وحزم</t>
  </si>
  <si>
    <t>Other goods</t>
  </si>
  <si>
    <t>Stationery and Printed matters</t>
  </si>
  <si>
    <t>Spare Parts and Consumable tools</t>
  </si>
  <si>
    <t>Packing Material</t>
  </si>
  <si>
    <t>تقديرات قيمة المستلزمات السلعية حسب النشاط الاقتصادي</t>
  </si>
  <si>
    <t>ESTIMATES OF VALUE OF INTERMEDIATE GOODS BY MAIN ECONOMIC ACTIVITY</t>
  </si>
  <si>
    <t>Preface</t>
  </si>
  <si>
    <t>ـ تم جمع بيانات المنشآت التي يعمل بها عشرة مشتغلين فأكثر بالحصر الشامل، أما المنشآت التي يعمل بها أقل من عشرة مشتغلين فقد تمت دراستها بالعينة.</t>
  </si>
  <si>
    <r>
      <t xml:space="preserve"> - Data of establishments employing</t>
    </r>
    <r>
      <rPr>
        <sz val="11"/>
        <color indexed="8"/>
        <rFont val="Arial"/>
        <family val="2"/>
      </rPr>
      <t xml:space="preserve"> ten employees and more were collected through comprehensive counting, while establishments employing less than ten employees were studied through sample.</t>
    </r>
  </si>
  <si>
    <r>
      <t xml:space="preserve"> - </t>
    </r>
    <r>
      <rPr>
        <sz val="16"/>
        <color indexed="8"/>
        <rFont val="Arial"/>
        <family val="2"/>
      </rPr>
      <t>تم التدقيق الميداني والمكتبي للإطار للتأكد من عدد العاملين وباقي بيانات الإطار للنشاط الاقتصادي.</t>
    </r>
  </si>
  <si>
    <r>
      <t xml:space="preserve"> - Field and office</t>
    </r>
    <r>
      <rPr>
        <sz val="11"/>
        <rFont val="Arial"/>
        <family val="2"/>
      </rPr>
      <t xml:space="preserve"> reviewing</t>
    </r>
    <r>
      <rPr>
        <sz val="11"/>
        <color indexed="8"/>
        <rFont val="Arial"/>
        <family val="2"/>
      </rPr>
      <t xml:space="preserve"> of the frame was made to check the number of employees and the remaining frame data of the economic activity.</t>
    </r>
  </si>
  <si>
    <t>4 - أسلوب المسح:</t>
  </si>
  <si>
    <t>عدد المشتغلين و تقديرات تعويضات العاملين حسب الجنسية و النشاط الإقتصادي الرئيسي</t>
  </si>
  <si>
    <t>جدول رقم (33) القيمة ألف ريال قطري</t>
  </si>
  <si>
    <t>ج ـ شركة التوصية البسيطة:</t>
  </si>
  <si>
    <t>هي شركة تتكون من شخصين أو أكثر وتسجل بعقد رسمي، (كل شريك فيها متضامن) أي ضامناً لغيره من الشركاء متضامناً معهم، وكل منهم مسؤول عن التزامات الشركة المالية مسؤولية مطلقة في حدود رأس المال المدفوع للشركة وكذلك أملاكه الخاصة.</t>
  </si>
  <si>
    <t>ب ـ شركة تضامن:</t>
  </si>
  <si>
    <t>هي المنشأة التي يحوزها فرد (شخص طبيعي) ولا يشاركه في حيازتها أحد.</t>
  </si>
  <si>
    <t>Establishment owned by one person (natural person), where no one has partnership in its holding.</t>
  </si>
  <si>
    <t>أ ـ المنشأة الفردية:</t>
  </si>
  <si>
    <t>هو الوضع القانوني لملكية رأس مال المنشآت التي تهدف إلى الربح وتشمل المنشآت الفردية وشركات التضامن وشركات التوصية البسيطة وشركات التوصية بالأسهم والشركات ذات المسؤولية المحدودة والشركات المساهمة والشركات المساهمة الخاصة وفرع لمنشأة أجنبية و الحكومي .</t>
  </si>
  <si>
    <t>It is the legal status of capital ownership of establishments aiming profit; it includes individual, joint-liability companies, partnership companies, limited liability companies and joint-stock companies.</t>
  </si>
  <si>
    <t>مشروع أو جزء من مشروع، له موقع ثابت، يقوم بأداء نوع أو أكثر من الأنشطة الاقتصادية تحت إدارة واحدة ولديها أو يمكن أن يكون لديها حسابات منتظمة، وقد يكون حائز المشروع شخصاً طبيعياً أو اعتباريا.</t>
  </si>
  <si>
    <t>Project or part of project in a fixed location, performing one or more economic activity under one administration and has or could have regular accounts. Holder of project could be natural or artificial person.</t>
  </si>
  <si>
    <t>أهم المفاهيم والتعاريف</t>
  </si>
  <si>
    <t>جدول رقم (22) القيمة ألف ريال قطري</t>
  </si>
  <si>
    <t>جدول رقم (23) القيمة ألف ريال قطري</t>
  </si>
  <si>
    <t>جدول رقم (24) القيمة ألف ريال قطري</t>
  </si>
  <si>
    <t>نشاط  تجارة الجملة والتجزئة (منشآت تستخدم 10 مستغلين فأكثر)</t>
  </si>
  <si>
    <t>بيع المركبات ذات المحركات</t>
  </si>
  <si>
    <t>بيع قطع غيار السيارات</t>
  </si>
  <si>
    <t>(بيع وقود السيارات بالتجزئة (محطات البترول</t>
  </si>
  <si>
    <t>أنواع تجارة الجملة الأخرى</t>
  </si>
  <si>
    <t>نشاط  تجارة الجملة والتجزئة</t>
  </si>
  <si>
    <t>نشاط تجارة الجملة والتجزئة (منشأت تستخدم 10 مشتغلين فأكثر)</t>
  </si>
  <si>
    <t xml:space="preserve">اخرى بريد- طباعة- دعاية- هاتف،فاكس </t>
  </si>
  <si>
    <t>ايجارات مباني غير سكنية</t>
  </si>
  <si>
    <t>ايجارات وسائل نقـــل</t>
  </si>
  <si>
    <t>ايجارات اّلات ومعدات</t>
  </si>
  <si>
    <t>نقل وانتقالات عامــة</t>
  </si>
  <si>
    <t>تشغيل لدى الغير وخدمات صناعية</t>
  </si>
  <si>
    <t>صيانة اّلات ومعدات</t>
  </si>
  <si>
    <t>صيانة وسائل نقـل</t>
  </si>
  <si>
    <t>Other services expenses (mail, publicity &amp; telephone)</t>
  </si>
  <si>
    <t xml:space="preserve"> تجارة الجملة والتجزئة</t>
  </si>
  <si>
    <t>جدول رقم (31)</t>
  </si>
  <si>
    <t>جدول رقم (38) القيمة ألف ريال قطري</t>
  </si>
  <si>
    <t>جدول رقم (41) القيمة ألف ريال قطري</t>
  </si>
  <si>
    <t>جدول رقم (44)</t>
  </si>
  <si>
    <t>Sale of Motor Vechiles</t>
  </si>
  <si>
    <t>Wholesale on A Commission Basis</t>
  </si>
  <si>
    <t>(تجارة الجملة بالعمولة ( القومسيون ، السماسرة</t>
  </si>
  <si>
    <t>Other Wholesale</t>
  </si>
  <si>
    <t>Retail Sale of Food, Beverages and Tobacco in Other Specialized Stores</t>
  </si>
  <si>
    <t>Maintenance and Repair of Motor Vehicles</t>
  </si>
  <si>
    <t>صيانة واصلاح السيارات ذات المركبات</t>
  </si>
  <si>
    <t>Other Retail Trade of New Goods in Specialized Stores</t>
  </si>
  <si>
    <t>أنواع تجارة التجزئة الاخرى الجديديه في المتاجر المتخصصه</t>
  </si>
  <si>
    <t>Sale, Maintenance &amp; Repair of Motorcycles &amp; Related Parts &amp;</t>
  </si>
  <si>
    <t>بيع وصيانة واصلاح الدراجات النارية وما يتصل بها</t>
  </si>
  <si>
    <t>Retail Sale of Automotive Fuel</t>
  </si>
  <si>
    <t>Wholesale of Household Goods</t>
  </si>
  <si>
    <t>تجارة الجملة في السلع المنزليـة</t>
  </si>
  <si>
    <t>Repair of Personal and Household Goods</t>
  </si>
  <si>
    <t>اصلاح السلع الشخصية والمنزلية</t>
  </si>
  <si>
    <t>Sale of Motor Vehicle Parts and Accessories</t>
  </si>
  <si>
    <t>Wholesale of Agricultural Raw Materials, Live Animals, Food, Beverages &amp; Tobacco</t>
  </si>
  <si>
    <t>تجارة الجملة في المواد الخام الزراعية والماشية الحية والأعذية</t>
  </si>
  <si>
    <t>Other Retail Trade, Computers, Stationary and Books, Watches &amp; Jewelry, Flowers, Sports Goods, Bottled Gas, Toys</t>
  </si>
  <si>
    <t>تجارة التجزئة الأخرى الحاسيات والمكتبات والساعات والمجوهرات والزهور والأدوات الرياضية والغاز المعبأ ولعب الاطفال</t>
  </si>
  <si>
    <t>Wholesale of Non-Agricultural Intermediate Products, Waste and Scrap</t>
  </si>
  <si>
    <t>تجارة الجملة في المنتجات الوسيطة غير الزراعية والنفايات والخرده</t>
  </si>
  <si>
    <t>Wholesale of Machinery, Equipment and Supplies</t>
  </si>
  <si>
    <t>تجارة الجملة في الآلات والمعدات والامدادات</t>
  </si>
  <si>
    <t>Non-Specialized Retail Trade in Stores</t>
  </si>
  <si>
    <t>تجارة التجزئة غير المتخصصة في المتاجر</t>
  </si>
  <si>
    <t>Retail Sale of Second-Hand Goods in Stores</t>
  </si>
  <si>
    <t>Retail Trade Not in Store</t>
  </si>
  <si>
    <t>تجارة التجزئة خارج المتاجر</t>
  </si>
  <si>
    <t>RETAIL TRADE, EXCEPT OF MOTOR VEHICLES AND MOTORCYCLES, REPAIR OF PERSONAL AND HOUSEHOLD GOODS</t>
  </si>
  <si>
    <t>جدول رقم (28) ألف ريال قطري</t>
  </si>
  <si>
    <t>يساوي الإنتاج الإجمالي على أساس قيمة المنتج مطروحاً منه الإستهلاك الوسيط (المستلزمات السلعية والخدمية) على أساس تكلفة المشتري وتعويضات العاملين وإهتلاك رأس المال الثابت وصافي الضرائب غير المباشرة (الضرائب غير المباشرة مطروحاً منها الإعانات الإنتاجية).</t>
  </si>
  <si>
    <t>جدول رقم (37) القيمة ألف ريال قطري</t>
  </si>
  <si>
    <t>Transportation</t>
  </si>
  <si>
    <t>جدول رقم (39) القيمة ألف ريال قطري</t>
  </si>
  <si>
    <t>ب ـ المزايا العينية:</t>
  </si>
  <si>
    <t>أ ـ الأجور والرواتب والمزايا النقدية:</t>
  </si>
  <si>
    <t>هـ ـ الفنيون:</t>
  </si>
  <si>
    <t>e- Technicians:</t>
  </si>
  <si>
    <t>هم أشخاص حاصلون على مؤهلات جامعية أو ما يعادلها في مجال تخصصهم.</t>
  </si>
  <si>
    <t>Persons obtained university degrees or equivalent in their field of specialization.</t>
  </si>
  <si>
    <t>د ـ الأخصائيون:</t>
  </si>
  <si>
    <t>d- Specialists:</t>
  </si>
  <si>
    <t>Building repairs and maintenance</t>
  </si>
  <si>
    <t>Rents of transportati on equipment</t>
  </si>
  <si>
    <t>Rents of machinery and equipment</t>
  </si>
  <si>
    <t>تقديرات قيمة المستلزمات الخدمية حسب النشاط الإقتصادي</t>
  </si>
  <si>
    <t>ESTIMATES OF VALUE OF INTERMEDIATE SERVICES BY MAIN ECONOMIC ACTIVITY</t>
  </si>
  <si>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</si>
  <si>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</si>
  <si>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</si>
  <si>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</si>
  <si>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</si>
  <si>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</si>
  <si>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</si>
  <si>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</si>
  <si>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</si>
  <si>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Gross Value Added</t>
  </si>
  <si>
    <t>خدمات</t>
  </si>
  <si>
    <t>سلع</t>
  </si>
  <si>
    <t>إيرادات إخرى</t>
  </si>
  <si>
    <t>منتجات</t>
  </si>
  <si>
    <t>Services</t>
  </si>
  <si>
    <t>Goods</t>
  </si>
  <si>
    <t>Other Revenues</t>
  </si>
  <si>
    <t>Products</t>
  </si>
  <si>
    <t>تقديرات القيمة المضافة حسب النشاط الاقتصادي الرئيسي</t>
  </si>
  <si>
    <t>ESTIMATES OF VALUE ADDED BY MAIN ECONOMIC ACTIVITY</t>
  </si>
  <si>
    <t>توزيعات القيمة المضافة الصافية
ألف ريال قطري</t>
  </si>
  <si>
    <t>نصيب المشتغل من القيمة المضافة الاجمالية
ريال قطري</t>
  </si>
  <si>
    <t>إنتاجية المشتغل
ريال قطري</t>
  </si>
  <si>
    <t>متوسط الأجر السنوي 1
ريال قطري</t>
  </si>
  <si>
    <t>Distribution Of Net Value Added
(QR. 000)</t>
  </si>
  <si>
    <t>فائض التشغيل</t>
  </si>
  <si>
    <t>Productivity Of Employee
(QR.)</t>
  </si>
  <si>
    <t>Average Annual Wage (1)
(QR.)</t>
  </si>
  <si>
    <t>Operating Surplus</t>
  </si>
  <si>
    <t>Compensat ion Of Employees</t>
  </si>
  <si>
    <t>Percentage Of Intermediate Services To Output</t>
  </si>
  <si>
    <t>Percentage Of Intermediate Goods To Output</t>
  </si>
  <si>
    <t>أهم المؤشرات الإقتصادية حسب النشاط الإقتصادي الرئيسي</t>
  </si>
  <si>
    <t>MAIN ECONOMIC INDICATORS BY MAIN ECONOMIC ACTIVITY</t>
  </si>
  <si>
    <t>(1) Includes Wages, Salaries, Payments in-kind &amp; remuneration of board of directors.</t>
  </si>
  <si>
    <t>جدول رقم (6) القيمة ألف ريال قطري</t>
  </si>
  <si>
    <t>جدول رقم (5) القيمة ألف ريال قطري</t>
  </si>
  <si>
    <t>جدول رقم (8) القيمة ألف ريال قطري</t>
  </si>
  <si>
    <t>NUMBER OF EMPLOYEES &amp; ESTIMATE COMPENSATION OF EMPLOYEES BY NATIONALITY &amp; MAIN ECONOMIC ACTIVITY</t>
  </si>
  <si>
    <t>(1)Includes Wages, Salaries, Payments in-kind &amp; remuneration of board of directors.</t>
  </si>
  <si>
    <t>(1) يشمل الأجور و الرواتب و المزايا العينية و مكافآت مجلس الإدارة</t>
  </si>
  <si>
    <t>جدول رقم (27) القيمة ألف ريال قطري</t>
  </si>
  <si>
    <t>جدول رقم (34) القيمة ألف ريال قطري</t>
  </si>
  <si>
    <t>ب ـ قطاع عام ( مؤسسات حكومية ):</t>
  </si>
  <si>
    <t>WHOLESALE AND RETAILTRADE STATISTICS</t>
  </si>
  <si>
    <t>WHOLESALE AND RETAIL TRADE STATISTICS</t>
  </si>
  <si>
    <t>WHOLESALE AND RETAIL TRADE STATISTICS (LESS THAN 10 EMPLOYEES)</t>
  </si>
  <si>
    <t>جدول رقم (4)</t>
  </si>
  <si>
    <t>المشتغلون و تقديرات تعويضات العاملين حسب الجنسية و النشاط الإقتصادي الرئيسي</t>
  </si>
  <si>
    <t>SOCIAL &amp; PERSONAL SERVICE STATISTICS (LESS THAN 10 EMPLOYEES)</t>
  </si>
  <si>
    <t>نشاط  تجارة الجملة والتجزئة (أقل من 10 مشتغلين)</t>
  </si>
  <si>
    <t xml:space="preserve">Fuels and Oils  </t>
  </si>
  <si>
    <t>جدول رقم (9) القيمة ألف ريال قطري</t>
  </si>
  <si>
    <t>جدول رقم (10) القيمة ألف ريال قطري</t>
  </si>
  <si>
    <t>جدول رقم (11) القيمة ألف ريال قطري</t>
  </si>
  <si>
    <t>WHOLESALE &amp; RETAIL TRADE STATISTICS (LESS THAN 10 EMPLOYEES)</t>
  </si>
  <si>
    <t>جدول رقم (15)</t>
  </si>
  <si>
    <t>Gross Value  Per Worker
(QR.)</t>
  </si>
  <si>
    <t>جدول رقم (16)</t>
  </si>
  <si>
    <t>جدول رقم (17)</t>
  </si>
  <si>
    <t>جدول رقم (18)</t>
  </si>
  <si>
    <t>جدول رقم (19) القيمة ألف ريال قطري</t>
  </si>
  <si>
    <t>جدول رقم (20) القيمة ألف ريال قطري</t>
  </si>
  <si>
    <t>جدول رقم (21) القيمة ألف ريال قطري</t>
  </si>
  <si>
    <t xml:space="preserve">Fuels and Lubricants  </t>
  </si>
  <si>
    <t>و ـ شركة مساهمة:</t>
  </si>
  <si>
    <r>
      <t>*</t>
    </r>
    <r>
      <rPr>
        <sz val="16"/>
        <color indexed="8"/>
        <rFont val="Arial"/>
        <family val="2"/>
      </rPr>
      <t xml:space="preserve"> لابد أن يكون اسم الشركة التجاري متبوعاً بعبارة ذات مسؤولية محدودة ( ذ.م.م) أي أنه يمكن معرفة هذا النوع من الشركات من واقع عنوانها أو إسمها التجاري.</t>
    </r>
  </si>
  <si>
    <t>* The company’s commercial name should be followed by the expression “with limited liability (W.L.L.)”, i.e. such companies could be identified by the address or commercial name.</t>
  </si>
  <si>
    <r>
      <t>*</t>
    </r>
    <r>
      <rPr>
        <sz val="16"/>
        <color indexed="8"/>
        <rFont val="Arial"/>
        <family val="2"/>
      </rPr>
      <t xml:space="preserve"> تؤسس الشركة لمدة محددة ويُنص بالمدة في عقد تأسيس الشركة.</t>
    </r>
  </si>
  <si>
    <t>* The company is established for a specific period that should be stated in the company’s articles of incorporation.</t>
  </si>
  <si>
    <t>تقديرات قيمة المستلزمات السلعيه حسب النشاط الإقتصادي</t>
  </si>
  <si>
    <t>WHOLESALE &amp;RETAIL TRADE  STATISTICS (More THAN 10 EMPLOYEES)</t>
  </si>
  <si>
    <r>
      <rPr>
        <b/>
        <sz val="10"/>
        <color indexed="8"/>
        <rFont val="Arial"/>
        <family val="2"/>
      </rPr>
      <t>رمز النشاط</t>
    </r>
    <r>
      <rPr>
        <sz val="10"/>
        <color indexed="8"/>
        <rFont val="Arial"/>
        <family val="2"/>
      </rPr>
      <t xml:space="preserve">
</t>
    </r>
    <r>
      <rPr>
        <sz val="8"/>
        <color indexed="8"/>
        <rFont val="Arial"/>
        <family val="2"/>
      </rPr>
      <t>Activity Code</t>
    </r>
  </si>
  <si>
    <r>
      <t xml:space="preserve">المجموع
</t>
    </r>
    <r>
      <rPr>
        <b/>
        <sz val="8"/>
        <color indexed="8"/>
        <rFont val="Arial"/>
        <family val="2"/>
      </rPr>
      <t>Total</t>
    </r>
  </si>
  <si>
    <r>
      <t xml:space="preserve">رمز النشاط
</t>
    </r>
    <r>
      <rPr>
        <sz val="8"/>
        <color indexed="8"/>
        <rFont val="Arial"/>
        <family val="2"/>
      </rPr>
      <t>Activity Code</t>
    </r>
  </si>
  <si>
    <r>
      <rPr>
        <b/>
        <sz val="10"/>
        <color indexed="8"/>
        <rFont val="Arial"/>
        <family val="2"/>
      </rPr>
      <t>رمز النشاط</t>
    </r>
    <r>
      <rPr>
        <b/>
        <sz val="11"/>
        <color indexed="8"/>
        <rFont val="Arial"/>
        <family val="2"/>
      </rPr>
      <t xml:space="preserve">
</t>
    </r>
    <r>
      <rPr>
        <sz val="8"/>
        <color indexed="8"/>
        <rFont val="Arial"/>
        <family val="2"/>
      </rPr>
      <t>Activity Code</t>
    </r>
  </si>
  <si>
    <r>
      <t xml:space="preserve">رمز النشاط
</t>
    </r>
    <r>
      <rPr>
        <sz val="9"/>
        <color indexed="8"/>
        <rFont val="Arial"/>
        <family val="2"/>
      </rPr>
      <t>Activity Code</t>
    </r>
  </si>
  <si>
    <t>تجارة التجزئه في السلع المستعملة بالمتاجر والأدوات المنزلية المستعملة  الحراج</t>
  </si>
  <si>
    <r>
      <t xml:space="preserve">رمز نشاط
</t>
    </r>
    <r>
      <rPr>
        <sz val="8"/>
        <color indexed="8"/>
        <rFont val="Arial"/>
        <family val="2"/>
      </rPr>
      <t>Activity Code</t>
    </r>
  </si>
  <si>
    <r>
      <t xml:space="preserve">رمز نشاط
</t>
    </r>
    <r>
      <rPr>
        <b/>
        <sz val="8"/>
        <color indexed="8"/>
        <rFont val="Arial"/>
        <family val="2"/>
      </rPr>
      <t>Activity Code</t>
    </r>
  </si>
  <si>
    <t>المشتريات (بغرض البيع)</t>
  </si>
  <si>
    <t>تجارة التجزئة في الأغذية والمشروبات والتبغ في المتاجر المتخصصه الاخرى</t>
  </si>
  <si>
    <t>رقم الصفحة
Page No.</t>
  </si>
  <si>
    <t>Table No.</t>
  </si>
  <si>
    <t>Data presentation</t>
  </si>
  <si>
    <t>Concepts and definitions</t>
  </si>
  <si>
    <t>Particulars</t>
  </si>
  <si>
    <t>البيـان</t>
  </si>
  <si>
    <t>رقم الجدول</t>
  </si>
  <si>
    <t xml:space="preserve">تقديم </t>
  </si>
  <si>
    <t xml:space="preserve">مقدمة </t>
  </si>
  <si>
    <t xml:space="preserve">أسلوب عرض البيانات </t>
  </si>
  <si>
    <t>ملحق
الاستمارة السنوية لإحصاءات تجارة الجملة والتجزئة</t>
  </si>
  <si>
    <t>Appendix
Annual questionnaire of Wholesal And Retail Trade Statistics</t>
  </si>
  <si>
    <r>
      <rPr>
        <b/>
        <sz val="10"/>
        <rFont val="Arial"/>
        <family val="2"/>
      </rPr>
      <t>رمز النشاط</t>
    </r>
    <r>
      <rPr>
        <b/>
        <sz val="11"/>
        <rFont val="Arial"/>
        <family val="2"/>
      </rPr>
      <t xml:space="preserve">
</t>
    </r>
    <r>
      <rPr>
        <sz val="8"/>
        <rFont val="Arial"/>
        <family val="2"/>
      </rPr>
      <t>Activity Code</t>
    </r>
  </si>
  <si>
    <r>
      <t xml:space="preserve">رمز النشاط
</t>
    </r>
    <r>
      <rPr>
        <sz val="8"/>
        <rFont val="Arial"/>
        <family val="2"/>
      </rPr>
      <t>Activity Code</t>
    </r>
  </si>
  <si>
    <r>
      <t>(1) Includes Wages, Salaries, Payments in-kind &amp; remuneration of board of directors.</t>
    </r>
    <r>
      <rPr>
        <b/>
        <sz val="8"/>
        <rFont val="Courier New"/>
        <family val="3"/>
      </rPr>
      <t xml:space="preserve"> </t>
    </r>
  </si>
  <si>
    <r>
      <t xml:space="preserve">رمز نشاط
</t>
    </r>
    <r>
      <rPr>
        <sz val="8"/>
        <rFont val="Arial"/>
        <family val="2"/>
      </rPr>
      <t>Activity Code</t>
    </r>
  </si>
  <si>
    <r>
      <rPr>
        <b/>
        <sz val="10"/>
        <rFont val="Arial"/>
        <family val="2"/>
      </rPr>
      <t>رمز النشاط</t>
    </r>
    <r>
      <rPr>
        <sz val="10"/>
        <rFont val="Arial"/>
        <family val="2"/>
      </rPr>
      <t xml:space="preserve">
</t>
    </r>
    <r>
      <rPr>
        <sz val="8"/>
        <rFont val="Arial"/>
        <family val="2"/>
      </rPr>
      <t>Activity Code</t>
    </r>
  </si>
  <si>
    <t>تجارة التجزئة في الأغذية والمشروبات والتبؤ في المتاجر المتخصصه الاخرى</t>
  </si>
  <si>
    <t>جدول رقم (3)</t>
  </si>
  <si>
    <t>4- Survey Method:</t>
  </si>
  <si>
    <t>Establishments estimates (less than 10 employees).</t>
  </si>
  <si>
    <t>Comprehensive counting estimates (10 employees and more).</t>
  </si>
  <si>
    <t>Chapter 1:</t>
  </si>
  <si>
    <t>Chapter 2:</t>
  </si>
  <si>
    <t>Chapter 3:</t>
  </si>
  <si>
    <t>Chapter 4:</t>
  </si>
  <si>
    <t>تقديرات المنشآت (أقل من 10 مشتغلين).</t>
  </si>
  <si>
    <t>تقديرات الحصر الشامل (10 مشتغلين فأكثر).</t>
  </si>
  <si>
    <t>1- 1- Wholesale Trade:</t>
  </si>
  <si>
    <t>2- Retail Trade:</t>
  </si>
  <si>
    <t>3- Commercial Margin of Purchases for Sale:</t>
  </si>
  <si>
    <t>4- Output of Wholesale and Retail Trade:</t>
  </si>
  <si>
    <t>5- The Establishment:</t>
  </si>
  <si>
    <t>6- Legal Entity:</t>
  </si>
  <si>
    <t>a- Individual Establishment:</t>
  </si>
  <si>
    <t>b- Joint-liability Company:</t>
  </si>
  <si>
    <t>c- Limited Partnership Company:</t>
  </si>
  <si>
    <t>d- Limited Joint-stock Companies:</t>
  </si>
  <si>
    <t>e- Limited Liability Company:</t>
  </si>
  <si>
    <t>f- Joint-stock Company:</t>
  </si>
  <si>
    <t>g- Special Joint-stock Company:</t>
  </si>
  <si>
    <t>h- Foreign Establishment Branch:</t>
  </si>
  <si>
    <t>7- Ownership of Establishment:</t>
  </si>
  <si>
    <t>a- Government Sector:</t>
  </si>
  <si>
    <t>b- Public Sector (Government Establishments):</t>
  </si>
  <si>
    <t>c- Joint sector (Mixed):</t>
  </si>
  <si>
    <t>d- Private Sector:</t>
  </si>
  <si>
    <t>8- Main Economic Activity:</t>
  </si>
  <si>
    <t>9- Employment (Employees):</t>
  </si>
  <si>
    <t>b- Unpaid Employees:</t>
  </si>
  <si>
    <t>a- Owners Working in The Establishment:</t>
  </si>
  <si>
    <t>c- Paid Employees:</t>
  </si>
  <si>
    <t>a) Wages, Salaries and Cash Benefits:</t>
  </si>
  <si>
    <t>b)    In-kind Benefits:</t>
  </si>
  <si>
    <t>12- Intermediate Goods:</t>
  </si>
  <si>
    <t>10- Compensations of Employees:</t>
  </si>
  <si>
    <t>11- Revenues of Other Activities:</t>
  </si>
  <si>
    <t>13- Intermediate Services:</t>
  </si>
  <si>
    <t>14- Value Added:</t>
  </si>
  <si>
    <t>16- Taxes on Production and Import (Indirect Taxes):</t>
  </si>
  <si>
    <t>19- Fixed Assets:</t>
  </si>
  <si>
    <t>20- Fixed Capital Additions During The Year:</t>
  </si>
  <si>
    <t>22- Profit of Shares:</t>
  </si>
  <si>
    <r>
      <t xml:space="preserve">الفصل الأول
(إطار المنشآت العاملة)
</t>
    </r>
    <r>
      <rPr>
        <b/>
        <sz val="14"/>
        <rFont val="Arial"/>
        <family val="2"/>
      </rPr>
      <t>CHAPTER 1</t>
    </r>
    <r>
      <rPr>
        <b/>
        <sz val="18"/>
        <rFont val="Arial"/>
        <family val="2"/>
      </rPr>
      <t xml:space="preserve">
 </t>
    </r>
    <r>
      <rPr>
        <b/>
        <sz val="14"/>
        <rFont val="Arial"/>
        <family val="2"/>
      </rPr>
      <t>OPERATING ESTABLISHMENTS FRAME</t>
    </r>
  </si>
  <si>
    <r>
      <t xml:space="preserve">الفصل الثاني
المنشآت التي تستخدم أقل من عشرة مشتغلين
</t>
    </r>
    <r>
      <rPr>
        <b/>
        <sz val="14"/>
        <rFont val="Arial"/>
        <family val="2"/>
      </rPr>
      <t>CHAPTER 2
ESTABLISHMENTS EMPLOYING
LESS THAN 10 EMPLOYEES</t>
    </r>
  </si>
  <si>
    <t>Qataris</t>
  </si>
  <si>
    <t>Compensations Of Employees</t>
  </si>
  <si>
    <t>أصحاب عمل يعملون بالمنشأة بدون اجر</t>
  </si>
  <si>
    <t>أصحاب عمل يعملون بالمنشأة بأجر</t>
  </si>
  <si>
    <t>إداريون</t>
  </si>
  <si>
    <t>أخصائيون وفنيون مهندسون وفنيون ومحاسبون و موظفو مشتريات ومبيعات</t>
  </si>
  <si>
    <t>كتبـــة</t>
  </si>
  <si>
    <r>
      <t xml:space="preserve">الفصل الثالث
المنشآت التي تستخدم 10 مشتغلين فأكثر
</t>
    </r>
    <r>
      <rPr>
        <b/>
        <sz val="14"/>
        <rFont val="Arial"/>
        <family val="2"/>
      </rPr>
      <t>CHAPTER 3
ESTABLISHMENTS EMPLOYING 
10 EMPLOYEES &amp; MORE</t>
    </r>
  </si>
  <si>
    <r>
      <rPr>
        <b/>
        <sz val="18"/>
        <rFont val="Arial"/>
        <family val="2"/>
      </rPr>
      <t>الفصل الرابع
(تقديرات نشاط تجارة الجملة والتجزئة)
(إجمالي الباب الثاني والثالث)</t>
    </r>
    <r>
      <rPr>
        <b/>
        <sz val="24"/>
        <rFont val="Arial"/>
        <family val="2"/>
      </rPr>
      <t xml:space="preserve">
</t>
    </r>
    <r>
      <rPr>
        <b/>
        <sz val="14"/>
        <rFont val="Arial"/>
        <family val="2"/>
      </rPr>
      <t>CHAPTER 4
 ESTIMATES of "WHOLESALE AND RETAIL TRADE  ACTIVITY"
(Total of chapters 2 and 3)</t>
    </r>
  </si>
  <si>
    <t>الفصل الثالث
المنشأت التي تستخدم 10 مشتغلين فأكثر</t>
  </si>
  <si>
    <t>الفصل الثاني
المنشأت التي تستخدم أقل من 10 مشتغلين</t>
  </si>
  <si>
    <t>CHAPTER 1 
OPERATING ESTABLISHMENTS FRAME</t>
  </si>
  <si>
    <t>CHAPTER 2
ESTABLISHMENTS EMPLOYING  LESS THAN 10 EMPLOYEES</t>
  </si>
  <si>
    <t>Chapter 3
ESTABLISHMENTS EMPLOYING "10 EMPLOYEES &amp; MORE"</t>
  </si>
  <si>
    <t>Chapter 4
ESTIMATES OF HOLESAL AND RETAIL TRADE  ACTIVITY
(Total of chapters 2 and 3)</t>
  </si>
  <si>
    <t>الفصل الرابع
مجموع نشاط تجارة الجملة والتجزئة
(إجمالي الفصل الثاني والثالث)</t>
  </si>
  <si>
    <t>wholesale and retail trade and repair of motor vehicles and motorcycles</t>
  </si>
  <si>
    <t>Wholesale trade, except of motor vehicles and motorcycles</t>
  </si>
  <si>
    <t>Retail trade, except of motor vehicles and motorcycles</t>
  </si>
  <si>
    <t xml:space="preserve">تجارة التجزئة،باستثناء المركبات ذات المحركات والدراجات النارية </t>
  </si>
  <si>
    <t>تجارة الجملة ، باستثناء المركبات ذات المحركات والدراجات النارية</t>
  </si>
  <si>
    <t xml:space="preserve">تجارة الجملة والتجزئة ،واصلاح المركبات ذات المحركات والدراجات النارية </t>
  </si>
  <si>
    <t>Wholesale on a fee or contract basis</t>
  </si>
  <si>
    <t>Wholesale of fruit and vegetables</t>
  </si>
  <si>
    <t>Wholesale of metals and metal ores</t>
  </si>
  <si>
    <t>Non-specialized wholesale trade</t>
  </si>
  <si>
    <t>Cooperative Societies</t>
  </si>
  <si>
    <t>Groceries and supplies shops</t>
  </si>
  <si>
    <t>Retail sale of sugar confectionery</t>
  </si>
  <si>
    <t>Retail sale of household furniture</t>
  </si>
  <si>
    <t>Retail sale of second-hand goods</t>
  </si>
  <si>
    <t>البيع بالجملة نظير رسم أو على أساس عقد</t>
  </si>
  <si>
    <t>البيع بالجملة للفواكه والخضراوات</t>
  </si>
  <si>
    <t>بيع الآلات والمعدات الاخرى بالجملة</t>
  </si>
  <si>
    <t>بيع المعادن وركازات المعادن بالجملة</t>
  </si>
  <si>
    <t>تجارة الجملة غير المتخصصة</t>
  </si>
  <si>
    <t>الجمعيات التعاونية</t>
  </si>
  <si>
    <t>محلات البقالة والتموينات</t>
  </si>
  <si>
    <t>البيع بالتجزئة للحلويات السكرية</t>
  </si>
  <si>
    <t>البيع بالتجزئة للأثاث المنزلي</t>
  </si>
  <si>
    <t>بيع البضائع المستعملة بالتجزئة</t>
  </si>
  <si>
    <t>البيع بالجملة والتجزئة للسيارات الخاصة الجديدة وتشمل سيارات الإسعاف والباصات الصغيرة</t>
  </si>
  <si>
    <t>wholesale and retail sale of new vehicles ssuch asambulances and minibus</t>
  </si>
  <si>
    <t>wholesale and retail sale of used vehicles ssuch asambulances and minibus</t>
  </si>
  <si>
    <t>البيع بالجملة والتجزئة للسيارات الخاصة المستعملة وتشمل سيارات الإسعاف والباصات الصغيرة</t>
  </si>
  <si>
    <t>Wholesale and retail sale of motor vehicles new spare parts and accessories</t>
  </si>
  <si>
    <t>Wholesale and retail sale of motor vehicles tyres and accessories</t>
  </si>
  <si>
    <t>Wholesale and retail sale of motor vehicle parts and accessories not listed above</t>
  </si>
  <si>
    <t>Wholesale of agricultural raw materials and live animals</t>
  </si>
  <si>
    <t>retail sale of non-food products not calssiffied anywhere else ,including (weapons and ammunition … etc)</t>
  </si>
  <si>
    <t>retail sale of household fuel coal, fuel wood ,and gas cylinder</t>
  </si>
  <si>
    <t>Retail sale of new goods in specialized stores Include flowers, plants, seeds, fertilizer and pets and domestic animals</t>
  </si>
  <si>
    <t>Retail sale of watches and jewellery, antiques, art galleries, stamps and archeological coins.</t>
  </si>
  <si>
    <t>البيع بالتجزئة للوقود المنزلي الفحم واخشاب الوقود واسطوانات الغاز</t>
  </si>
  <si>
    <t>البيع بالتجزئة للزهور والنباتات والبذور والاسمدة والحيوانات المنزليه</t>
  </si>
  <si>
    <t>البيع بالتجزئة للساعات وللمجوهرات والمصوغات والتحف والمعارض الفنية والطوابع والعملات الاثرية</t>
  </si>
  <si>
    <t>بيع المنتجات الصيدلانية والطبية ومستحضرات التجميل وأدوات الزينة بالتجزئة في متاجر متخصصة</t>
  </si>
  <si>
    <t>بيع الملبوسات والأحذية والاصناف الجلدية بالتجزئة في المتاجر المتخصصة وتشمل( الملابس الجاهزه والفراء والاحية والاكسسورات والمنتجات الجلدية وتوابع السفر..الخ)</t>
  </si>
  <si>
    <t>بيع الألعاب واللّعب بالتجزئة في المتاجر المتخصصة</t>
  </si>
  <si>
    <t>بيع الأدوات الرياضية بالتجزئة في المتاجر المتخصصة وتشمل( المعدات الرياضية والصيد والتخييم والقوارب والدراجات الهوائية ..الخ)</t>
  </si>
  <si>
    <t>بيع التسجيلات الموسيقية وتسجيلات الفيديو بالتجزئة في المتاجر المتخصصة</t>
  </si>
  <si>
    <t>بيع الكتب والصحف والأدوات الكتابية والقرطاسية والكروت مسبقة الدفع بالتجزئة في المتاجر المتخصصة</t>
  </si>
  <si>
    <t>البيع بالتجزئة لمستلزمات منزلية اخرى لم تصنف في مكان آخر</t>
  </si>
  <si>
    <t>البيع بالتجزئة للاجهزة المنزلية (الراديو،التلفزيون،الثلاجات،..الخ)</t>
  </si>
  <si>
    <t>بيع السجاد والبُسط وكسوة الأرضيات والحوائط بالتجزئة في المحلات المتخصصة</t>
  </si>
  <si>
    <t>بيع الأدوات المعدنية والطلاء والزجاج بالتجزئة في المتاجر المتخصصة وتشمل (تمديدات الادوات الكهربائية والصحية ومنتجات الديكور والاسقف الصناعية ومواد البناء..الخ)</t>
  </si>
  <si>
    <t>بيع المنسوجات بالتجزئة في المتاجر المتخصصة (تشمل المنسوجات والاقمشة والخيام ...الخ)</t>
  </si>
  <si>
    <t>بيع الحواسيب والمعدات الطرفية للحواسيب، والبرمجيات ، ومعدات الاتصالات واللعاب الفيديو بالتجزئة في المتاجر المتخصصة</t>
  </si>
  <si>
    <t>بيع وقود السيارات بالتجزئة في المتاجر المتخصصة</t>
  </si>
  <si>
    <t>البيع بالتجزئة للمواشي والاغنام والجمال الحية والدواجن الحية</t>
  </si>
  <si>
    <t>البيع بالتجزئة للمكسرات والبن والتوابل والعطارة</t>
  </si>
  <si>
    <t>البيع بالتجزئة للأسماك وغيرها من المأكولات البحرية ومنتجاتها</t>
  </si>
  <si>
    <t>البيع بالتجزئة لللحوم ومنتجات اللحوم والدواجن المذبوحة</t>
  </si>
  <si>
    <t>بيع منتجات التبغ بالتجزئة في المتاجر المتخصصة</t>
  </si>
  <si>
    <t>بيع المشروبات بالتجزئة في المتاجر المتخصصة (المشروبات بانواعها)</t>
  </si>
  <si>
    <t>البيع بالتجزئه للفواكة والخضروات الطازجة والمحفوظة</t>
  </si>
  <si>
    <t>انواع البيع الأخرى بالتجزئة في المتاجر غير المتخصصة(وتشمل محلات الاقسام )</t>
  </si>
  <si>
    <t>البيع بالجملة لأصناف أخرى من المعدات والأجهزة والإمدادات لم ترد في مكان آخر</t>
  </si>
  <si>
    <t>البيع بالجملة للآلات الصناعية مثل المناجر والمناشر</t>
  </si>
  <si>
    <t>بيع مواد البناء والمواد الإنشائية المعدنية ومعدات السباكة والتدفئة ولوازمها بالجملة</t>
  </si>
  <si>
    <t>بيع أنواع الوقود الصلبة والسائلة والغازية وما يتصل بها من منتجات بالجملة</t>
  </si>
  <si>
    <t>بيع الآلات والمعدات واللوازم الزراعية بالجملة</t>
  </si>
  <si>
    <t>بيع المعدات الإلكترونية ومعدات الاتصالات وقطع غيارها بالجملة</t>
  </si>
  <si>
    <t>بيع الحواسيب والمعدات الطرفية للحواسيب والبرمجيات بالجملة</t>
  </si>
  <si>
    <t>البيع بالجملة للسلع المنزلية الاخرى التي لم تذكر فيما سبق وتشمل ( الاثاث والسجاد والاجهزه الكهربائية المنزلية وأدوات الاضاءه والكتب وادوات القرطاسيه والمواد البصريه واشرطة الكاسيت والساعات والمجوهرات والاواني المنزليه وملحقاتها00الخ</t>
  </si>
  <si>
    <t>البيع بالجملة للسلع الصيدلانية والطبية والادوات والاجهزة الطبية والعطور ومستحضرات التجميل</t>
  </si>
  <si>
    <t>بيع المنسوجات والملبوسات والأحذية بالجملة ويشمل(البطاطين والبياضات والشراشف وملابس الرياضه والاحذية..الخ)</t>
  </si>
  <si>
    <t>البيع بالجملة للأغذية والمشروبات والتبغ لم ترد فيما سبق</t>
  </si>
  <si>
    <t>تجارة المواد الخام الزراعية والحيوانات الحية بالجملة</t>
  </si>
  <si>
    <t>البيع بالجملة والتجزئة لاجزاء وتوابع المركبات لم ترد فيما سبق</t>
  </si>
  <si>
    <t>البيع بالجملة والتجزئة لاطارات السيارات وتوابعها</t>
  </si>
  <si>
    <t>البيع بالجملة والتجزئة لقطع الغيار الجديده للسيارات وتوابعها</t>
  </si>
  <si>
    <t>Wholesale of other food, beverages and tobacco</t>
  </si>
  <si>
    <t>Wholesale of textiles, clothing and footwear includes (blankets, linens and bed sheets, clothes and sports shoes, etc. ..)</t>
  </si>
  <si>
    <t>Wholesale of pharmaceutical and medical goods،medical equipments and devices ,perfumes,and cosmetics</t>
  </si>
  <si>
    <t>Wholesale of other household goodsInclude (furniture, carpets, electrical appliances and lighting classes, books and stationery, materials and visual cassettes, watches, jewelry, household utensils and accessories 00, etc.)</t>
  </si>
  <si>
    <t>Wholesale of computers, computer peripheral equipment and software</t>
  </si>
  <si>
    <t>Wholesale of electronic and telecommunications equipment and parts</t>
  </si>
  <si>
    <t>Wholesale of agricultural machinery, equipment and supplies</t>
  </si>
  <si>
    <t>Wholesale of other machinery and equipment</t>
  </si>
  <si>
    <t>Wholesale of solid, liquid and gaseous fuels and related products</t>
  </si>
  <si>
    <t>Wholesale of construction materials, hardware, plumbing and heating equipment and supplies</t>
  </si>
  <si>
    <t>Wholesale of industrial machines ( Carpentry and sawmills )</t>
  </si>
  <si>
    <t>Wholesale to other items of equipment, devices and supplies are not included in another place</t>
  </si>
  <si>
    <t>Other retail sale in non-specialized stores</t>
  </si>
  <si>
    <t>Retail sale of fresh or preserved fruit and vegetables</t>
  </si>
  <si>
    <t>Retail sale of games and toys in specialized stores</t>
  </si>
  <si>
    <t>Retail sale of carpets, rugs, wall and floor coverings in specialized stores</t>
  </si>
  <si>
    <t>Retail sale of hardware, paints and glass in specialized storesInclude (extensions of Electrical and health and decorative products and industrial roofs, building materials, etc. ..)</t>
  </si>
  <si>
    <t>Retail sale of textiles in specialized stores including textiles and fabrics, tents, etc.</t>
  </si>
  <si>
    <t>Retail sale of automotive fuel in specialized stores</t>
  </si>
  <si>
    <t>Retail sale of nuts, coffee, spices and Perfumery</t>
  </si>
  <si>
    <t>Retail sale of fish, other seafood and products thereof</t>
  </si>
  <si>
    <t>Retail sale of meat and meat products and poultry</t>
  </si>
  <si>
    <t>Retail sale of tobacco products in specialized stores</t>
  </si>
  <si>
    <t>Retail sale of beverages in specialized stores</t>
  </si>
  <si>
    <t>Retail sale of cattle, sheep and camels live and live poultry</t>
  </si>
  <si>
    <t>Retail sale of computers, peripheral units, software and telecommunications equipment in specialized stores</t>
  </si>
  <si>
    <t>Retail sale other household items not classified elsewhere</t>
  </si>
  <si>
    <t>Retail sale of books, newspapers and stationary in specialized stores</t>
  </si>
  <si>
    <t>Retail sale of music and video recordings in specialized stores</t>
  </si>
  <si>
    <t>Retail sale of sporting equipment in specialized storesInclude (sports equipment, fishing, camping, boats, bicycles, etc. ..)</t>
  </si>
  <si>
    <t>Retail sale of clothing, footwear and leather articles in specialized stores Include (garments, fur and Alahih and fashion accessories, leather goods and travel accessories, etc. ..)</t>
  </si>
  <si>
    <t>Retail sale of pharmaceutical and medical goods, cosmetic and toilet articles in specialized stores</t>
  </si>
  <si>
    <t>Retail sale of household appliances( radio,T.V sets,refrigerators ….etc)</t>
  </si>
  <si>
    <t>Retail sale of other food products not classified elsewhere</t>
  </si>
  <si>
    <t>البيع بالتجزئة للمواد الغير غذائية لم تصنف في مكان آخر وتشمل (الاسلحه ...الخ)</t>
  </si>
  <si>
    <t>البيع بالتجزئةلأصناف أخرى من المنتجات الغذائية غير المصنفة في موضع آخر</t>
  </si>
  <si>
    <t>Other retail sale in non- specialized stores</t>
  </si>
  <si>
    <t>انواع البيع الأخرى بالتجزئة في المتاجر غير المتخصصة ( وتشمل محلات الاقسام )</t>
  </si>
  <si>
    <t>(45)</t>
  </si>
  <si>
    <t xml:space="preserve">  تجارة الجملة والتجزئة وإصلاح المركبات ذات المحركات والدراجات النارية </t>
  </si>
  <si>
    <t>(46)</t>
  </si>
  <si>
    <t>تجارة الجملة  ,بإستثناء المركبات ذات المحركات والدراجات النارية</t>
  </si>
  <si>
    <t>(47)</t>
  </si>
  <si>
    <t>تجارةالتجزئة ,بإستثناء المركبات ذات المحركات والدراجات النارية</t>
  </si>
  <si>
    <t>The annual questionnaire of WHOLESALE AND RETAIL TRADE Statistics for all establishments.</t>
  </si>
  <si>
    <t>الحد الثاني</t>
  </si>
  <si>
    <t>Two Digits</t>
  </si>
  <si>
    <t>الحد الرابع</t>
  </si>
  <si>
    <t>four digits</t>
  </si>
  <si>
    <t>Table No. (1)</t>
  </si>
  <si>
    <t>Table No. (2)</t>
  </si>
  <si>
    <t>Table No. (3)</t>
  </si>
  <si>
    <t>Table No. (4)</t>
  </si>
  <si>
    <t>Table No. (5) Value QR.000</t>
  </si>
  <si>
    <t>Table No. (6) Value QR.000</t>
  </si>
  <si>
    <t>Table No. (7) Value QR.000</t>
  </si>
  <si>
    <t>Table No. (8) Value QR.000</t>
  </si>
  <si>
    <t>Table No. (9) Value QR.000</t>
  </si>
  <si>
    <t>Table No. (10) Value QR.000</t>
  </si>
  <si>
    <t>Table No. (11) Value QR.000</t>
  </si>
  <si>
    <t>Table No. (12)</t>
  </si>
  <si>
    <t>Table No. (13) Value QR.000</t>
  </si>
  <si>
    <t>Table No. (14) Value QR.000</t>
  </si>
  <si>
    <t>Table No. (15)</t>
  </si>
  <si>
    <t>Table No. (16)</t>
  </si>
  <si>
    <t>Table No. (17)</t>
  </si>
  <si>
    <t>Table No. (18)</t>
  </si>
  <si>
    <t>Table No. (19) Value QR.000</t>
  </si>
  <si>
    <t>Table No. (20) Value QR.000</t>
  </si>
  <si>
    <t>Table No. (21) Value QR.000</t>
  </si>
  <si>
    <t>Table No. (22) Value QR.000</t>
  </si>
  <si>
    <t>Table No. (23) Value QR.000</t>
  </si>
  <si>
    <t>Table No. (24) Value QR.000</t>
  </si>
  <si>
    <t>Table No. (26)</t>
  </si>
  <si>
    <t>Table No. (25) Value QR.000</t>
  </si>
  <si>
    <t>Table No. (27) Value QR.000</t>
  </si>
  <si>
    <t>Table No. (28) Value QR.000</t>
  </si>
  <si>
    <t>Table No. (29)</t>
  </si>
  <si>
    <t>Table No. (30)</t>
  </si>
  <si>
    <t>Table No .(31)</t>
  </si>
  <si>
    <t>Table No. (32)</t>
  </si>
  <si>
    <t>Table No. (33) Value QR.000</t>
  </si>
  <si>
    <t>Table No. (34) Value QR.000</t>
  </si>
  <si>
    <t>Table No. (35) Value QR.000</t>
  </si>
  <si>
    <t>Table No. (36) Value QR.000</t>
  </si>
  <si>
    <t>Table No. (37) Value QR.000</t>
  </si>
  <si>
    <t>Table No. (38) Value QR.000</t>
  </si>
  <si>
    <t>Table No. (39) Value QR.000</t>
  </si>
  <si>
    <t>Table No. (40)</t>
  </si>
  <si>
    <t>Table No. (41) Value QR.000</t>
  </si>
  <si>
    <t>Table No. (42) Value QR.000</t>
  </si>
  <si>
    <t>Table No. (43)</t>
  </si>
  <si>
    <t>Table No. (44)</t>
  </si>
  <si>
    <t>الفصل الأول
إطار المنشأت العاملة</t>
  </si>
  <si>
    <t xml:space="preserve">تغطي هذه النشرة السنوية نشاط تجارة الجملة والتجزئة من التصنيف الوطني للأنشطة الاقتصادية المنبثق عن التنقيح الرابع للتصنيف الصناعي الدولي الموحد لجميع الانشطة الاقتصادية الصادر من شعبة الاحصاء التابعة للأمم المتحدة حيث جرى الانتقال إلى هذا التنقيح اعتبارا من العدد السابق  للنشرة مفصلة على مستوى مجموعات تصنيف وطنية وذلك على النحو التالي :
 </t>
  </si>
  <si>
    <t xml:space="preserve">This bulletin covers the activities of Whole sale and Retail trade  of the National Classification of Economic Activities, derived from the fourth revision of the International Standard Industrial Classification of all Economic Activities (ISIC), which was adopted by the United Nations Statistical Division (UNSD).
As of the last issue of the bulletin, a shift to the 4th. revision of the classification has been achieved. National groups of classification are as follows :
</t>
  </si>
  <si>
    <t>البيع المعدات الصوتية والبصرية بالتجزئة في المتاجر المتخصصة</t>
  </si>
  <si>
    <t>Retail sale of audio and video equipment in specialized stores</t>
  </si>
  <si>
    <t xml:space="preserve">نشاط تجارة الجملة والتجزئة (منشأت تستخدم 10 مشتغلين فأكثر)                                                                          </t>
  </si>
  <si>
    <r>
      <t xml:space="preserve"> - </t>
    </r>
    <r>
      <rPr>
        <sz val="16"/>
        <color indexed="8"/>
        <rFont val="Arial"/>
        <family val="2"/>
      </rPr>
      <t>تم إعداد إطار متكامل بالمنشآت العاملة في الأنشطة الاقتصادية المختلفة مستنداً على بيانات تعداد منشآت عام 2015 م.</t>
    </r>
  </si>
  <si>
    <t xml:space="preserve"> - Comprehensive frame was prepared for operating economic activities based on data of the 2015 establishments’ census.</t>
  </si>
  <si>
    <r>
      <rPr>
        <b/>
        <sz val="12"/>
        <color indexed="8"/>
        <rFont val="Bader"/>
        <charset val="178"/>
      </rPr>
      <t>دولـــــــــــة قــطــــــــــر
جهاز التخطيط والإحصاء</t>
    </r>
    <r>
      <rPr>
        <b/>
        <sz val="16"/>
        <color indexed="8"/>
        <rFont val="Arial"/>
        <family val="2"/>
      </rPr>
      <t xml:space="preserve">
</t>
    </r>
    <r>
      <rPr>
        <b/>
        <sz val="12"/>
        <color indexed="8"/>
        <rFont val="Times New Roman"/>
        <family val="1"/>
      </rPr>
      <t xml:space="preserve">إدارة الإحصاءات </t>
    </r>
  </si>
  <si>
    <r>
      <rPr>
        <b/>
        <sz val="11"/>
        <color indexed="8"/>
        <rFont val="Arial Black"/>
        <family val="2"/>
      </rPr>
      <t xml:space="preserve">State of Qatar
</t>
    </r>
    <r>
      <rPr>
        <b/>
        <sz val="10"/>
        <color indexed="8"/>
        <rFont val="Arial Black"/>
        <family val="2"/>
      </rPr>
      <t>Planning and Statistics Authority</t>
    </r>
    <r>
      <rPr>
        <b/>
        <sz val="14"/>
        <color indexed="8"/>
        <rFont val="Arial"/>
        <family val="2"/>
      </rPr>
      <t xml:space="preserve">
</t>
    </r>
    <r>
      <rPr>
        <b/>
        <sz val="10"/>
        <color indexed="8"/>
        <rFont val="Mangal"/>
        <family val="1"/>
      </rPr>
      <t>Statistics Department</t>
    </r>
    <r>
      <rPr>
        <b/>
        <sz val="14"/>
        <color indexed="8"/>
        <rFont val="Arial"/>
        <family val="2"/>
      </rPr>
      <t xml:space="preserve"> 
</t>
    </r>
  </si>
  <si>
    <r>
      <rPr>
        <b/>
        <sz val="14"/>
        <rFont val="Sultan bold"/>
        <charset val="178"/>
      </rPr>
      <t>د. صالح بن محمد النابت</t>
    </r>
    <r>
      <rPr>
        <b/>
        <sz val="16"/>
        <rFont val="Sultan bold"/>
        <charset val="178"/>
      </rPr>
      <t xml:space="preserve">
</t>
    </r>
    <r>
      <rPr>
        <b/>
        <sz val="12"/>
        <rFont val="Times New Roman"/>
        <family val="1"/>
      </rPr>
      <t>رئيس جهاز التخطيط والإحصاء</t>
    </r>
  </si>
  <si>
    <r>
      <rPr>
        <sz val="11"/>
        <color indexed="8"/>
        <rFont val="Arial Black"/>
        <family val="2"/>
      </rPr>
      <t xml:space="preserve">Dr.Saleh Bin Mohammed Al-Nabit
</t>
    </r>
    <r>
      <rPr>
        <b/>
        <sz val="10"/>
        <color indexed="8"/>
        <rFont val="Arial"/>
        <family val="2"/>
      </rPr>
      <t>Head of Planning and Statistics Authority</t>
    </r>
  </si>
  <si>
    <t xml:space="preserve">يسر جهاز التخطيط والإحصاء أن يقدم هذا العدد من النشرة السنوية ضمن سلسلة نشراتها التخصصية المختلفة، وذلك في إطار خطة الجهاز الطموحة والمتوازنة في توفير وتطوير الإحصاءات الإقتصادية.
</t>
  </si>
  <si>
    <t>كما يسر الجهاز أن يتقدم بالشكر الجزيل لمسؤولي المنشآت من مؤسسات وشركات لتعاونهم ومساهمتهم في إصدار هذه النشرة.</t>
  </si>
  <si>
    <t>ويرحب الجهاز بأية ملاحظات وإقتراحات من شأنها تحسين مضمون هذه النشرة.</t>
  </si>
  <si>
    <t>The Authority welcomes any remarks and suggestions that could improve contents of this bulletin.</t>
  </si>
  <si>
    <r>
      <t>Planning and Statistics Authority is pleased to present the</t>
    </r>
    <r>
      <rPr>
        <b/>
        <sz val="12"/>
        <color indexed="10"/>
        <rFont val="Arial"/>
        <family val="2"/>
      </rPr>
      <t xml:space="preserve"> </t>
    </r>
    <r>
      <rPr>
        <b/>
        <sz val="12"/>
        <color indexed="8"/>
        <rFont val="Arial"/>
        <family val="2"/>
      </rPr>
      <t>annual bulletin of its series of bulletins within the framework of the Authority ambitious and balanced plan in providing and developing Economic Statistics.</t>
    </r>
    <r>
      <rPr>
        <b/>
        <sz val="12"/>
        <color indexed="9"/>
        <rFont val="Arial"/>
        <family val="2"/>
      </rPr>
      <t>XXXXXXXXXXXXXXXXXXXXXXXXX</t>
    </r>
  </si>
  <si>
    <r>
      <t>The Authority as well has the pleasure</t>
    </r>
    <r>
      <rPr>
        <b/>
        <sz val="12"/>
        <rFont val="Arial"/>
        <family val="2"/>
      </rPr>
      <t xml:space="preserve"> to express its gratitude to heads of </t>
    </r>
    <r>
      <rPr>
        <b/>
        <sz val="12"/>
        <color indexed="8"/>
        <rFont val="Arial"/>
        <family val="2"/>
      </rPr>
      <t>corporations and companies for their cooperation and contribution in accomplishing this bulletin.</t>
    </r>
    <r>
      <rPr>
        <b/>
        <sz val="12"/>
        <color indexed="9"/>
        <rFont val="Arial"/>
        <family val="2"/>
      </rPr>
      <t>XXX</t>
    </r>
  </si>
  <si>
    <t>Wholesale and retail trade in other types of motor vehicles not listed above</t>
  </si>
  <si>
    <t>تجارة الجملة والتجزئه في انواع اخرى من المركبات ذات المحركات لم ترد فيما سبق</t>
  </si>
  <si>
    <t>بيع السلع المنزلية الأخرى بالجملة وتشمل ( الاثاث والسجاد والاجهزه الكهربائية واصناف الاضاءه والكتب وادوات القرطاسيه والمواد البصريه واشرطة الكاسيت والساعات والمجوهرات والاواني المنزليه وملحقاتها00الخ)</t>
  </si>
  <si>
    <t>Retail sale of detergents and cleening materials</t>
  </si>
  <si>
    <t>البيع بالتجزئة لمواد التنظيف</t>
  </si>
  <si>
    <t>بيع السلع الأخرى بالتجزئة في الأكشاك والأسواق</t>
  </si>
  <si>
    <t>Retail sale via stalls and markets of other goods</t>
  </si>
  <si>
    <t>Wholesale of other household goodsInclude (furniture, carpets, electrical appliances and lighting classes, books and stationery, material</t>
  </si>
  <si>
    <t>بيع السلع المنزلية الأخرى بالجملة وتشمل ( الاثاث والسجاد والاجهزه الكهربائية واصناف الاضاءه والكتب وادوات القرطاسيه والمواد البصريه واشرط</t>
  </si>
  <si>
    <t>(تجارة التجزئه في السلع المستعملة بالمتاجر والأدوات المنزلية المستعملة ( الحراج</t>
  </si>
  <si>
    <t>(furniture, carpets, electrical appliances and lighting classes, books and stationery, materials and visual cassettes, watches, jewelry, household utensils and accessories 00, etc.)</t>
  </si>
  <si>
    <t xml:space="preserve"> مــاء</t>
  </si>
  <si>
    <t>مــاء</t>
  </si>
  <si>
    <t>تم عرض البيانات في أربعة فصول على الوجه التالي:-</t>
  </si>
  <si>
    <t>Wholesale of waste and scrap and other products n.e.c.</t>
  </si>
  <si>
    <t>بيع النفايات والخردة وغير ذلك من المنتجات غير المصنّفة في موضع آخر بالجملة</t>
  </si>
  <si>
    <r>
      <t xml:space="preserve">النشرة السنوية
لإحصاءات تجارة الجملة والتجزئة
</t>
    </r>
    <r>
      <rPr>
        <b/>
        <sz val="16"/>
        <color indexed="8"/>
        <rFont val="Arial"/>
        <family val="2"/>
      </rPr>
      <t>THE ANNUAL BULLETIN OF
 WHOLESALE AND RETAIL TRADE STATISTICS
2020</t>
    </r>
  </si>
  <si>
    <r>
      <rPr>
        <b/>
        <sz val="20"/>
        <color indexed="8"/>
        <rFont val="Arial"/>
        <family val="2"/>
      </rPr>
      <t>العدد الثالث والثلاثون</t>
    </r>
    <r>
      <rPr>
        <b/>
        <sz val="16"/>
        <color indexed="8"/>
        <rFont val="Arial"/>
        <family val="2"/>
      </rPr>
      <t xml:space="preserve">
33</t>
    </r>
    <r>
      <rPr>
        <b/>
        <vertAlign val="superscript"/>
        <sz val="16"/>
        <color indexed="8"/>
        <rFont val="Arial"/>
        <family val="2"/>
      </rPr>
      <t>th</t>
    </r>
    <r>
      <rPr>
        <b/>
        <sz val="16"/>
        <color indexed="8"/>
        <rFont val="Arial"/>
        <family val="2"/>
      </rPr>
      <t xml:space="preserve"> Issue</t>
    </r>
  </si>
  <si>
    <t>NUMBER OF ESTABLISHMENTS &amp; EMPLOYEES BY SIZE OF ESTABLISHMENT &amp; MAIN ECONOMIC CTIVITY 2020(two digits)</t>
  </si>
  <si>
    <t>عدد المنشآت والمشتغلين حسب حجم المنشأة و النشاط الإقتصادي الرئيسي (الحد الثاني)  2020</t>
  </si>
  <si>
    <t>NUMBER OF ESTABLISHMENTS &amp; EMPLOYEES BY SIZE OF ESTABLISHMENT &amp; MAIN ECONOMIC ACTIVITY 2020(four digits)</t>
  </si>
  <si>
    <t>عدد المنشآت والمشتغلين حسب حجم المنشأة و النشاط الإقتصادي الرئيسي  (الحد الرابع) 2020</t>
  </si>
  <si>
    <t>EMPLOYEES BY SEX, NATIONALITY &amp; MAIN ECONOMIC ACTIVITY  (two digits)  2020</t>
  </si>
  <si>
    <t>المشتغلون حسب الجنسية و الجنس و النشاط الإقتصادي الرئيسي (الحد الثاني) 2020</t>
  </si>
  <si>
    <t>EMPLOYEES BY SEX, NATIONALITY &amp; MAIN ECONOMIC ACTIVITY (four  digits)2020</t>
  </si>
  <si>
    <t>المشتغلون حسب الجنسية و الجنس و النشاط الإقتصادي الرئيسي  (الحد الرابع )2020</t>
  </si>
  <si>
    <t>EMPLOYEES &amp; ESTIMATE COMPENSATION OF EMPLOYEES BY NATIONALITY &amp; MAIN ECONOMIC ACTIVITY  (two digits)  2020</t>
  </si>
  <si>
    <t>المشتغلون و تقديرات تعويضات العاملين حسب الجنسية و النشاط الإقتصادي الرئيسي  (الحد الثاني)2020</t>
  </si>
  <si>
    <t>EMPLOYEES &amp; ESTIMATE COMPENSATION OF EMPLOYEES BY NATIONALITY &amp; MAIN ECONOMIC ACTIVITY( four digits)  2020</t>
  </si>
  <si>
    <t>المشتغلون و تقديرات تعويضات العاملين حسب الجنسية و النشاط الإقتصادي الرئيسي  (الحد الرابع)2020</t>
  </si>
  <si>
    <t>NUMBER OF EMPLOYEES &amp; ESTIMATES COMPENSATION OF EMPLOYEES BY SEX &amp; OCCUPATION  2020</t>
  </si>
  <si>
    <t>عدد المشتغلين وتقديرات تعويضات العاملين حسب الجنس والمهنة 2020</t>
  </si>
  <si>
    <t>ESTIMATES OF VALUE OF INTERMEDIATE GOODS BY MAIN ECONOMIC ACTIVITY (two digits)  2020</t>
  </si>
  <si>
    <t>تقديرات قيمة المستلزمات السلعية حسب النشاط الاقتصادي (الحد  الثاني ) 2020</t>
  </si>
  <si>
    <t>ESTIMATES OF VALUE OF INTERMEDIATE GOODS BY MAIN ECONOMIC ACTIVITY (four digits)  2020</t>
  </si>
  <si>
    <t>تقديرات قيمة المستلزمات السلعية حسب النشاط الاقتصادي (الحد الرابع) 2020</t>
  </si>
  <si>
    <t>ESTIMATES OF VALUE OF INTERMEDIATE SERVICES BY MAIN ECONOMIC ACTIVITY (two digits)  2020</t>
  </si>
  <si>
    <t>تقديرات قيمة المستلزمات الخدمية حسب النشاط الإقتصادي (الحد الثاني) 2020</t>
  </si>
  <si>
    <t>ESTIMATES OF VALUE OF INTERMEDIATE SERVICES BY MAIN ECONOMIC ACTIVITY (four digits)  2020</t>
  </si>
  <si>
    <t>تقديرات قيمة المستلزمات الخدمية حسب النشاط الإقتصادي (الحد الرابع) 2020</t>
  </si>
  <si>
    <t>PURCHASES,SALE&amp; STOCKS DURING THE YEAR by  TYPE OF TRADE 2020</t>
  </si>
  <si>
    <t>المشتريات والمبيعات والموجودات خلال السنة حسب نوع التجارة 2020</t>
  </si>
  <si>
    <t>ESTIMATES OF VALUE ADDED BY MAIN ECONOMIC ACTIVITY (two digits)  2020</t>
  </si>
  <si>
    <t>تقديرات القيمة المضافة حسب النشاط الاقتصادي الرئيسي (الحد الثاني) 2020</t>
  </si>
  <si>
    <t>ESTIMATES OF VALUE ADDED BY MAIN ECONOMIC ACTIVITY  (four digits)  2020</t>
  </si>
  <si>
    <t>تقديرات القيمة المضافة حسب النشاط الاقتصادي الرئيسي (الحد الرابع) 2020</t>
  </si>
  <si>
    <t>MAIN ECONOMIC INDICATORS BY MAIN ECONOMIC ACTIVITY  (two digits) 2020</t>
  </si>
  <si>
    <t>أهم المؤشرات الإقتصادية حسب النشاط الإقتصادي الرئيسي (الحد الثاني) 2020</t>
  </si>
  <si>
    <t>MAIN ECONOMIC INDICATORS BY MAIN ECONOMIC ACTIVITY (two digits)  2020</t>
  </si>
  <si>
    <t>أهم المؤشرات الإقتصادية حسب النشاط الإقتصادي الرئيسي (الحد الرابع) 2020</t>
  </si>
  <si>
    <t>NUMBER OF EMPLOYEES BY SEX, NATIONALITY &amp; MAIN ECONOMIC ACTIVITY (two digits) 2020</t>
  </si>
  <si>
    <t>عدد المشتغلين حسب الجنس و الجنسية و النشاط الإقتصادي الرئيسي (الحد الثاني) 2020</t>
  </si>
  <si>
    <t>NUMBER OF EMPLOYEES BY SEX, NATIONALITY &amp; MAIN ECONOMIC ACTIVITY (four digits)  2020</t>
  </si>
  <si>
    <t>عدد المشتغلين حسب الجنس و الجنسية و النشاط الإقتصادي الرئيسي (الحد الرابع) 2020</t>
  </si>
  <si>
    <t>NUMBER OF EMPLOYEES &amp; ESTIMATE COMPENSATION OF EMPLOYEES BY NATIONALITY &amp; MAIN ECONOMIC ACTIVITY  (two digits)  2020</t>
  </si>
  <si>
    <t>عدد المشتغلون و تقديرات تعويضات العاملين حسب الجنسية و النشاط الإقتصادي الرئيسي (الحد الثاني) 2020</t>
  </si>
  <si>
    <t>NUMBER OF EMPLOYEES &amp; ESTIMATE COMPENSATION OF EMPLOYEES BY NATIONALITY &amp; MAIN ECONOMIC ACTIVITY  (four digits) 2020</t>
  </si>
  <si>
    <t>عدد المشتغلون و تقديرات تعويضات العاملين حسب الجنسية و النشاط الإقتصادي الرئيسي (الحد الرابع) 2020</t>
  </si>
  <si>
    <t>تقديرات قيمة المستلزمات السلعية حسب النشاط الاقتصادي (الحد الثاني) 2020</t>
  </si>
  <si>
    <t>PURCHASES,SALE&amp; STOCKS DURING THE YEAR by TYPE OF TRADE  2020</t>
  </si>
  <si>
    <t>MAIN ECONOMIC INDICATORS BY MAIN ECONOMIC ACTIVITY (four digits)  2020</t>
  </si>
  <si>
    <t>NUMBER OF EMPLOYEES BY SEX, NATIONALITY &amp; MAIN ECONOMIC ACTIVITY  (two digits)  2020</t>
  </si>
  <si>
    <t>NUMBER OF EMPLOYEES &amp; ESTIMATE COMPENSATION OF EMPLOYEES BY NATIONALITY &amp; MAIN ECONOMIC ACTIVITY (two digits)  2020</t>
  </si>
  <si>
    <t>عدد المشتغلون و تقديرات تعويضات العاملين حسب الجنسية و النشاط الإقتصادي الرئيسي (الحد الرابع)2020</t>
  </si>
  <si>
    <t>ESTIMATES OF VALUE OF INTERMEDIATE GOODS BY MAIN ECONOMIC ACTIVITY   (two digits)  2020</t>
  </si>
  <si>
    <t>ESTIMATES OF VALUE OF INTERMEDIATE GOODS BY MAIN ECONOMIC ACTIVITY   (four digits)  2020</t>
  </si>
  <si>
    <t>ESTIMATES OF VALUE ADDED BY MAIN ECONOMIC ACTIVITY  (two digits)  2020</t>
  </si>
  <si>
    <t>ESTIMATES OF VALUE ADDED BY MAIN ECONOMIC ACTIVITY (four digits)  2020</t>
  </si>
  <si>
    <t>تقديرات القيمة المضافة حسب النشاط الاقتصادي الرئيسي (الحد الرابع ) 2020</t>
  </si>
  <si>
    <t>MAIN ECONOMIC INDICATORS BY MAIN ECONOMIC ACTIVITY  (two digits)  2020</t>
  </si>
  <si>
    <t>MAIN ECONOMIC INDICATORS BY MAIN ECONOMIC ACTIVITY  (four digits)  2020</t>
  </si>
  <si>
    <t xml:space="preserve"> تغطي النشرة بيانات عام 2020 
بيانات صيانة واصلاح المركبات ذات المحركات مضمنة في نشرة الخدمات الاجتماعيه والشخصيه </t>
  </si>
  <si>
    <t>The bulletin covers 2020 data                                                         Data for maintenance repair of motor vehicles includded  in Bulletin  of Social and personal services</t>
  </si>
  <si>
    <t>136889</t>
  </si>
  <si>
    <t>13852</t>
  </si>
  <si>
    <t>150741</t>
  </si>
  <si>
    <t>8529914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</si>
</sst>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85">
    <font>
      <sz val="11"/>
      <color theme="1"/>
      <name val="Arial"/>
      <family val="2"/>
    </font>
    <font>
      <sz val="11"/>
      <color theme="1"/>
      <name val="Calibri"/>
      <family val="2"/>
      <scheme val="minor"/>
    </font>
    <font>
      <sz val="11"/>
      <color indexed="8"/>
      <name val="Calibri"/>
      <family val="2"/>
    </font>
    <font>
      <b/>
      <sz val="11"/>
      <color indexed="25"/>
      <name val="Arial"/>
      <family val="2"/>
    </font>
    <font>
      <sz val="11"/>
      <color indexed="8"/>
      <name val="Arial"/>
      <family val="2"/>
    </font>
    <font>
      <sz val="12"/>
      <color indexed="8"/>
      <name val="Arial"/>
      <family val="2"/>
    </font>
    <font>
      <b/>
      <sz val="11"/>
      <color indexed="8"/>
      <name val="Arial"/>
      <family val="2"/>
    </font>
    <font>
      <b/>
      <sz val="16"/>
      <color indexed="8"/>
      <name val="Arial"/>
      <family val="2"/>
    </font>
    <font>
      <b/>
      <sz val="12"/>
      <name val="Arial"/>
      <family val="2"/>
    </font>
    <font>
      <b/>
      <sz val="12"/>
      <color indexed="8"/>
      <name val="Arial"/>
      <family val="2"/>
    </font>
    <font>
      <b/>
      <sz val="24"/>
      <name val="Arial"/>
      <family val="2"/>
    </font>
    <font>
      <b/>
      <sz val="10"/>
      <color indexed="8"/>
      <name val="Arial"/>
      <family val="2"/>
    </font>
    <font>
      <sz val="11"/>
      <color indexed="10"/>
      <name val="Arial"/>
      <family val="2"/>
    </font>
    <font>
      <sz val="11"/>
      <color indexed="8"/>
      <name val="Arial"/>
      <family val="2"/>
    </font>
    <font>
      <b/>
      <sz val="9"/>
      <color indexed="8"/>
      <name val="Arial"/>
      <family val="2"/>
    </font>
    <font>
      <b/>
      <sz val="10"/>
      <color indexed="10"/>
      <name val="Arial"/>
      <family val="2"/>
    </font>
    <font>
      <b/>
      <sz val="8"/>
      <color indexed="8"/>
      <name val="Arial"/>
      <family val="2"/>
    </font>
    <font>
      <b/>
      <sz val="14"/>
      <color indexed="8"/>
      <name val="Arial"/>
      <family val="2"/>
    </font>
    <font>
      <b/>
      <sz val="8"/>
      <color indexed="10"/>
      <name val="Arial"/>
      <family val="2"/>
    </font>
    <font>
      <sz val="8"/>
      <name val="Arial"/>
      <family val="2"/>
    </font>
    <font>
      <b/>
      <sz val="20"/>
      <color indexed="8"/>
      <name val="Arial"/>
      <family val="2"/>
    </font>
    <font>
      <sz val="10"/>
      <name val="Arial"/>
      <family val="2"/>
    </font>
    <font>
      <sz val="18"/>
      <color indexed="8"/>
      <name val="Arial"/>
      <family val="2"/>
    </font>
    <font>
      <b/>
      <sz val="18"/>
      <color indexed="8"/>
      <name val="Arial"/>
      <family val="2"/>
    </font>
    <font>
      <sz val="16"/>
      <color indexed="8"/>
      <name val="Arial"/>
      <family val="2"/>
    </font>
    <font>
      <sz val="14"/>
      <color indexed="8"/>
      <name val="Arial"/>
      <family val="2"/>
    </font>
    <font>
      <sz val="11"/>
      <name val="Arial"/>
      <family val="2"/>
    </font>
    <font>
      <b/>
      <sz val="18"/>
      <name val="Arial"/>
      <family val="2"/>
    </font>
    <font>
      <b/>
      <sz val="14"/>
      <name val="Arial"/>
      <family val="2"/>
    </font>
    <font>
      <b/>
      <u/>
      <sz val="12"/>
      <color indexed="12"/>
      <name val="Arial"/>
      <family val="2"/>
    </font>
    <font>
      <b/>
      <i/>
      <sz val="16"/>
      <color indexed="8"/>
      <name val="Arial"/>
      <family val="2"/>
    </font>
    <font>
      <b/>
      <i/>
      <sz val="12"/>
      <color indexed="8"/>
      <name val="Arial"/>
      <family val="2"/>
    </font>
    <font>
      <b/>
      <i/>
      <sz val="11"/>
      <color indexed="8"/>
      <name val="Arial"/>
      <family val="2"/>
    </font>
    <font>
      <sz val="16"/>
      <color indexed="8"/>
      <name val="Simplified Arabic"/>
      <family val="1"/>
    </font>
    <font>
      <b/>
      <sz val="24"/>
      <color indexed="8"/>
      <name val="Arial"/>
      <family val="2"/>
    </font>
    <font>
      <b/>
      <sz val="10"/>
      <name val="Arial"/>
      <family val="2"/>
    </font>
    <font>
      <b/>
      <sz val="9"/>
      <name val="Arial"/>
      <family val="2"/>
    </font>
    <font>
      <b/>
      <sz val="11"/>
      <name val="Arial"/>
      <family val="2"/>
    </font>
    <font>
      <u/>
      <sz val="11"/>
      <color indexed="12"/>
      <name val="Calibri"/>
      <family val="2"/>
    </font>
    <font>
      <sz val="11"/>
      <color indexed="8"/>
      <name val="Arial"/>
      <family val="2"/>
      <charset val="178"/>
    </font>
    <font>
      <sz val="10"/>
      <color indexed="8"/>
      <name val="Arial"/>
      <family val="2"/>
    </font>
    <font>
      <b/>
      <sz val="12"/>
      <color indexed="10"/>
      <name val="Arial"/>
      <family val="2"/>
    </font>
    <font>
      <b/>
      <sz val="12"/>
      <color indexed="9"/>
      <name val="Arial"/>
      <family val="2"/>
    </font>
    <font>
      <sz val="9"/>
      <color indexed="8"/>
      <name val="Arial"/>
      <family val="2"/>
    </font>
    <font>
      <sz val="8"/>
      <color indexed="8"/>
      <name val="Arial"/>
      <family val="2"/>
    </font>
    <font>
      <b/>
      <sz val="11"/>
      <color indexed="25"/>
      <name val="Arial"/>
      <family val="2"/>
    </font>
    <font>
      <sz val="10"/>
      <name val="Arial"/>
      <family val="2"/>
    </font>
    <font>
      <sz val="7"/>
      <color indexed="8"/>
      <name val="Arial"/>
      <family val="2"/>
    </font>
    <font>
      <sz val="8"/>
      <color indexed="8"/>
      <name val="Calibri"/>
      <family val="2"/>
    </font>
    <font>
      <b/>
      <vertAlign val="superscript"/>
      <sz val="16"/>
      <color indexed="8"/>
      <name val="Arial"/>
      <family val="2"/>
    </font>
    <font>
      <sz val="12"/>
      <name val="Courier New"/>
      <family val="3"/>
    </font>
    <font>
      <b/>
      <sz val="10"/>
      <name val="Arabic Transparent"/>
      <charset val="178"/>
    </font>
    <font>
      <b/>
      <u/>
      <sz val="12"/>
      <name val="Arial"/>
      <family val="2"/>
    </font>
    <font>
      <b/>
      <sz val="8"/>
      <name val="Arial"/>
      <family val="2"/>
    </font>
    <font>
      <sz val="8"/>
      <name val="Calibri"/>
      <family val="2"/>
    </font>
    <font>
      <sz val="9"/>
      <name val="Arial"/>
      <family val="2"/>
    </font>
    <font>
      <sz val="10"/>
      <name val="Arial"/>
      <family val="2"/>
    </font>
    <font>
      <b/>
      <sz val="12"/>
      <name val="Courier New"/>
      <family val="3"/>
    </font>
    <font>
      <b/>
      <sz val="10"/>
      <name val="Courier New"/>
      <family val="3"/>
    </font>
    <font>
      <b/>
      <sz val="8"/>
      <name val="Arial Unicode MS"/>
      <family val="2"/>
    </font>
    <font>
      <b/>
      <sz val="8"/>
      <name val="Courier New"/>
      <family val="3"/>
    </font>
    <font>
      <sz val="12"/>
      <color indexed="8"/>
      <name val="Arial Black"/>
      <family val="2"/>
    </font>
    <font>
      <sz val="11"/>
      <color indexed="8"/>
      <name val="Arial Black"/>
      <family val="2"/>
    </font>
    <font>
      <b/>
      <sz val="16"/>
      <name val="Sultan bold"/>
      <charset val="178"/>
    </font>
    <font>
      <b/>
      <sz val="14"/>
      <name val="Sultan bold"/>
      <charset val="178"/>
    </font>
    <font>
      <b/>
      <sz val="12"/>
      <name val="Times New Roman"/>
      <family val="1"/>
    </font>
    <font>
      <b/>
      <sz val="11"/>
      <color indexed="8"/>
      <name val="Arial Black"/>
      <family val="2"/>
    </font>
    <font>
      <b/>
      <sz val="10"/>
      <color indexed="8"/>
      <name val="Arial Black"/>
      <family val="2"/>
    </font>
    <font>
      <b/>
      <sz val="10"/>
      <color indexed="8"/>
      <name val="Mangal"/>
      <family val="1"/>
    </font>
    <font>
      <b/>
      <sz val="12"/>
      <color indexed="8"/>
      <name val="Bader"/>
      <charset val="178"/>
    </font>
    <font>
      <b/>
      <sz val="12"/>
      <color indexed="8"/>
      <name val="Times New Roman"/>
      <family val="1"/>
    </font>
    <font>
      <sz val="11"/>
      <color theme="1"/>
      <name val="Calibri"/>
      <family val="2"/>
    </font>
    <font>
      <sz val="11"/>
      <color theme="1"/>
      <name val="Calibri"/>
      <family val="2"/>
      <scheme val="minor"/>
    </font>
    <font>
      <sz val="10"/>
      <color theme="1"/>
      <name val="Arial"/>
      <family val="2"/>
    </font>
    <font>
      <b/>
      <sz val="10"/>
      <color theme="1"/>
      <name val="Arial"/>
      <family val="2"/>
    </font>
    <font>
      <b/>
      <sz val="12"/>
      <color theme="1"/>
      <name val="Arial"/>
      <family val="2"/>
    </font>
    <font>
      <sz val="8"/>
      <color theme="1"/>
      <name val="Arial"/>
      <family val="2"/>
    </font>
    <font>
      <b/>
      <sz val="8"/>
      <color theme="1"/>
      <name val="Arial"/>
      <family val="2"/>
    </font>
    <font>
      <b/>
      <sz val="10"/>
      <color theme="1"/>
      <name val="Arial Unicode MS"/>
      <family val="2"/>
    </font>
    <font>
      <sz val="11"/>
      <color theme="1"/>
      <name val="Arial"/>
      <family val="2"/>
    </font>
    <font>
      <sz val="10"/>
      <name val="Arial"/>
      <family val="2"/>
    </font>
    <font>
      <sz val="10"/>
      <name val="Arial"/>
    </font>
    <font>
      <b/>
      <sz val="10"/>
      <name val="Calibri"/>
      <family val="2"/>
      <scheme val="minor"/>
    </font>
    <font>
      <sz val="10"/>
      <name val="Calibri"/>
      <family val="2"/>
      <scheme val="minor"/>
    </font>
    <font>
      <b/>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s>
  <borders count="41">
    <border>
      <left/>
      <right/>
      <top/>
      <bottom/>
      <diagonal/>
    </border>
    <border>
      <left/>
      <right/>
      <top/>
      <bottom style="thin">
        <color indexed="64"/>
      </bottom>
      <diagonal/>
    </border>
    <border>
      <left/>
      <right/>
      <top style="thin">
        <color indexed="64"/>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medium">
        <color theme="0"/>
      </left>
      <right style="medium">
        <color theme="0"/>
      </right>
      <top style="thin">
        <color indexed="64"/>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style="medium">
        <color theme="0"/>
      </left>
      <right/>
      <top/>
      <bottom style="thin">
        <color indexed="64"/>
      </bottom>
      <diagonal/>
    </border>
    <border>
      <left/>
      <right style="medium">
        <color theme="0"/>
      </right>
      <top/>
      <bottom/>
      <diagonal/>
    </border>
    <border>
      <left/>
      <right style="medium">
        <color theme="0"/>
      </right>
      <top/>
      <bottom style="thin">
        <color indexed="64"/>
      </bottom>
      <diagonal/>
    </border>
    <border>
      <left style="thick">
        <color theme="0"/>
      </left>
      <right style="thick">
        <color theme="0"/>
      </right>
      <top style="thin">
        <color indexed="64"/>
      </top>
      <bottom/>
      <diagonal/>
    </border>
    <border>
      <left/>
      <right/>
      <top style="thin">
        <color indexed="64"/>
      </top>
      <bottom style="thin">
        <color indexed="64"/>
      </bottom>
      <diagonal/>
    </border>
    <border>
      <left style="thick">
        <color theme="0"/>
      </left>
      <right style="thick">
        <color theme="0"/>
      </right>
      <top style="thick">
        <color theme="0"/>
      </top>
      <bottom/>
      <diagonal/>
    </border>
    <border>
      <left style="medium">
        <color theme="0"/>
      </left>
      <right/>
      <top style="thin">
        <color indexed="64"/>
      </top>
      <bottom style="medium">
        <color theme="0"/>
      </bottom>
      <diagonal/>
    </border>
    <border>
      <left/>
      <right style="medium">
        <color theme="0"/>
      </right>
      <top style="thin">
        <color indexed="64"/>
      </top>
      <bottom style="medium">
        <color theme="0"/>
      </bottom>
      <diagonal/>
    </border>
    <border>
      <left style="medium">
        <color theme="0"/>
      </left>
      <right/>
      <top style="thin">
        <color indexed="64"/>
      </top>
      <bottom style="thin">
        <color indexed="64"/>
      </bottom>
      <diagonal/>
    </border>
    <border>
      <left/>
      <right style="medium">
        <color theme="0"/>
      </right>
      <top style="thin">
        <color indexed="64"/>
      </top>
      <bottom style="thin">
        <color indexed="64"/>
      </bottom>
      <diagonal/>
    </border>
    <border>
      <left/>
      <right style="thick">
        <color theme="0"/>
      </right>
      <top style="thin">
        <color indexed="64"/>
      </top>
      <bottom style="thin">
        <color indexed="64"/>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ck">
        <color theme="0"/>
      </left>
      <right/>
      <top style="thin">
        <color indexed="64"/>
      </top>
      <bottom/>
      <diagonal/>
    </border>
    <border>
      <left style="thick">
        <color theme="0"/>
      </left>
      <right/>
      <top/>
      <bottom/>
      <diagonal/>
    </border>
    <border>
      <left style="thick">
        <color theme="0"/>
      </left>
      <right/>
      <top/>
      <bottom style="thin">
        <color indexed="64"/>
      </bottom>
      <diagonal/>
    </border>
    <border>
      <left style="medium">
        <color theme="0"/>
      </left>
      <right/>
      <top/>
      <bottom style="medium">
        <color theme="0"/>
      </bottom>
      <diagonal/>
    </border>
    <border>
      <left style="thick">
        <color theme="0"/>
      </left>
      <right style="medium">
        <color theme="0"/>
      </right>
      <top style="thin">
        <color indexed="64"/>
      </top>
      <bottom style="thin">
        <color indexed="64"/>
      </bottom>
      <diagonal/>
    </border>
    <border>
      <left/>
      <right style="medium">
        <color theme="0"/>
      </right>
      <top/>
      <bottom style="medium">
        <color theme="0"/>
      </bottom>
      <diagonal/>
    </border>
  </borders>
  <cellStyleXfs count="20">
    <xf numFmtId="0" fontId="0" fillId="0" borderId="0"/>
    <xf numFmtId="0" fontId="38" fillId="0" borderId="0" applyNumberFormat="0" applyFill="0" applyBorder="0" applyAlignment="0" applyProtection="0">
      <alignment vertical="top"/>
      <protection locked="0"/>
    </xf>
    <xf numFmtId="0" fontId="46" fillId="0" borderId="0"/>
    <xf numFmtId="0" fontId="21" fillId="0" borderId="0"/>
    <xf numFmtId="0" fontId="56" fillId="0" borderId="0"/>
    <xf numFmtId="0" fontId="71" fillId="0" borderId="0"/>
    <xf numFmtId="0" fontId="72" fillId="0" borderId="0"/>
    <xf numFmtId="0" fontId="2" fillId="0" borderId="0"/>
    <xf numFmtId="0" fontId="21" fillId="0" borderId="0"/>
    <xf numFmtId="0" fontId="21" fillId="0" borderId="0"/>
    <xf numFmtId="0" fontId="46" fillId="0" borderId="0"/>
    <xf numFmtId="0" fontId="46" fillId="0" borderId="0"/>
    <xf numFmtId="0" fontId="46" fillId="0" borderId="0"/>
    <xf numFmtId="0" fontId="46" fillId="0" borderId="0"/>
    <xf numFmtId="0" fontId="46" fillId="0" borderId="0"/>
    <xf numFmtId="0" fontId="46" fillId="0" borderId="0"/>
    <xf numFmtId="0" fontId="79" fillId="0" borderId="0"/>
    <xf numFmtId="0" fontId="80" fillId="0" borderId="0"/>
    <xf numFmtId="0" fontId="81" fillId="0" borderId="0"/>
    <xf numFmtId="0" fontId="1" fillId="0" borderId="0"/>
  </cellStyleXfs>
  <cellXfs count="698">
    <xf numFmtId="0" fontId="0" fillId="0" borderId="0" xfId="0"/>
    <xf numFmtId="0" fontId="13" fillId="0" borderId="0" xfId="0" applyFont="1" applyAlignment="1">
      <alignment vertical="center" wrapText="1"/>
    </xf>
    <xf numFmtId="0" fontId="13" fillId="0" borderId="0" xfId="0" applyFont="1" applyAlignment="1">
      <alignment horizontal="center" vertical="center" wrapText="1"/>
    </xf>
    <xf numFmtId="0" fontId="4" fillId="0" borderId="0" xfId="0" applyFont="1" applyAlignment="1">
      <alignment vertical="center"/>
    </xf>
    <xf numFmtId="0" fontId="6" fillId="0" borderId="0" xfId="0" applyFont="1" applyAlignment="1">
      <alignment vertical="center" readingOrder="1"/>
    </xf>
    <xf numFmtId="0" fontId="4" fillId="0" borderId="0" xfId="0" applyFont="1"/>
    <xf numFmtId="0" fontId="3" fillId="0" borderId="0" xfId="0" applyFont="1" applyAlignment="1">
      <alignment vertical="center" wrapText="1" readingOrder="1"/>
    </xf>
    <xf numFmtId="0" fontId="4" fillId="0" borderId="0" xfId="0" applyFont="1" applyAlignment="1">
      <alignment vertical="center" wrapText="1"/>
    </xf>
    <xf numFmtId="0" fontId="71" fillId="0" borderId="0" xfId="5" applyAlignment="1">
      <alignment vertical="center"/>
    </xf>
    <xf numFmtId="0" fontId="6" fillId="0" borderId="0" xfId="0" applyFont="1"/>
    <xf numFmtId="0" fontId="4" fillId="0" borderId="0" xfId="0" applyFont="1" applyAlignment="1">
      <alignment horizontal="right"/>
    </xf>
    <xf numFmtId="0" fontId="5" fillId="0" borderId="0" xfId="0" applyFont="1" applyAlignment="1">
      <alignment horizontal="center" vertical="center" wrapText="1"/>
    </xf>
    <xf numFmtId="0" fontId="0" fillId="0" borderId="0" xfId="0" applyFill="1"/>
    <xf numFmtId="0" fontId="5" fillId="0" borderId="0" xfId="0" applyFont="1" applyAlignment="1">
      <alignment vertical="center" wrapText="1"/>
    </xf>
    <xf numFmtId="0" fontId="4" fillId="0" borderId="0" xfId="0" applyFont="1" applyAlignment="1">
      <alignment horizontal="center" vertical="center" wrapText="1"/>
    </xf>
    <xf numFmtId="0" fontId="3" fillId="0" borderId="0" xfId="7" applyFont="1" applyAlignment="1">
      <alignment horizontal="center" vertical="center" wrapText="1" readingOrder="1"/>
    </xf>
    <xf numFmtId="0" fontId="4" fillId="0" borderId="0" xfId="7" applyFont="1" applyAlignment="1">
      <alignment vertical="center"/>
    </xf>
    <xf numFmtId="0" fontId="7" fillId="0" borderId="0" xfId="7" applyFont="1" applyAlignment="1">
      <alignment horizontal="center" vertical="center" wrapText="1"/>
    </xf>
    <xf numFmtId="0" fontId="3" fillId="0" borderId="0" xfId="7" applyFont="1" applyAlignment="1">
      <alignment vertical="center" wrapText="1" readingOrder="1"/>
    </xf>
    <xf numFmtId="0" fontId="6" fillId="0" borderId="0" xfId="7" applyFont="1" applyAlignment="1">
      <alignment vertical="center" wrapText="1" readingOrder="1"/>
    </xf>
    <xf numFmtId="0" fontId="4" fillId="0" borderId="0" xfId="7" applyFont="1" applyAlignment="1">
      <alignment vertical="center" wrapText="1"/>
    </xf>
    <xf numFmtId="0" fontId="4" fillId="0" borderId="0" xfId="7" applyFont="1" applyAlignment="1">
      <alignment vertical="top" wrapText="1"/>
    </xf>
    <xf numFmtId="0" fontId="22" fillId="0" borderId="0" xfId="7" applyFont="1" applyAlignment="1">
      <alignment horizontal="justify" vertical="center" wrapText="1" readingOrder="2"/>
    </xf>
    <xf numFmtId="0" fontId="22" fillId="0" borderId="0" xfId="7" applyFont="1" applyAlignment="1">
      <alignment vertical="center" wrapText="1"/>
    </xf>
    <xf numFmtId="0" fontId="3" fillId="0" borderId="0" xfId="7" applyFont="1" applyAlignment="1">
      <alignment horizontal="distributed" vertical="center" wrapText="1" readingOrder="1"/>
    </xf>
    <xf numFmtId="0" fontId="4" fillId="0" borderId="0" xfId="7" applyFont="1" applyAlignment="1">
      <alignment horizontal="distributed" vertical="center"/>
    </xf>
    <xf numFmtId="0" fontId="6" fillId="0" borderId="0" xfId="7" applyFont="1" applyAlignment="1">
      <alignment horizontal="distributed" vertical="center" wrapText="1" readingOrder="1"/>
    </xf>
    <xf numFmtId="0" fontId="4" fillId="0" borderId="0" xfId="7" applyFont="1" applyAlignment="1">
      <alignment horizontal="distributed" vertical="center" wrapText="1"/>
    </xf>
    <xf numFmtId="49" fontId="4" fillId="0" borderId="0" xfId="7" applyNumberFormat="1" applyFont="1" applyAlignment="1">
      <alignment horizontal="right" vertical="top" wrapText="1"/>
    </xf>
    <xf numFmtId="0" fontId="22" fillId="0" borderId="0" xfId="7" applyFont="1" applyAlignment="1">
      <alignment horizontal="distributed" vertical="center" wrapText="1"/>
    </xf>
    <xf numFmtId="0" fontId="4" fillId="0" borderId="0" xfId="7" applyFont="1" applyAlignment="1">
      <alignment horizontal="distributed" vertical="top" wrapText="1"/>
    </xf>
    <xf numFmtId="0" fontId="29" fillId="0" borderId="0" xfId="1" applyFont="1" applyFill="1" applyBorder="1" applyAlignment="1" applyProtection="1">
      <alignment horizontal="distributed" vertical="center"/>
    </xf>
    <xf numFmtId="0" fontId="5" fillId="0" borderId="0" xfId="7" applyFont="1" applyFill="1" applyAlignment="1">
      <alignment horizontal="distributed" vertical="center"/>
    </xf>
    <xf numFmtId="0" fontId="6" fillId="0" borderId="0" xfId="7" applyFont="1" applyAlignment="1">
      <alignment horizontal="left" vertical="top" wrapText="1" indent="2"/>
    </xf>
    <xf numFmtId="0" fontId="6" fillId="0" borderId="0" xfId="7" applyFont="1" applyAlignment="1">
      <alignment vertical="top" wrapText="1"/>
    </xf>
    <xf numFmtId="0" fontId="17" fillId="0" borderId="0" xfId="7" applyFont="1" applyAlignment="1">
      <alignment horizontal="distributed" vertical="top" wrapText="1"/>
    </xf>
    <xf numFmtId="0" fontId="17" fillId="0" borderId="0" xfId="7" applyFont="1" applyAlignment="1">
      <alignment horizontal="right" vertical="top" wrapText="1" indent="3" readingOrder="2"/>
    </xf>
    <xf numFmtId="0" fontId="2" fillId="0" borderId="0" xfId="7"/>
    <xf numFmtId="0" fontId="33" fillId="0" borderId="0" xfId="7" applyFont="1" applyAlignment="1">
      <alignment horizontal="justify" readingOrder="2"/>
    </xf>
    <xf numFmtId="0" fontId="17" fillId="0" borderId="0" xfId="7" applyFont="1" applyAlignment="1">
      <alignment horizontal="distributed" vertical="top" wrapText="1" readingOrder="2"/>
    </xf>
    <xf numFmtId="0" fontId="24" fillId="0" borderId="0" xfId="7" applyFont="1" applyAlignment="1">
      <alignment horizontal="distributed" vertical="top" wrapText="1" readingOrder="2"/>
    </xf>
    <xf numFmtId="0" fontId="4" fillId="0" borderId="0" xfId="0" applyFont="1" applyAlignment="1">
      <alignment vertical="top"/>
    </xf>
    <xf numFmtId="0" fontId="5" fillId="0" borderId="0" xfId="0" applyFont="1" applyAlignment="1">
      <alignment vertical="top"/>
    </xf>
    <xf numFmtId="0" fontId="0" fillId="0" borderId="0" xfId="0" applyBorder="1"/>
    <xf numFmtId="0" fontId="9" fillId="0" borderId="0" xfId="0" applyFont="1" applyAlignment="1">
      <alignment vertical="center" wrapText="1"/>
    </xf>
    <xf numFmtId="49" fontId="25" fillId="0" borderId="0" xfId="7" applyNumberFormat="1" applyFont="1" applyAlignment="1">
      <alignment horizontal="left" vertical="top" wrapText="1" readingOrder="2"/>
    </xf>
    <xf numFmtId="0" fontId="0" fillId="0" borderId="0" xfId="0" applyFont="1"/>
    <xf numFmtId="0" fontId="35" fillId="0" borderId="0" xfId="0" applyFont="1" applyBorder="1" applyAlignment="1">
      <alignment horizontal="right" vertical="center" wrapText="1" indent="1"/>
    </xf>
    <xf numFmtId="0" fontId="21" fillId="2" borderId="3"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40" fillId="2" borderId="3"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40" fillId="3" borderId="4" xfId="0" applyFont="1" applyFill="1" applyBorder="1" applyAlignment="1">
      <alignment horizontal="center" vertical="center" wrapText="1"/>
    </xf>
    <xf numFmtId="0" fontId="14" fillId="3" borderId="7" xfId="0" applyFont="1" applyFill="1" applyBorder="1" applyAlignment="1">
      <alignment horizontal="center" vertical="top" wrapText="1"/>
    </xf>
    <xf numFmtId="0" fontId="47" fillId="2" borderId="3" xfId="0" applyFont="1" applyFill="1" applyBorder="1" applyAlignment="1">
      <alignment horizontal="left" vertical="center" wrapText="1" indent="1"/>
    </xf>
    <xf numFmtId="0" fontId="47" fillId="3" borderId="4" xfId="0" applyFont="1" applyFill="1" applyBorder="1" applyAlignment="1">
      <alignment horizontal="left" vertical="center" wrapText="1" indent="1"/>
    </xf>
    <xf numFmtId="0" fontId="21" fillId="2" borderId="3" xfId="0" applyFont="1" applyFill="1" applyBorder="1" applyAlignment="1">
      <alignment horizontal="right" vertical="center" wrapText="1" indent="1"/>
    </xf>
    <xf numFmtId="0" fontId="21" fillId="3" borderId="4" xfId="0" applyFont="1" applyFill="1" applyBorder="1" applyAlignment="1">
      <alignment horizontal="right" vertical="center" wrapText="1" indent="1"/>
    </xf>
    <xf numFmtId="0" fontId="47" fillId="2" borderId="6" xfId="0" applyFont="1" applyFill="1" applyBorder="1" applyAlignment="1">
      <alignment horizontal="left" vertical="center" wrapText="1" indent="1"/>
    </xf>
    <xf numFmtId="0" fontId="21" fillId="2" borderId="6" xfId="0" applyFont="1" applyFill="1" applyBorder="1" applyAlignment="1">
      <alignment horizontal="right" vertical="center" wrapText="1" indent="1"/>
    </xf>
    <xf numFmtId="0" fontId="9" fillId="0" borderId="0" xfId="0" applyFont="1" applyBorder="1" applyAlignment="1">
      <alignment vertical="center" wrapText="1"/>
    </xf>
    <xf numFmtId="0" fontId="47" fillId="2" borderId="5" xfId="0" applyFont="1" applyFill="1" applyBorder="1" applyAlignment="1">
      <alignment horizontal="left" vertical="center" wrapText="1" indent="1"/>
    </xf>
    <xf numFmtId="0" fontId="21" fillId="2" borderId="5" xfId="0" applyFont="1" applyFill="1" applyBorder="1" applyAlignment="1">
      <alignment horizontal="right" vertical="center" wrapText="1" indent="1"/>
    </xf>
    <xf numFmtId="0" fontId="0" fillId="0" borderId="0" xfId="0" applyAlignment="1">
      <alignment horizontal="center"/>
    </xf>
    <xf numFmtId="0" fontId="21" fillId="2" borderId="9" xfId="0" applyFont="1" applyFill="1" applyBorder="1" applyAlignment="1">
      <alignment horizontal="right" vertical="center" wrapText="1" indent="1"/>
    </xf>
    <xf numFmtId="0" fontId="21" fillId="2" borderId="10" xfId="0" applyFont="1" applyFill="1" applyBorder="1" applyAlignment="1">
      <alignment horizontal="right" vertical="center" wrapText="1" indent="1"/>
    </xf>
    <xf numFmtId="0" fontId="11" fillId="0" borderId="0" xfId="0" applyFont="1" applyBorder="1" applyAlignment="1">
      <alignment vertical="center" wrapText="1"/>
    </xf>
    <xf numFmtId="164" fontId="21" fillId="2" borderId="11" xfId="0" applyNumberFormat="1" applyFont="1" applyFill="1" applyBorder="1" applyAlignment="1">
      <alignment horizontal="center" vertical="center"/>
    </xf>
    <xf numFmtId="164" fontId="21" fillId="3" borderId="12" xfId="0" applyNumberFormat="1" applyFont="1" applyFill="1" applyBorder="1" applyAlignment="1">
      <alignment horizontal="center" vertical="center"/>
    </xf>
    <xf numFmtId="0" fontId="15" fillId="0" borderId="0" xfId="0" applyFont="1" applyBorder="1" applyAlignment="1">
      <alignment vertical="center" wrapText="1" readingOrder="2"/>
    </xf>
    <xf numFmtId="0" fontId="50" fillId="0" borderId="0" xfId="3" applyFont="1"/>
    <xf numFmtId="0" fontId="51" fillId="3" borderId="14" xfId="0" applyFont="1" applyFill="1" applyBorder="1" applyAlignment="1">
      <alignment horizontal="center" vertical="center" wrapText="1" readingOrder="1"/>
    </xf>
    <xf numFmtId="0" fontId="35" fillId="2" borderId="3"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2" borderId="6" xfId="0" applyFont="1" applyFill="1" applyBorder="1" applyAlignment="1">
      <alignment horizontal="center" vertical="center" wrapText="1"/>
    </xf>
    <xf numFmtId="0" fontId="26" fillId="0" borderId="0" xfId="0" applyFont="1" applyAlignment="1">
      <alignment vertical="center" wrapText="1"/>
    </xf>
    <xf numFmtId="0" fontId="35" fillId="3" borderId="14" xfId="0" applyFont="1" applyFill="1" applyBorder="1" applyAlignment="1">
      <alignment horizontal="right" vertical="center" wrapText="1" indent="1"/>
    </xf>
    <xf numFmtId="0" fontId="35" fillId="2" borderId="3" xfId="0" applyFont="1" applyFill="1" applyBorder="1" applyAlignment="1">
      <alignment vertical="center" wrapText="1"/>
    </xf>
    <xf numFmtId="0" fontId="21" fillId="2" borderId="3" xfId="0" applyFont="1" applyFill="1" applyBorder="1" applyAlignment="1">
      <alignment vertical="center" wrapText="1"/>
    </xf>
    <xf numFmtId="0" fontId="35" fillId="3" borderId="4" xfId="0" applyFont="1" applyFill="1" applyBorder="1" applyAlignment="1">
      <alignment vertical="center" wrapText="1"/>
    </xf>
    <xf numFmtId="0" fontId="21" fillId="3" borderId="4" xfId="0" applyFont="1" applyFill="1" applyBorder="1" applyAlignment="1">
      <alignment vertical="center" wrapText="1"/>
    </xf>
    <xf numFmtId="0" fontId="35" fillId="2" borderId="9" xfId="0" applyFont="1" applyFill="1" applyBorder="1" applyAlignment="1">
      <alignment horizontal="right" vertical="center" wrapText="1" indent="1"/>
    </xf>
    <xf numFmtId="0" fontId="35" fillId="2" borderId="10" xfId="0" applyFont="1" applyFill="1" applyBorder="1" applyAlignment="1">
      <alignment horizontal="right" vertical="center" wrapText="1" indent="1"/>
    </xf>
    <xf numFmtId="0" fontId="36" fillId="3" borderId="7" xfId="0" applyFont="1" applyFill="1" applyBorder="1" applyAlignment="1">
      <alignment horizontal="center" vertical="top" wrapText="1"/>
    </xf>
    <xf numFmtId="164" fontId="35" fillId="2" borderId="11" xfId="0" applyNumberFormat="1" applyFont="1" applyFill="1" applyBorder="1" applyAlignment="1">
      <alignment horizontal="center" vertical="center"/>
    </xf>
    <xf numFmtId="164" fontId="35" fillId="3" borderId="11" xfId="0" applyNumberFormat="1" applyFont="1" applyFill="1" applyBorder="1" applyAlignment="1">
      <alignment horizontal="center" vertical="center"/>
    </xf>
    <xf numFmtId="164" fontId="35" fillId="3" borderId="16" xfId="0" applyNumberFormat="1" applyFont="1" applyFill="1" applyBorder="1" applyAlignment="1">
      <alignment horizontal="center" vertical="center" wrapText="1"/>
    </xf>
    <xf numFmtId="0" fontId="0" fillId="2" borderId="0" xfId="0" applyFill="1"/>
    <xf numFmtId="2" fontId="35" fillId="3" borderId="14" xfId="0" applyNumberFormat="1" applyFont="1" applyFill="1" applyBorder="1" applyAlignment="1">
      <alignment horizontal="right" vertical="center" wrapText="1" indent="1"/>
    </xf>
    <xf numFmtId="0" fontId="47" fillId="3" borderId="6" xfId="0" applyFont="1" applyFill="1" applyBorder="1" applyAlignment="1">
      <alignment horizontal="left" vertical="center" wrapText="1" indent="1"/>
    </xf>
    <xf numFmtId="0" fontId="35" fillId="2" borderId="8" xfId="0" applyFont="1" applyFill="1" applyBorder="1" applyAlignment="1">
      <alignment horizontal="right" vertical="center" wrapText="1" indent="1"/>
    </xf>
    <xf numFmtId="2" fontId="21" fillId="2" borderId="3" xfId="0" applyNumberFormat="1" applyFont="1" applyFill="1" applyBorder="1" applyAlignment="1">
      <alignment horizontal="right" vertical="center" wrapText="1" indent="1"/>
    </xf>
    <xf numFmtId="2" fontId="21" fillId="3" borderId="4" xfId="0" applyNumberFormat="1" applyFont="1" applyFill="1" applyBorder="1" applyAlignment="1">
      <alignment horizontal="right" vertical="center" wrapText="1" indent="1"/>
    </xf>
    <xf numFmtId="2" fontId="21" fillId="2" borderId="6" xfId="0" applyNumberFormat="1" applyFont="1" applyFill="1" applyBorder="1" applyAlignment="1">
      <alignment horizontal="right" vertical="center" wrapText="1" indent="1"/>
    </xf>
    <xf numFmtId="0" fontId="35" fillId="3" borderId="7" xfId="0" applyFont="1" applyFill="1" applyBorder="1" applyAlignment="1">
      <alignment vertical="center" wrapText="1"/>
    </xf>
    <xf numFmtId="0" fontId="35" fillId="3" borderId="7" xfId="0" applyFont="1" applyFill="1" applyBorder="1" applyAlignment="1">
      <alignment horizontal="right" vertical="center" wrapText="1" indent="1"/>
    </xf>
    <xf numFmtId="164" fontId="35" fillId="2" borderId="11" xfId="0" applyNumberFormat="1" applyFont="1" applyFill="1" applyBorder="1" applyAlignment="1">
      <alignment horizontal="right" vertical="center"/>
    </xf>
    <xf numFmtId="164" fontId="35" fillId="3" borderId="11" xfId="0" applyNumberFormat="1" applyFont="1" applyFill="1" applyBorder="1" applyAlignment="1">
      <alignment horizontal="right" vertical="center"/>
    </xf>
    <xf numFmtId="0" fontId="51" fillId="3" borderId="14" xfId="0" applyFont="1" applyFill="1" applyBorder="1" applyAlignment="1">
      <alignment horizontal="center" vertical="center" wrapText="1" readingOrder="2"/>
    </xf>
    <xf numFmtId="0" fontId="37" fillId="3" borderId="4" xfId="0" applyFont="1" applyFill="1" applyBorder="1" applyAlignment="1">
      <alignment horizontal="center" vertical="center" readingOrder="1"/>
    </xf>
    <xf numFmtId="0" fontId="6" fillId="0" borderId="0" xfId="0" applyFont="1" applyAlignment="1">
      <alignment vertical="center"/>
    </xf>
    <xf numFmtId="0" fontId="37" fillId="2" borderId="3" xfId="0" applyFont="1" applyFill="1" applyBorder="1" applyAlignment="1">
      <alignment horizontal="center" vertical="center" readingOrder="1"/>
    </xf>
    <xf numFmtId="0" fontId="37" fillId="2" borderId="4" xfId="0" applyFont="1" applyFill="1" applyBorder="1" applyAlignment="1">
      <alignment horizontal="center" vertical="center" readingOrder="1"/>
    </xf>
    <xf numFmtId="0" fontId="73" fillId="0" borderId="0" xfId="0" applyFont="1" applyAlignment="1">
      <alignment vertical="center"/>
    </xf>
    <xf numFmtId="0" fontId="73" fillId="3" borderId="0" xfId="0" applyFont="1" applyFill="1" applyAlignment="1">
      <alignment vertical="center"/>
    </xf>
    <xf numFmtId="0" fontId="74" fillId="0" borderId="0" xfId="0" applyFont="1" applyAlignment="1">
      <alignment horizontal="center" wrapText="1"/>
    </xf>
    <xf numFmtId="0" fontId="75" fillId="0" borderId="0" xfId="0" applyFont="1" applyAlignment="1">
      <alignment horizontal="center" wrapText="1"/>
    </xf>
    <xf numFmtId="0" fontId="8" fillId="2" borderId="3" xfId="0" applyFont="1" applyFill="1" applyBorder="1" applyAlignment="1">
      <alignment horizontal="center" vertical="center" readingOrder="2"/>
    </xf>
    <xf numFmtId="0" fontId="8" fillId="3" borderId="4" xfId="0" applyFont="1" applyFill="1" applyBorder="1" applyAlignment="1">
      <alignment horizontal="center" vertical="center" readingOrder="2"/>
    </xf>
    <xf numFmtId="0" fontId="8" fillId="2" borderId="4" xfId="0" applyFont="1" applyFill="1" applyBorder="1" applyAlignment="1">
      <alignment horizontal="center" vertical="center" readingOrder="2"/>
    </xf>
    <xf numFmtId="0" fontId="8" fillId="2" borderId="4" xfId="0" applyFont="1" applyFill="1" applyBorder="1" applyAlignment="1">
      <alignment horizontal="center" vertical="top" readingOrder="2"/>
    </xf>
    <xf numFmtId="0" fontId="73" fillId="0" borderId="0" xfId="0" applyFont="1" applyAlignment="1">
      <alignment horizontal="right" vertical="center" wrapText="1" readingOrder="2"/>
    </xf>
    <xf numFmtId="0" fontId="73" fillId="3" borderId="0" xfId="0" applyFont="1" applyFill="1" applyAlignment="1">
      <alignment horizontal="right" vertical="center" wrapText="1" readingOrder="2"/>
    </xf>
    <xf numFmtId="0" fontId="6" fillId="3" borderId="0" xfId="0" applyFont="1" applyFill="1"/>
    <xf numFmtId="0" fontId="76" fillId="0" borderId="0" xfId="0" applyFont="1" applyAlignment="1">
      <alignment vertical="center"/>
    </xf>
    <xf numFmtId="0" fontId="76" fillId="3" borderId="0" xfId="0" applyFont="1" applyFill="1" applyAlignment="1">
      <alignment vertical="center"/>
    </xf>
    <xf numFmtId="0" fontId="76" fillId="3" borderId="0" xfId="0" applyFont="1" applyFill="1" applyAlignment="1">
      <alignment vertical="center" wrapText="1"/>
    </xf>
    <xf numFmtId="0" fontId="76" fillId="0" borderId="0" xfId="0" applyFont="1" applyAlignment="1">
      <alignment horizontal="left" vertical="center" wrapText="1"/>
    </xf>
    <xf numFmtId="0" fontId="74" fillId="3" borderId="0" xfId="0" applyFont="1" applyFill="1" applyAlignment="1">
      <alignment horizontal="center" vertical="center" wrapText="1"/>
    </xf>
    <xf numFmtId="0" fontId="75" fillId="3" borderId="0" xfId="0" applyFont="1" applyFill="1" applyAlignment="1">
      <alignment horizontal="center" vertical="center" wrapText="1"/>
    </xf>
    <xf numFmtId="0" fontId="6" fillId="2" borderId="0" xfId="0" applyFont="1" applyFill="1"/>
    <xf numFmtId="0" fontId="4" fillId="2" borderId="0" xfId="0" applyFont="1" applyFill="1"/>
    <xf numFmtId="0" fontId="75" fillId="2" borderId="0" xfId="0" applyFont="1" applyFill="1" applyAlignment="1">
      <alignment horizontal="center" vertical="center" wrapText="1"/>
    </xf>
    <xf numFmtId="0" fontId="35" fillId="2" borderId="4" xfId="0" applyFont="1" applyFill="1" applyBorder="1" applyAlignment="1">
      <alignment horizontal="center" vertical="top" readingOrder="1"/>
    </xf>
    <xf numFmtId="0" fontId="74" fillId="0" borderId="0" xfId="0" applyFont="1" applyAlignment="1">
      <alignment horizontal="center" vertical="center" wrapText="1"/>
    </xf>
    <xf numFmtId="0" fontId="35" fillId="3" borderId="4" xfId="0" applyFont="1" applyFill="1" applyBorder="1" applyAlignment="1">
      <alignment horizontal="center" vertical="center" readingOrder="1"/>
    </xf>
    <xf numFmtId="0" fontId="35" fillId="2" borderId="4" xfId="0" applyFont="1" applyFill="1" applyBorder="1" applyAlignment="1">
      <alignment horizontal="center" vertical="center" readingOrder="1"/>
    </xf>
    <xf numFmtId="0" fontId="75" fillId="3" borderId="0" xfId="0" applyFont="1" applyFill="1" applyAlignment="1">
      <alignment horizontal="center" vertical="center" wrapText="1" readingOrder="2"/>
    </xf>
    <xf numFmtId="0" fontId="35" fillId="2" borderId="3" xfId="0" applyFont="1" applyFill="1" applyBorder="1" applyAlignment="1">
      <alignment horizontal="center" vertical="center" readingOrder="1"/>
    </xf>
    <xf numFmtId="0" fontId="35" fillId="3" borderId="8" xfId="0" applyFont="1" applyFill="1" applyBorder="1" applyAlignment="1">
      <alignment horizontal="center" vertical="center" readingOrder="1"/>
    </xf>
    <xf numFmtId="0" fontId="76" fillId="3" borderId="1" xfId="0" applyFont="1" applyFill="1" applyBorder="1" applyAlignment="1">
      <alignment vertical="center" wrapText="1"/>
    </xf>
    <xf numFmtId="0" fontId="73" fillId="3" borderId="1" xfId="0" applyFont="1" applyFill="1" applyBorder="1" applyAlignment="1">
      <alignment horizontal="right" vertical="center" wrapText="1" readingOrder="2"/>
    </xf>
    <xf numFmtId="0" fontId="8" fillId="3" borderId="8" xfId="0" applyFont="1" applyFill="1" applyBorder="1" applyAlignment="1">
      <alignment horizontal="center" vertical="center" readingOrder="2"/>
    </xf>
    <xf numFmtId="164" fontId="58" fillId="0" borderId="0" xfId="0" applyNumberFormat="1" applyFont="1" applyAlignment="1">
      <alignment horizontal="right"/>
    </xf>
    <xf numFmtId="164" fontId="57" fillId="0" borderId="0" xfId="0" applyNumberFormat="1" applyFont="1" applyAlignment="1">
      <alignment horizontal="right" vertical="center"/>
    </xf>
    <xf numFmtId="0" fontId="78" fillId="0" borderId="0" xfId="0" applyFont="1" applyAlignment="1">
      <alignment vertical="center" wrapText="1"/>
    </xf>
    <xf numFmtId="0" fontId="26" fillId="0" borderId="0" xfId="0" applyFont="1" applyAlignment="1">
      <alignment vertical="center"/>
    </xf>
    <xf numFmtId="0" fontId="26" fillId="0" borderId="0" xfId="0" applyFont="1"/>
    <xf numFmtId="0" fontId="26" fillId="0" borderId="0" xfId="0" applyFont="1" applyAlignment="1">
      <alignment horizontal="center" vertical="center" wrapText="1"/>
    </xf>
    <xf numFmtId="0" fontId="37" fillId="0" borderId="0" xfId="0" applyFont="1" applyAlignment="1">
      <alignment vertical="center" wrapText="1" readingOrder="1"/>
    </xf>
    <xf numFmtId="2" fontId="21" fillId="2" borderId="5" xfId="0" applyNumberFormat="1" applyFont="1" applyFill="1" applyBorder="1" applyAlignment="1">
      <alignment horizontal="right" vertical="center" wrapText="1" indent="1"/>
    </xf>
    <xf numFmtId="0" fontId="59" fillId="0" borderId="0" xfId="0" applyFont="1"/>
    <xf numFmtId="0" fontId="35" fillId="0" borderId="0" xfId="0" applyFont="1" applyAlignment="1">
      <alignment horizontal="right" readingOrder="2"/>
    </xf>
    <xf numFmtId="0" fontId="21" fillId="3" borderId="6" xfId="0" applyFont="1" applyFill="1" applyBorder="1" applyAlignment="1">
      <alignment horizontal="right" vertical="center" wrapText="1" indent="1"/>
    </xf>
    <xf numFmtId="2" fontId="21" fillId="3" borderId="6" xfId="0" applyNumberFormat="1" applyFont="1" applyFill="1" applyBorder="1" applyAlignment="1">
      <alignment horizontal="right" vertical="center" wrapText="1" indent="1"/>
    </xf>
    <xf numFmtId="0" fontId="53" fillId="0" borderId="0" xfId="0" applyFont="1" applyAlignment="1">
      <alignment vertical="center"/>
    </xf>
    <xf numFmtId="0" fontId="26" fillId="0" borderId="0" xfId="0" applyFont="1" applyBorder="1" applyAlignment="1">
      <alignment vertical="center" wrapText="1"/>
    </xf>
    <xf numFmtId="0" fontId="35" fillId="0" borderId="0" xfId="0" applyFont="1" applyBorder="1" applyAlignment="1">
      <alignment horizontal="right" vertical="center" readingOrder="2"/>
    </xf>
    <xf numFmtId="0" fontId="27" fillId="0" borderId="0" xfId="0" applyFont="1" applyAlignment="1">
      <alignment horizontal="center" vertical="center" wrapText="1"/>
    </xf>
    <xf numFmtId="0" fontId="35" fillId="2" borderId="3" xfId="0" applyFont="1" applyFill="1" applyBorder="1" applyAlignment="1">
      <alignment horizontal="right" vertical="center" wrapText="1"/>
    </xf>
    <xf numFmtId="0" fontId="21" fillId="2" borderId="3" xfId="0" applyFont="1" applyFill="1" applyBorder="1" applyAlignment="1">
      <alignment horizontal="right" vertical="center" wrapText="1"/>
    </xf>
    <xf numFmtId="0" fontId="35" fillId="3" borderId="4" xfId="0" applyFont="1" applyFill="1" applyBorder="1" applyAlignment="1">
      <alignment horizontal="right" vertical="center" wrapText="1"/>
    </xf>
    <xf numFmtId="0" fontId="21" fillId="3" borderId="4" xfId="0" applyFont="1" applyFill="1" applyBorder="1" applyAlignment="1">
      <alignment horizontal="right" vertical="center" wrapText="1"/>
    </xf>
    <xf numFmtId="0" fontId="35" fillId="2" borderId="5" xfId="0" applyFont="1" applyFill="1" applyBorder="1" applyAlignment="1">
      <alignment horizontal="right" vertical="center" wrapText="1"/>
    </xf>
    <xf numFmtId="0" fontId="21" fillId="2" borderId="5" xfId="0" applyFont="1" applyFill="1" applyBorder="1" applyAlignment="1">
      <alignment horizontal="right" vertical="center" wrapText="1"/>
    </xf>
    <xf numFmtId="0" fontId="35" fillId="3" borderId="14" xfId="0" applyFont="1" applyFill="1" applyBorder="1" applyAlignment="1">
      <alignment horizontal="right" vertical="center" wrapText="1"/>
    </xf>
    <xf numFmtId="0" fontId="6" fillId="0" borderId="0" xfId="0" applyFont="1" applyAlignment="1">
      <alignment vertical="center" wrapText="1"/>
    </xf>
    <xf numFmtId="0" fontId="0" fillId="0" borderId="0" xfId="0" applyAlignment="1">
      <alignment vertical="center" wrapText="1"/>
    </xf>
    <xf numFmtId="0" fontId="35" fillId="2" borderId="0" xfId="0" applyFont="1" applyFill="1" applyBorder="1" applyAlignment="1">
      <alignment horizontal="right" vertical="center" wrapText="1" indent="1"/>
    </xf>
    <xf numFmtId="0" fontId="19" fillId="3" borderId="15" xfId="0" applyFont="1" applyFill="1" applyBorder="1" applyAlignment="1">
      <alignment horizontal="center" vertical="top" wrapText="1"/>
    </xf>
    <xf numFmtId="0" fontId="35" fillId="3" borderId="13" xfId="0" applyFont="1" applyFill="1" applyBorder="1" applyAlignment="1">
      <alignment horizontal="center" wrapText="1"/>
    </xf>
    <xf numFmtId="0" fontId="35" fillId="3" borderId="6" xfId="0" applyFont="1" applyFill="1" applyBorder="1" applyAlignment="1">
      <alignment horizontal="center" wrapText="1"/>
    </xf>
    <xf numFmtId="0" fontId="19" fillId="3" borderId="7" xfId="0" applyFont="1" applyFill="1" applyBorder="1" applyAlignment="1">
      <alignment horizontal="center" vertical="top" wrapText="1"/>
    </xf>
    <xf numFmtId="0" fontId="19" fillId="3" borderId="7" xfId="0" applyFont="1" applyFill="1" applyBorder="1" applyAlignment="1">
      <alignment horizontal="center" vertical="top" wrapText="1"/>
    </xf>
    <xf numFmtId="0" fontId="35" fillId="3" borderId="6" xfId="0" applyFont="1" applyFill="1" applyBorder="1" applyAlignment="1">
      <alignment horizontal="center" wrapText="1"/>
    </xf>
    <xf numFmtId="0" fontId="35" fillId="3" borderId="10" xfId="0" applyFont="1" applyFill="1" applyBorder="1" applyAlignment="1">
      <alignment horizontal="center" vertical="center" wrapText="1"/>
    </xf>
    <xf numFmtId="0" fontId="19" fillId="3" borderId="7" xfId="0" applyFont="1" applyFill="1" applyBorder="1" applyAlignment="1">
      <alignment horizontal="center" vertical="center" wrapText="1"/>
    </xf>
    <xf numFmtId="164" fontId="26" fillId="0" borderId="0" xfId="0" applyNumberFormat="1" applyFont="1" applyAlignment="1">
      <alignment vertical="center" wrapText="1"/>
    </xf>
    <xf numFmtId="0" fontId="3" fillId="2" borderId="0" xfId="0" applyFont="1" applyFill="1" applyAlignment="1">
      <alignment vertical="center" wrapText="1" readingOrder="1"/>
    </xf>
    <xf numFmtId="0" fontId="4"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0" fillId="2" borderId="0" xfId="0" applyFill="1" applyBorder="1"/>
    <xf numFmtId="0" fontId="4" fillId="2" borderId="0" xfId="0" applyFont="1" applyFill="1" applyAlignment="1">
      <alignment horizontal="center" vertical="center" wrapText="1"/>
    </xf>
    <xf numFmtId="0" fontId="10" fillId="0" borderId="0" xfId="0" applyFont="1" applyAlignment="1">
      <alignment horizontal="center" vertical="center" wrapText="1" readingOrder="1"/>
    </xf>
    <xf numFmtId="0" fontId="77" fillId="0" borderId="0" xfId="0" applyFont="1" applyBorder="1" applyAlignment="1">
      <alignment horizontal="left" vertical="center" wrapText="1"/>
    </xf>
    <xf numFmtId="0" fontId="74" fillId="0" borderId="0" xfId="0" applyFont="1" applyBorder="1" applyAlignment="1">
      <alignment horizontal="right" vertical="center" wrapText="1" readingOrder="2"/>
    </xf>
    <xf numFmtId="0" fontId="4" fillId="0" borderId="0" xfId="7" applyFont="1" applyAlignment="1">
      <alignment horizontal="distributed" wrapText="1"/>
    </xf>
    <xf numFmtId="0" fontId="40" fillId="2" borderId="9" xfId="0" applyFont="1" applyFill="1" applyBorder="1" applyAlignment="1">
      <alignment horizontal="center" vertical="center" wrapText="1"/>
    </xf>
    <xf numFmtId="0" fontId="47" fillId="2" borderId="9" xfId="0" applyFont="1" applyFill="1" applyBorder="1" applyAlignment="1">
      <alignment horizontal="left" vertical="center" wrapText="1" indent="1"/>
    </xf>
    <xf numFmtId="0" fontId="27" fillId="0" borderId="0" xfId="0" applyFont="1" applyAlignment="1">
      <alignment horizontal="center" vertical="center" wrapText="1" readingOrder="1"/>
    </xf>
    <xf numFmtId="0" fontId="9" fillId="0" borderId="0" xfId="0" applyFont="1" applyAlignment="1">
      <alignment horizontal="right" vertical="center" wrapText="1"/>
    </xf>
    <xf numFmtId="0" fontId="9" fillId="0" borderId="0" xfId="0" applyFont="1" applyBorder="1" applyAlignment="1">
      <alignment horizontal="center" vertical="center" wrapText="1"/>
    </xf>
    <xf numFmtId="0" fontId="9" fillId="0" borderId="0" xfId="0" applyFont="1" applyAlignment="1">
      <alignment horizontal="center" vertical="center" wrapText="1"/>
    </xf>
    <xf numFmtId="0" fontId="35" fillId="3" borderId="4" xfId="0" applyFont="1" applyFill="1" applyBorder="1" applyAlignment="1">
      <alignment horizontal="right" vertical="center" wrapText="1" indent="1"/>
    </xf>
    <xf numFmtId="0" fontId="35" fillId="2" borderId="5" xfId="0" applyFont="1" applyFill="1" applyBorder="1" applyAlignment="1">
      <alignment horizontal="right" vertical="center" wrapText="1" indent="1"/>
    </xf>
    <xf numFmtId="0" fontId="35" fillId="2" borderId="3" xfId="0" applyFont="1" applyFill="1" applyBorder="1" applyAlignment="1">
      <alignment horizontal="right" vertical="center" wrapText="1" indent="1"/>
    </xf>
    <xf numFmtId="0" fontId="19" fillId="3" borderId="7" xfId="0" applyFont="1" applyFill="1" applyBorder="1" applyAlignment="1">
      <alignment horizontal="center" vertical="top" wrapText="1"/>
    </xf>
    <xf numFmtId="0" fontId="35" fillId="3" borderId="10" xfId="0" applyFont="1" applyFill="1" applyBorder="1" applyAlignment="1">
      <alignment horizontal="center" wrapText="1"/>
    </xf>
    <xf numFmtId="0" fontId="35" fillId="3" borderId="6" xfId="0" applyFont="1" applyFill="1" applyBorder="1" applyAlignment="1">
      <alignment horizontal="center" wrapText="1"/>
    </xf>
    <xf numFmtId="0" fontId="40" fillId="2" borderId="8" xfId="0" applyFont="1" applyFill="1" applyBorder="1" applyAlignment="1">
      <alignment horizontal="center" vertical="center" wrapText="1"/>
    </xf>
    <xf numFmtId="0" fontId="47" fillId="2" borderId="8" xfId="0" applyFont="1" applyFill="1" applyBorder="1" applyAlignment="1">
      <alignment horizontal="left" vertical="center" wrapText="1" indent="1"/>
    </xf>
    <xf numFmtId="0" fontId="36" fillId="2" borderId="3" xfId="0" applyFont="1" applyFill="1" applyBorder="1" applyAlignment="1">
      <alignment vertical="center" wrapText="1"/>
    </xf>
    <xf numFmtId="0" fontId="36" fillId="3" borderId="4" xfId="0" applyFont="1" applyFill="1" applyBorder="1" applyAlignment="1">
      <alignment vertical="center" wrapText="1"/>
    </xf>
    <xf numFmtId="0" fontId="47" fillId="3" borderId="7" xfId="0" applyFont="1" applyFill="1" applyBorder="1" applyAlignment="1">
      <alignment horizontal="left" vertical="center" wrapText="1" indent="1"/>
    </xf>
    <xf numFmtId="0" fontId="47" fillId="2" borderId="10" xfId="0" applyFont="1" applyFill="1" applyBorder="1" applyAlignment="1">
      <alignment horizontal="left" vertical="center" wrapText="1" indent="1"/>
    </xf>
    <xf numFmtId="0" fontId="43" fillId="2" borderId="6" xfId="0" applyFont="1" applyFill="1" applyBorder="1" applyAlignment="1">
      <alignment horizontal="center" vertical="center" wrapText="1"/>
    </xf>
    <xf numFmtId="0" fontId="43" fillId="3" borderId="6" xfId="0" applyFont="1" applyFill="1" applyBorder="1" applyAlignment="1">
      <alignment horizontal="center" vertical="center" wrapText="1"/>
    </xf>
    <xf numFmtId="0" fontId="43" fillId="3" borderId="7" xfId="0" applyFont="1" applyFill="1" applyBorder="1" applyAlignment="1">
      <alignment horizontal="center" vertical="center" wrapText="1"/>
    </xf>
    <xf numFmtId="0" fontId="43" fillId="2" borderId="10" xfId="0" applyFont="1" applyFill="1" applyBorder="1" applyAlignment="1">
      <alignment horizontal="center" vertical="center" wrapText="1"/>
    </xf>
    <xf numFmtId="0" fontId="25" fillId="0" borderId="0" xfId="7" applyFont="1" applyAlignment="1">
      <alignment horizontal="right" vertical="top" wrapText="1" readingOrder="2"/>
    </xf>
    <xf numFmtId="164" fontId="35" fillId="2" borderId="25" xfId="0" applyNumberFormat="1" applyFont="1" applyFill="1" applyBorder="1" applyAlignment="1">
      <alignment horizontal="center" vertical="center"/>
    </xf>
    <xf numFmtId="164" fontId="21" fillId="2" borderId="25" xfId="0" applyNumberFormat="1" applyFont="1" applyFill="1" applyBorder="1" applyAlignment="1">
      <alignment horizontal="center" vertical="center"/>
    </xf>
    <xf numFmtId="2" fontId="21" fillId="3" borderId="7" xfId="0" applyNumberFormat="1" applyFont="1" applyFill="1" applyBorder="1" applyAlignment="1">
      <alignment horizontal="right" vertical="center" wrapText="1" indent="1"/>
    </xf>
    <xf numFmtId="0" fontId="35" fillId="2" borderId="10" xfId="0" applyFont="1" applyFill="1" applyBorder="1" applyAlignment="1">
      <alignment vertical="center" wrapText="1"/>
    </xf>
    <xf numFmtId="0" fontId="21" fillId="2" borderId="10" xfId="0" applyFont="1" applyFill="1" applyBorder="1" applyAlignment="1">
      <alignment vertical="center" wrapText="1"/>
    </xf>
    <xf numFmtId="0" fontId="35" fillId="3" borderId="6" xfId="0" applyFont="1" applyFill="1" applyBorder="1" applyAlignment="1">
      <alignment vertical="center" wrapText="1"/>
    </xf>
    <xf numFmtId="0" fontId="21" fillId="3" borderId="6" xfId="0" applyFont="1" applyFill="1" applyBorder="1" applyAlignment="1">
      <alignment vertical="center" wrapText="1"/>
    </xf>
    <xf numFmtId="0" fontId="35" fillId="2" borderId="6" xfId="0" applyFont="1" applyFill="1" applyBorder="1" applyAlignment="1">
      <alignment vertical="center" wrapText="1"/>
    </xf>
    <xf numFmtId="0" fontId="21" fillId="2" borderId="6" xfId="0" applyFont="1" applyFill="1" applyBorder="1" applyAlignment="1">
      <alignment vertical="center" wrapText="1"/>
    </xf>
    <xf numFmtId="0" fontId="21" fillId="3" borderId="7" xfId="0" applyFont="1" applyFill="1" applyBorder="1" applyAlignment="1">
      <alignment vertical="center" wrapText="1"/>
    </xf>
    <xf numFmtId="0" fontId="21" fillId="3" borderId="0" xfId="0" applyFont="1" applyFill="1" applyBorder="1" applyAlignment="1">
      <alignment vertical="center" wrapText="1"/>
    </xf>
    <xf numFmtId="0" fontId="21" fillId="2" borderId="0" xfId="0" applyFont="1" applyFill="1" applyBorder="1" applyAlignment="1">
      <alignment vertical="center" wrapText="1"/>
    </xf>
    <xf numFmtId="0" fontId="21" fillId="3" borderId="1" xfId="0" applyFont="1" applyFill="1" applyBorder="1" applyAlignment="1">
      <alignment vertical="center" wrapText="1"/>
    </xf>
    <xf numFmtId="2" fontId="21" fillId="2" borderId="10" xfId="0" applyNumberFormat="1" applyFont="1" applyFill="1" applyBorder="1" applyAlignment="1">
      <alignment horizontal="right" vertical="center" wrapText="1" indent="1"/>
    </xf>
    <xf numFmtId="0" fontId="4" fillId="0" borderId="0" xfId="7" applyFont="1" applyAlignment="1">
      <alignment horizontal="left" vertical="top" wrapText="1" readingOrder="2"/>
    </xf>
    <xf numFmtId="0" fontId="17" fillId="0" borderId="0" xfId="0" applyFont="1" applyAlignment="1">
      <alignment horizontal="center" vertical="center" wrapText="1"/>
    </xf>
    <xf numFmtId="0" fontId="9" fillId="0" borderId="0" xfId="0" applyFont="1" applyAlignment="1">
      <alignment horizontal="center" vertical="center" wrapText="1"/>
    </xf>
    <xf numFmtId="0" fontId="35" fillId="2" borderId="8" xfId="0" applyFont="1" applyFill="1" applyBorder="1" applyAlignment="1">
      <alignment horizontal="center" vertical="center" readingOrder="1"/>
    </xf>
    <xf numFmtId="0" fontId="76" fillId="0" borderId="1" xfId="0" applyFont="1" applyBorder="1" applyAlignment="1">
      <alignment horizontal="left" vertical="center" wrapText="1"/>
    </xf>
    <xf numFmtId="0" fontId="73" fillId="0" borderId="1" xfId="0" applyFont="1" applyBorder="1" applyAlignment="1">
      <alignment horizontal="right" vertical="center" wrapText="1" readingOrder="2"/>
    </xf>
    <xf numFmtId="0" fontId="8" fillId="2" borderId="8" xfId="0" applyFont="1" applyFill="1" applyBorder="1" applyAlignment="1">
      <alignment horizontal="center" vertical="center" readingOrder="2"/>
    </xf>
    <xf numFmtId="0" fontId="35" fillId="3" borderId="10" xfId="0" applyFont="1" applyFill="1" applyBorder="1" applyAlignment="1">
      <alignment horizontal="center" vertical="center" readingOrder="1"/>
    </xf>
    <xf numFmtId="0" fontId="76" fillId="3" borderId="2" xfId="0" applyFont="1" applyFill="1" applyBorder="1" applyAlignment="1">
      <alignment vertical="center" wrapText="1"/>
    </xf>
    <xf numFmtId="0" fontId="73" fillId="3" borderId="2" xfId="0" applyFont="1" applyFill="1" applyBorder="1" applyAlignment="1">
      <alignment horizontal="right" vertical="center" wrapText="1" readingOrder="2"/>
    </xf>
    <xf numFmtId="0" fontId="8" fillId="3" borderId="10" xfId="0" applyFont="1" applyFill="1" applyBorder="1" applyAlignment="1">
      <alignment horizontal="center" vertical="center" readingOrder="2"/>
    </xf>
    <xf numFmtId="0" fontId="35" fillId="2" borderId="6" xfId="0" applyFont="1" applyFill="1" applyBorder="1" applyAlignment="1">
      <alignment horizontal="center" vertical="center" readingOrder="1"/>
    </xf>
    <xf numFmtId="0" fontId="76" fillId="0" borderId="0" xfId="0" applyFont="1" applyBorder="1" applyAlignment="1">
      <alignment horizontal="left" vertical="center" wrapText="1"/>
    </xf>
    <xf numFmtId="0" fontId="73" fillId="0" borderId="0" xfId="0" applyFont="1" applyBorder="1" applyAlignment="1">
      <alignment horizontal="right" vertical="center" wrapText="1" readingOrder="2"/>
    </xf>
    <xf numFmtId="0" fontId="8" fillId="2" borderId="6" xfId="0" applyFont="1" applyFill="1" applyBorder="1" applyAlignment="1">
      <alignment horizontal="center" vertical="center" readingOrder="2"/>
    </xf>
    <xf numFmtId="0" fontId="35" fillId="3" borderId="6" xfId="0" applyFont="1" applyFill="1" applyBorder="1" applyAlignment="1">
      <alignment horizontal="center" vertical="center" readingOrder="1"/>
    </xf>
    <xf numFmtId="0" fontId="76" fillId="3" borderId="0" xfId="0" applyFont="1" applyFill="1" applyBorder="1" applyAlignment="1">
      <alignment vertical="center" wrapText="1"/>
    </xf>
    <xf numFmtId="0" fontId="73" fillId="3" borderId="0" xfId="0" applyFont="1" applyFill="1" applyBorder="1" applyAlignment="1">
      <alignment horizontal="right" vertical="center" wrapText="1" readingOrder="2"/>
    </xf>
    <xf numFmtId="0" fontId="8" fillId="3" borderId="6" xfId="0" applyFont="1" applyFill="1" applyBorder="1" applyAlignment="1">
      <alignment horizontal="center" vertical="center" readingOrder="2"/>
    </xf>
    <xf numFmtId="0" fontId="37" fillId="2" borderId="7" xfId="0" applyFont="1" applyFill="1" applyBorder="1" applyAlignment="1">
      <alignment horizontal="center" vertical="top" readingOrder="1"/>
    </xf>
    <xf numFmtId="0" fontId="52" fillId="2" borderId="7" xfId="1" applyFont="1" applyFill="1" applyBorder="1" applyAlignment="1" applyProtection="1">
      <alignment horizontal="right" wrapText="1" indent="1"/>
    </xf>
    <xf numFmtId="0" fontId="35" fillId="2" borderId="7" xfId="0" applyFont="1" applyFill="1" applyBorder="1" applyAlignment="1">
      <alignment horizontal="center" vertical="center"/>
    </xf>
    <xf numFmtId="0" fontId="37" fillId="2" borderId="7" xfId="0" applyFont="1" applyFill="1" applyBorder="1" applyAlignment="1">
      <alignment horizontal="center" vertical="center" readingOrder="1"/>
    </xf>
    <xf numFmtId="0" fontId="35" fillId="2" borderId="3" xfId="16" applyFont="1" applyFill="1" applyBorder="1" applyAlignment="1">
      <alignment horizontal="center" vertical="center"/>
    </xf>
    <xf numFmtId="0" fontId="35" fillId="3" borderId="4" xfId="16" applyFont="1" applyFill="1" applyBorder="1" applyAlignment="1">
      <alignment horizontal="center" vertical="center"/>
    </xf>
    <xf numFmtId="0" fontId="35" fillId="2" borderId="4" xfId="16" applyFont="1" applyFill="1" applyBorder="1" applyAlignment="1">
      <alignment horizontal="center" vertical="center"/>
    </xf>
    <xf numFmtId="0" fontId="37" fillId="3" borderId="4" xfId="16" applyFont="1" applyFill="1" applyBorder="1" applyAlignment="1">
      <alignment horizontal="center" vertical="center" readingOrder="2"/>
    </xf>
    <xf numFmtId="0" fontId="76" fillId="3" borderId="0" xfId="16" applyFont="1" applyFill="1" applyAlignment="1">
      <alignment vertical="center" wrapText="1"/>
    </xf>
    <xf numFmtId="0" fontId="35" fillId="3" borderId="8" xfId="16" applyFont="1" applyFill="1" applyBorder="1" applyAlignment="1">
      <alignment horizontal="center" vertical="center"/>
    </xf>
    <xf numFmtId="0" fontId="37" fillId="2" borderId="3" xfId="16" applyFont="1" applyFill="1" applyBorder="1" applyAlignment="1">
      <alignment horizontal="center" vertical="center" readingOrder="2"/>
    </xf>
    <xf numFmtId="0" fontId="35" fillId="2" borderId="8" xfId="16" applyFont="1" applyFill="1" applyBorder="1" applyAlignment="1">
      <alignment horizontal="center" vertical="center"/>
    </xf>
    <xf numFmtId="0" fontId="35" fillId="3" borderId="10" xfId="16" applyFont="1" applyFill="1" applyBorder="1" applyAlignment="1">
      <alignment horizontal="center" vertical="center"/>
    </xf>
    <xf numFmtId="0" fontId="35" fillId="2" borderId="6" xfId="16" applyFont="1" applyFill="1" applyBorder="1" applyAlignment="1">
      <alignment horizontal="center" vertical="center"/>
    </xf>
    <xf numFmtId="0" fontId="35" fillId="3" borderId="6" xfId="16" applyFont="1" applyFill="1" applyBorder="1" applyAlignment="1">
      <alignment horizontal="center" vertical="center"/>
    </xf>
    <xf numFmtId="0" fontId="0" fillId="4" borderId="0" xfId="0" applyFill="1"/>
    <xf numFmtId="0" fontId="26" fillId="4" borderId="0" xfId="0" applyFont="1" applyFill="1"/>
    <xf numFmtId="0" fontId="8" fillId="0" borderId="1" xfId="0" applyFont="1" applyBorder="1" applyAlignment="1">
      <alignment vertical="center" wrapText="1"/>
    </xf>
    <xf numFmtId="0" fontId="9" fillId="0" borderId="1" xfId="0" applyFont="1" applyBorder="1" applyAlignment="1">
      <alignment vertical="center" wrapText="1"/>
    </xf>
    <xf numFmtId="0" fontId="21" fillId="2" borderId="6" xfId="0" applyFont="1" applyFill="1" applyBorder="1" applyAlignment="1">
      <alignment horizontal="right" vertical="center" wrapText="1"/>
    </xf>
    <xf numFmtId="0" fontId="21" fillId="3" borderId="6" xfId="0" applyFont="1" applyFill="1" applyBorder="1" applyAlignment="1">
      <alignment horizontal="right" vertical="center" wrapText="1"/>
    </xf>
    <xf numFmtId="0" fontId="21" fillId="2" borderId="9" xfId="0" applyFont="1" applyFill="1" applyBorder="1" applyAlignment="1">
      <alignment vertical="center" wrapText="1"/>
    </xf>
    <xf numFmtId="0" fontId="21" fillId="3" borderId="3" xfId="0" applyFont="1" applyFill="1" applyBorder="1" applyAlignment="1">
      <alignment vertical="center" wrapText="1"/>
    </xf>
    <xf numFmtId="0" fontId="21" fillId="3" borderId="7" xfId="0" applyFont="1" applyFill="1" applyBorder="1" applyAlignment="1">
      <alignment horizontal="right" vertical="center" wrapText="1"/>
    </xf>
    <xf numFmtId="0" fontId="36" fillId="3" borderId="10" xfId="0" applyFont="1" applyFill="1" applyBorder="1" applyAlignment="1">
      <alignment horizontal="center" wrapText="1"/>
    </xf>
    <xf numFmtId="0" fontId="53" fillId="3" borderId="10" xfId="0" applyFont="1" applyFill="1" applyBorder="1" applyAlignment="1">
      <alignment horizontal="center" wrapText="1"/>
    </xf>
    <xf numFmtId="0" fontId="21" fillId="3" borderId="5" xfId="0" applyFont="1" applyFill="1" applyBorder="1" applyAlignment="1">
      <alignment vertical="center" wrapText="1"/>
    </xf>
    <xf numFmtId="0" fontId="35" fillId="3" borderId="5" xfId="0" applyFont="1" applyFill="1" applyBorder="1" applyAlignment="1">
      <alignment vertical="center" wrapText="1"/>
    </xf>
    <xf numFmtId="0" fontId="21" fillId="2" borderId="10" xfId="0" applyFont="1" applyFill="1" applyBorder="1" applyAlignment="1">
      <alignment horizontal="right" vertical="center" wrapText="1"/>
    </xf>
    <xf numFmtId="0" fontId="9" fillId="0" borderId="0" xfId="0" applyFont="1" applyAlignment="1">
      <alignment horizontal="right" vertical="center" wrapText="1"/>
    </xf>
    <xf numFmtId="0" fontId="9" fillId="0" borderId="0" xfId="0" applyFont="1" applyBorder="1" applyAlignment="1">
      <alignment horizontal="center" vertical="center" wrapText="1"/>
    </xf>
    <xf numFmtId="0" fontId="17" fillId="0" borderId="0" xfId="0" applyFont="1" applyAlignment="1">
      <alignment horizontal="center" vertical="center" wrapText="1"/>
    </xf>
    <xf numFmtId="0" fontId="11" fillId="3" borderId="6" xfId="0" applyFont="1" applyFill="1" applyBorder="1" applyAlignment="1">
      <alignment horizontal="center" vertical="center" wrapText="1"/>
    </xf>
    <xf numFmtId="0" fontId="9" fillId="0" borderId="0" xfId="0" applyFont="1" applyAlignment="1">
      <alignment horizontal="center" vertical="center" wrapText="1"/>
    </xf>
    <xf numFmtId="0" fontId="44" fillId="3" borderId="7" xfId="0" applyFont="1" applyFill="1" applyBorder="1" applyAlignment="1">
      <alignment horizontal="center" vertical="top" wrapText="1"/>
    </xf>
    <xf numFmtId="0" fontId="11" fillId="0" borderId="0" xfId="0" applyFont="1" applyBorder="1" applyAlignment="1">
      <alignment vertical="center" wrapText="1"/>
    </xf>
    <xf numFmtId="0" fontId="19" fillId="3" borderId="15" xfId="0" applyFont="1" applyFill="1" applyBorder="1" applyAlignment="1">
      <alignment horizontal="center" vertical="top" wrapText="1"/>
    </xf>
    <xf numFmtId="0" fontId="19" fillId="3" borderId="7" xfId="0" applyFont="1" applyFill="1" applyBorder="1" applyAlignment="1">
      <alignment horizontal="center" vertical="top" wrapText="1"/>
    </xf>
    <xf numFmtId="0" fontId="35" fillId="3" borderId="6"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35" fillId="3" borderId="10" xfId="0" applyFont="1" applyFill="1" applyBorder="1" applyAlignment="1">
      <alignment horizontal="center" wrapText="1"/>
    </xf>
    <xf numFmtId="0" fontId="9" fillId="2" borderId="0" xfId="0" applyFont="1" applyFill="1" applyAlignment="1">
      <alignment horizontal="right" vertical="center" wrapText="1"/>
    </xf>
    <xf numFmtId="0" fontId="35" fillId="3" borderId="6" xfId="0" applyFont="1" applyFill="1" applyBorder="1" applyAlignment="1">
      <alignment horizontal="center" wrapText="1"/>
    </xf>
    <xf numFmtId="0" fontId="35" fillId="3" borderId="13" xfId="0" applyFont="1" applyFill="1" applyBorder="1" applyAlignment="1">
      <alignment horizontal="center" wrapText="1"/>
    </xf>
    <xf numFmtId="0" fontId="19" fillId="3" borderId="20" xfId="0" applyFont="1" applyFill="1" applyBorder="1" applyAlignment="1">
      <alignment horizontal="center" vertical="top" wrapText="1"/>
    </xf>
    <xf numFmtId="0" fontId="19" fillId="3" borderId="1" xfId="0" applyFont="1" applyFill="1" applyBorder="1" applyAlignment="1">
      <alignment horizontal="center" vertical="top" wrapText="1"/>
    </xf>
    <xf numFmtId="0" fontId="19" fillId="3" borderId="22" xfId="0" applyFont="1" applyFill="1" applyBorder="1" applyAlignment="1">
      <alignment horizontal="center" vertical="top" wrapText="1"/>
    </xf>
    <xf numFmtId="0" fontId="35" fillId="2" borderId="8" xfId="0" applyFont="1" applyFill="1" applyBorder="1" applyAlignment="1">
      <alignment horizontal="right" vertical="center" wrapText="1"/>
    </xf>
    <xf numFmtId="0" fontId="35" fillId="3" borderId="7" xfId="0" applyFont="1" applyFill="1" applyBorder="1" applyAlignment="1">
      <alignment horizontal="right" vertical="center" wrapText="1"/>
    </xf>
    <xf numFmtId="0" fontId="47" fillId="2" borderId="17" xfId="0" applyFont="1" applyFill="1" applyBorder="1" applyAlignment="1">
      <alignment horizontal="left" vertical="center" wrapText="1" indent="1"/>
    </xf>
    <xf numFmtId="0" fontId="21" fillId="2" borderId="18" xfId="0" applyFont="1" applyFill="1" applyBorder="1" applyAlignment="1">
      <alignment horizontal="right" vertical="center" wrapText="1" indent="1"/>
    </xf>
    <xf numFmtId="0" fontId="47" fillId="3" borderId="19" xfId="0" applyFont="1" applyFill="1" applyBorder="1" applyAlignment="1">
      <alignment horizontal="left" vertical="center" wrapText="1" indent="1"/>
    </xf>
    <xf numFmtId="0" fontId="21" fillId="3" borderId="21" xfId="0" applyFont="1" applyFill="1" applyBorder="1" applyAlignment="1">
      <alignment horizontal="right" vertical="center" wrapText="1" indent="1"/>
    </xf>
    <xf numFmtId="0" fontId="47" fillId="2" borderId="19" xfId="0" applyFont="1" applyFill="1" applyBorder="1" applyAlignment="1">
      <alignment horizontal="left" vertical="center" wrapText="1" indent="1"/>
    </xf>
    <xf numFmtId="0" fontId="21" fillId="2" borderId="21" xfId="0" applyFont="1" applyFill="1" applyBorder="1" applyAlignment="1">
      <alignment horizontal="right" vertical="center" wrapText="1" indent="1"/>
    </xf>
    <xf numFmtId="2" fontId="26" fillId="0" borderId="0" xfId="0" applyNumberFormat="1" applyFont="1"/>
    <xf numFmtId="0" fontId="11" fillId="3" borderId="10" xfId="0" applyFont="1" applyFill="1" applyBorder="1" applyAlignment="1">
      <alignment horizontal="center" vertical="center" wrapText="1"/>
    </xf>
    <xf numFmtId="0" fontId="44" fillId="3" borderId="7"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55" fillId="2" borderId="3" xfId="0" applyFont="1" applyFill="1" applyBorder="1" applyAlignment="1">
      <alignment horizontal="right" vertical="center" wrapText="1"/>
    </xf>
    <xf numFmtId="0" fontId="55" fillId="3" borderId="4" xfId="0" applyFont="1" applyFill="1" applyBorder="1" applyAlignment="1">
      <alignment horizontal="right" vertical="center" wrapText="1"/>
    </xf>
    <xf numFmtId="1" fontId="21" fillId="2" borderId="10" xfId="0" applyNumberFormat="1" applyFont="1" applyFill="1" applyBorder="1" applyAlignment="1">
      <alignment horizontal="right" vertical="center" wrapText="1" indent="1"/>
    </xf>
    <xf numFmtId="1" fontId="21" fillId="3" borderId="6" xfId="0" applyNumberFormat="1" applyFont="1" applyFill="1" applyBorder="1" applyAlignment="1">
      <alignment horizontal="right" vertical="center" wrapText="1" indent="1"/>
    </xf>
    <xf numFmtId="1" fontId="21" fillId="2" borderId="6" xfId="0" applyNumberFormat="1" applyFont="1" applyFill="1" applyBorder="1" applyAlignment="1">
      <alignment horizontal="right" vertical="center" wrapText="1" indent="1"/>
    </xf>
    <xf numFmtId="1" fontId="35" fillId="2" borderId="0" xfId="0" applyNumberFormat="1" applyFont="1" applyFill="1" applyBorder="1" applyAlignment="1">
      <alignment horizontal="right" vertical="center" wrapText="1" indent="1"/>
    </xf>
    <xf numFmtId="1" fontId="6" fillId="3" borderId="24" xfId="0" applyNumberFormat="1" applyFont="1" applyFill="1" applyBorder="1" applyAlignment="1">
      <alignment vertical="center" wrapText="1"/>
    </xf>
    <xf numFmtId="0" fontId="21" fillId="3" borderId="5" xfId="0" applyFont="1" applyFill="1" applyBorder="1" applyAlignment="1">
      <alignment horizontal="right" vertical="center" wrapText="1"/>
    </xf>
    <xf numFmtId="0" fontId="35" fillId="2" borderId="10" xfId="0" applyFont="1" applyFill="1" applyBorder="1" applyAlignment="1">
      <alignment horizontal="right" vertical="center" wrapText="1"/>
    </xf>
    <xf numFmtId="0" fontId="35" fillId="3" borderId="6" xfId="0" applyFont="1" applyFill="1" applyBorder="1" applyAlignment="1">
      <alignment horizontal="right" vertical="center" wrapText="1"/>
    </xf>
    <xf numFmtId="0" fontId="35" fillId="2" borderId="6" xfId="0" applyFont="1" applyFill="1" applyBorder="1" applyAlignment="1">
      <alignment horizontal="right" vertical="center" wrapText="1"/>
    </xf>
    <xf numFmtId="0" fontId="9"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0" xfId="0" applyFont="1" applyAlignment="1">
      <alignment horizontal="right" vertical="center" wrapText="1"/>
    </xf>
    <xf numFmtId="0" fontId="19" fillId="3" borderId="7"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35" fillId="3" borderId="6" xfId="0" applyFont="1" applyFill="1" applyBorder="1" applyAlignment="1">
      <alignment horizontal="center" wrapText="1"/>
    </xf>
    <xf numFmtId="0" fontId="35" fillId="3" borderId="0" xfId="0" applyFont="1" applyFill="1" applyBorder="1" applyAlignment="1">
      <alignment vertical="center" wrapText="1"/>
    </xf>
    <xf numFmtId="0" fontId="21" fillId="3" borderId="0" xfId="0" applyFont="1" applyFill="1" applyBorder="1" applyAlignment="1">
      <alignment horizontal="right" vertical="center" wrapText="1"/>
    </xf>
    <xf numFmtId="164" fontId="21" fillId="2" borderId="11" xfId="0" applyNumberFormat="1" applyFont="1" applyFill="1" applyBorder="1" applyAlignment="1">
      <alignment horizontal="right" vertical="center"/>
    </xf>
    <xf numFmtId="164" fontId="21" fillId="3" borderId="12" xfId="0" applyNumberFormat="1" applyFont="1" applyFill="1" applyBorder="1" applyAlignment="1">
      <alignment horizontal="right" vertical="center"/>
    </xf>
    <xf numFmtId="0" fontId="35" fillId="2" borderId="9" xfId="0" applyFont="1" applyFill="1" applyBorder="1" applyAlignment="1">
      <alignment vertical="center" wrapText="1"/>
    </xf>
    <xf numFmtId="164" fontId="21" fillId="3" borderId="11" xfId="0" applyNumberFormat="1" applyFont="1" applyFill="1" applyBorder="1" applyAlignment="1">
      <alignment horizontal="right" vertical="center"/>
    </xf>
    <xf numFmtId="0" fontId="35" fillId="2" borderId="6" xfId="0" applyFont="1" applyFill="1" applyBorder="1" applyAlignment="1">
      <alignment horizontal="right" vertical="center" wrapText="1" indent="1"/>
    </xf>
    <xf numFmtId="164" fontId="84" fillId="0" borderId="0" xfId="0" applyNumberFormat="1" applyFont="1" applyAlignment="1">
      <alignment horizontal="right" vertical="center"/>
    </xf>
    <xf numFmtId="164" fontId="84" fillId="0" borderId="0" xfId="0" applyNumberFormat="1" applyFont="1" applyAlignment="1">
      <alignment horizontal="left"/>
    </xf>
    <xf numFmtId="0" fontId="35" fillId="3" borderId="14"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6" fillId="2" borderId="0" xfId="0" applyFont="1" applyFill="1" applyBorder="1" applyAlignment="1">
      <alignment vertical="center" wrapText="1"/>
    </xf>
    <xf numFmtId="0" fontId="4" fillId="0" borderId="0" xfId="0" applyFont="1" applyBorder="1" applyAlignment="1">
      <alignment vertical="center" wrapText="1"/>
    </xf>
    <xf numFmtId="164" fontId="35" fillId="2" borderId="13" xfId="0" applyNumberFormat="1" applyFont="1" applyFill="1" applyBorder="1" applyAlignment="1">
      <alignment horizontal="center" vertical="center"/>
    </xf>
    <xf numFmtId="0" fontId="35" fillId="3" borderId="14" xfId="0" applyFont="1" applyFill="1" applyBorder="1" applyAlignment="1">
      <alignment horizontal="center" vertical="center" wrapText="1"/>
    </xf>
    <xf numFmtId="0" fontId="21" fillId="2" borderId="18" xfId="0" applyFont="1" applyFill="1" applyBorder="1" applyAlignment="1">
      <alignment vertical="center" wrapText="1"/>
    </xf>
    <xf numFmtId="0" fontId="21" fillId="3" borderId="21" xfId="0" applyFont="1" applyFill="1" applyBorder="1" applyAlignment="1">
      <alignment vertical="center" wrapText="1"/>
    </xf>
    <xf numFmtId="0" fontId="21" fillId="2" borderId="21" xfId="0" applyFont="1" applyFill="1" applyBorder="1" applyAlignment="1">
      <alignment vertical="center" wrapText="1"/>
    </xf>
    <xf numFmtId="0" fontId="53" fillId="3" borderId="6" xfId="0" applyFont="1" applyFill="1" applyBorder="1" applyAlignment="1">
      <alignment horizontal="center" vertical="top" wrapText="1"/>
    </xf>
    <xf numFmtId="0" fontId="35" fillId="2" borderId="0" xfId="0" applyFont="1" applyFill="1" applyBorder="1" applyAlignment="1">
      <alignment vertical="center" wrapText="1"/>
    </xf>
    <xf numFmtId="0" fontId="35" fillId="2" borderId="2" xfId="0" applyFont="1" applyFill="1" applyBorder="1" applyAlignment="1">
      <alignment vertical="center" wrapText="1"/>
    </xf>
    <xf numFmtId="0" fontId="19" fillId="3" borderId="6" xfId="0" applyFont="1" applyFill="1" applyBorder="1" applyAlignment="1">
      <alignment horizontal="center" vertical="top" wrapText="1"/>
    </xf>
    <xf numFmtId="0" fontId="21" fillId="0" borderId="3" xfId="0" applyFont="1" applyFill="1" applyBorder="1" applyAlignment="1">
      <alignment horizontal="right" vertical="center" wrapText="1"/>
    </xf>
    <xf numFmtId="0" fontId="36" fillId="3" borderId="14" xfId="0" applyFont="1" applyFill="1" applyBorder="1" applyAlignment="1">
      <alignment horizontal="right" vertical="center" wrapText="1"/>
    </xf>
    <xf numFmtId="0" fontId="6" fillId="3" borderId="29" xfId="0" applyFont="1" applyFill="1" applyBorder="1" applyAlignment="1">
      <alignment vertical="center" wrapText="1"/>
    </xf>
    <xf numFmtId="0" fontId="6" fillId="3" borderId="14" xfId="0" applyFont="1" applyFill="1" applyBorder="1" applyAlignment="1">
      <alignment vertical="center" wrapText="1"/>
    </xf>
    <xf numFmtId="0" fontId="35" fillId="3" borderId="14" xfId="0" applyFont="1" applyFill="1" applyBorder="1" applyAlignment="1">
      <alignment vertical="center" wrapText="1"/>
    </xf>
    <xf numFmtId="49" fontId="82" fillId="3" borderId="24" xfId="0" applyNumberFormat="1" applyFont="1" applyFill="1" applyBorder="1" applyAlignment="1">
      <alignment horizontal="center" vertical="center"/>
    </xf>
    <xf numFmtId="0" fontId="83" fillId="3" borderId="24" xfId="0" applyFont="1" applyFill="1" applyBorder="1" applyAlignment="1">
      <alignment vertical="center"/>
    </xf>
    <xf numFmtId="1" fontId="82" fillId="3" borderId="28" xfId="0" applyNumberFormat="1" applyFont="1" applyFill="1" applyBorder="1" applyAlignment="1">
      <alignment horizontal="right" vertical="center"/>
    </xf>
    <xf numFmtId="1" fontId="82" fillId="3" borderId="24" xfId="0" applyNumberFormat="1" applyFont="1" applyFill="1" applyBorder="1" applyAlignment="1">
      <alignment horizontal="right" vertical="center"/>
    </xf>
    <xf numFmtId="0" fontId="21" fillId="3" borderId="5" xfId="0" applyFont="1" applyFill="1" applyBorder="1" applyAlignment="1">
      <alignment horizontal="right" vertical="center" wrapText="1" indent="1"/>
    </xf>
    <xf numFmtId="2" fontId="21" fillId="3" borderId="5" xfId="0" applyNumberFormat="1" applyFont="1" applyFill="1" applyBorder="1" applyAlignment="1">
      <alignment horizontal="right" vertical="center" wrapText="1" indent="1"/>
    </xf>
    <xf numFmtId="49" fontId="11" fillId="3" borderId="24" xfId="0" applyNumberFormat="1" applyFont="1" applyFill="1" applyBorder="1" applyAlignment="1">
      <alignment horizontal="right" vertical="center" wrapText="1"/>
    </xf>
    <xf numFmtId="0" fontId="35" fillId="3" borderId="3" xfId="0" applyFont="1" applyFill="1" applyBorder="1" applyAlignment="1">
      <alignment horizontal="right" vertical="center" wrapText="1" indent="1"/>
    </xf>
    <xf numFmtId="0" fontId="40" fillId="3" borderId="3" xfId="0" applyFont="1" applyFill="1" applyBorder="1" applyAlignment="1">
      <alignment horizontal="center" vertical="center" wrapText="1"/>
    </xf>
    <xf numFmtId="0" fontId="47" fillId="3" borderId="3" xfId="0" applyFont="1" applyFill="1" applyBorder="1" applyAlignment="1">
      <alignment horizontal="left" vertical="center" wrapText="1" indent="1"/>
    </xf>
    <xf numFmtId="0" fontId="36" fillId="3" borderId="3" xfId="0" applyFont="1" applyFill="1" applyBorder="1" applyAlignment="1">
      <alignment vertical="center" wrapText="1"/>
    </xf>
    <xf numFmtId="0" fontId="55" fillId="3" borderId="3" xfId="0" applyFont="1" applyFill="1" applyBorder="1" applyAlignment="1">
      <alignment horizontal="right" vertical="center" wrapText="1"/>
    </xf>
    <xf numFmtId="0" fontId="35" fillId="3" borderId="9" xfId="0" applyFont="1" applyFill="1" applyBorder="1" applyAlignment="1">
      <alignment horizontal="right" vertical="center" wrapText="1" indent="1"/>
    </xf>
    <xf numFmtId="0" fontId="21" fillId="3" borderId="9" xfId="0" applyFont="1" applyFill="1" applyBorder="1" applyAlignment="1">
      <alignment horizontal="right" vertical="center" wrapText="1" indent="1"/>
    </xf>
    <xf numFmtId="0" fontId="11" fillId="3" borderId="24" xfId="0" applyFont="1" applyFill="1" applyBorder="1" applyAlignment="1">
      <alignment horizontal="right" vertical="center" wrapText="1"/>
    </xf>
    <xf numFmtId="0" fontId="4" fillId="3" borderId="0" xfId="0" applyFont="1" applyFill="1" applyAlignment="1">
      <alignment vertical="center" wrapText="1"/>
    </xf>
    <xf numFmtId="164" fontId="21" fillId="2" borderId="13" xfId="0" applyNumberFormat="1" applyFont="1" applyFill="1" applyBorder="1" applyAlignment="1">
      <alignment horizontal="right" vertical="center"/>
    </xf>
    <xf numFmtId="164" fontId="35" fillId="2" borderId="13" xfId="0" applyNumberFormat="1" applyFont="1" applyFill="1" applyBorder="1" applyAlignment="1">
      <alignment horizontal="right" vertical="center"/>
    </xf>
    <xf numFmtId="164" fontId="35" fillId="3" borderId="14" xfId="0" applyNumberFormat="1" applyFont="1" applyFill="1" applyBorder="1" applyAlignment="1">
      <alignment vertical="center" wrapText="1"/>
    </xf>
    <xf numFmtId="0" fontId="11" fillId="3" borderId="24" xfId="0" applyFont="1" applyFill="1" applyBorder="1" applyAlignment="1">
      <alignment vertical="center" wrapText="1"/>
    </xf>
    <xf numFmtId="2" fontId="11" fillId="3" borderId="24" xfId="0" applyNumberFormat="1" applyFont="1" applyFill="1" applyBorder="1" applyAlignment="1">
      <alignment vertical="center" wrapText="1"/>
    </xf>
    <xf numFmtId="0" fontId="37" fillId="3" borderId="24" xfId="0" applyFont="1" applyFill="1" applyBorder="1" applyAlignment="1">
      <alignment vertical="center"/>
    </xf>
    <xf numFmtId="0" fontId="47" fillId="3" borderId="38" xfId="0" applyFont="1" applyFill="1" applyBorder="1" applyAlignment="1">
      <alignment horizontal="left" vertical="center" wrapText="1" indent="1"/>
    </xf>
    <xf numFmtId="0" fontId="55" fillId="3" borderId="0" xfId="0" applyFont="1" applyFill="1" applyBorder="1" applyAlignment="1">
      <alignment horizontal="right" vertical="center" wrapText="1"/>
    </xf>
    <xf numFmtId="0" fontId="21" fillId="3" borderId="21" xfId="0" applyFont="1" applyFill="1" applyBorder="1" applyAlignment="1">
      <alignment horizontal="right" vertical="center" wrapText="1"/>
    </xf>
    <xf numFmtId="0" fontId="11" fillId="3" borderId="28" xfId="0" applyFont="1" applyFill="1" applyBorder="1" applyAlignment="1">
      <alignment horizontal="right" vertical="center" wrapText="1"/>
    </xf>
    <xf numFmtId="0" fontId="35" fillId="3" borderId="9" xfId="0" applyFont="1" applyFill="1" applyBorder="1" applyAlignment="1">
      <alignment vertical="center" wrapText="1"/>
    </xf>
    <xf numFmtId="0" fontId="35" fillId="3" borderId="10" xfId="0" applyFont="1" applyFill="1" applyBorder="1" applyAlignment="1">
      <alignment vertical="center" wrapText="1"/>
    </xf>
    <xf numFmtId="164" fontId="35" fillId="3" borderId="39" xfId="0" applyNumberFormat="1" applyFont="1" applyFill="1" applyBorder="1" applyAlignment="1">
      <alignment vertical="center" wrapText="1"/>
    </xf>
    <xf numFmtId="0" fontId="21" fillId="3" borderId="3" xfId="0" applyFont="1" applyFill="1" applyBorder="1" applyAlignment="1">
      <alignment horizontal="right" vertical="center" wrapText="1" indent="1"/>
    </xf>
    <xf numFmtId="2" fontId="21" fillId="3" borderId="3" xfId="0" applyNumberFormat="1" applyFont="1" applyFill="1" applyBorder="1" applyAlignment="1">
      <alignment horizontal="right" vertical="center" wrapText="1" indent="1"/>
    </xf>
    <xf numFmtId="0" fontId="19" fillId="3" borderId="6" xfId="0" applyFont="1" applyFill="1" applyBorder="1" applyAlignment="1">
      <alignment horizontal="center" vertical="top" wrapText="1"/>
    </xf>
    <xf numFmtId="0" fontId="47" fillId="3" borderId="20" xfId="0" applyFont="1" applyFill="1" applyBorder="1" applyAlignment="1">
      <alignment horizontal="left" vertical="center" wrapText="1" indent="1"/>
    </xf>
    <xf numFmtId="0" fontId="21" fillId="2" borderId="18" xfId="0" applyFont="1" applyFill="1" applyBorder="1" applyAlignment="1">
      <alignment horizontal="right" vertical="center" wrapText="1"/>
    </xf>
    <xf numFmtId="0" fontId="21" fillId="2" borderId="21" xfId="0" applyFont="1" applyFill="1" applyBorder="1" applyAlignment="1">
      <alignment horizontal="right" vertical="center" wrapText="1"/>
    </xf>
    <xf numFmtId="0" fontId="21" fillId="3" borderId="22" xfId="0" applyFont="1" applyFill="1" applyBorder="1" applyAlignment="1">
      <alignment horizontal="right" vertical="center" wrapText="1"/>
    </xf>
    <xf numFmtId="0" fontId="36" fillId="3" borderId="40" xfId="0" applyFont="1" applyFill="1" applyBorder="1" applyAlignment="1">
      <alignment vertical="center" wrapText="1"/>
    </xf>
    <xf numFmtId="0" fontId="35" fillId="0" borderId="0" xfId="0" applyFont="1" applyFill="1" applyBorder="1" applyAlignment="1">
      <alignment vertical="center" wrapText="1"/>
    </xf>
    <xf numFmtId="49" fontId="11" fillId="3" borderId="28" xfId="0" applyNumberFormat="1" applyFont="1" applyFill="1" applyBorder="1" applyAlignment="1">
      <alignment horizontal="right" vertical="center" wrapText="1"/>
    </xf>
    <xf numFmtId="0" fontId="35" fillId="0" borderId="2" xfId="0" applyFont="1" applyFill="1" applyBorder="1" applyAlignment="1">
      <alignment vertical="center" wrapText="1"/>
    </xf>
    <xf numFmtId="0" fontId="21" fillId="2" borderId="17" xfId="0" applyFont="1" applyFill="1" applyBorder="1" applyAlignment="1">
      <alignment horizontal="right" vertical="center" wrapText="1"/>
    </xf>
    <xf numFmtId="0" fontId="21" fillId="3" borderId="19" xfId="0" applyFont="1" applyFill="1" applyBorder="1" applyAlignment="1">
      <alignment horizontal="right" vertical="center" wrapText="1"/>
    </xf>
    <xf numFmtId="0" fontId="21" fillId="2" borderId="19" xfId="0" applyFont="1" applyFill="1" applyBorder="1" applyAlignment="1">
      <alignment horizontal="right" vertical="center" wrapText="1"/>
    </xf>
    <xf numFmtId="0" fontId="21" fillId="3" borderId="20" xfId="0" applyFont="1" applyFill="1" applyBorder="1" applyAlignment="1">
      <alignment horizontal="right" vertical="center" wrapText="1"/>
    </xf>
    <xf numFmtId="0" fontId="55" fillId="3" borderId="38" xfId="0" applyFont="1" applyFill="1" applyBorder="1" applyAlignment="1">
      <alignment horizontal="right" vertical="center" wrapText="1"/>
    </xf>
    <xf numFmtId="0" fontId="55" fillId="3" borderId="40" xfId="0" applyFont="1" applyFill="1" applyBorder="1" applyAlignment="1">
      <alignment horizontal="right" vertical="center" wrapText="1"/>
    </xf>
    <xf numFmtId="0" fontId="36" fillId="3" borderId="6" xfId="0" applyFont="1" applyFill="1" applyBorder="1" applyAlignment="1">
      <alignment horizontal="center" vertical="center" wrapText="1"/>
    </xf>
    <xf numFmtId="0" fontId="21" fillId="3" borderId="22" xfId="0" applyFont="1" applyFill="1" applyBorder="1" applyAlignment="1">
      <alignment vertical="center" wrapText="1"/>
    </xf>
    <xf numFmtId="0" fontId="36" fillId="3" borderId="6"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35" fillId="3" borderId="6" xfId="0" applyFont="1" applyFill="1" applyBorder="1" applyAlignment="1">
      <alignment horizontal="right" vertical="center" wrapText="1" indent="1"/>
    </xf>
    <xf numFmtId="0" fontId="35" fillId="3" borderId="3" xfId="0" applyFont="1" applyFill="1" applyBorder="1" applyAlignment="1">
      <alignment horizontal="right" vertical="center" wrapText="1"/>
    </xf>
    <xf numFmtId="0" fontId="43" fillId="0" borderId="6" xfId="0" applyFont="1" applyFill="1" applyBorder="1" applyAlignment="1">
      <alignment horizontal="center" vertical="center" wrapText="1"/>
    </xf>
    <xf numFmtId="0" fontId="47" fillId="0" borderId="6" xfId="0" applyFont="1" applyFill="1" applyBorder="1" applyAlignment="1">
      <alignment horizontal="left" vertical="center" wrapText="1" indent="1"/>
    </xf>
    <xf numFmtId="0" fontId="35" fillId="0" borderId="6" xfId="0" applyFont="1" applyFill="1" applyBorder="1" applyAlignment="1">
      <alignment vertical="center" wrapText="1"/>
    </xf>
    <xf numFmtId="0" fontId="21" fillId="0" borderId="6" xfId="0" applyFont="1" applyFill="1" applyBorder="1" applyAlignment="1">
      <alignment horizontal="right" vertical="center" wrapText="1"/>
    </xf>
    <xf numFmtId="0" fontId="21" fillId="0" borderId="19" xfId="0" applyFont="1" applyFill="1" applyBorder="1" applyAlignment="1">
      <alignment horizontal="right" vertical="center" wrapText="1"/>
    </xf>
    <xf numFmtId="0" fontId="21" fillId="0" borderId="21" xfId="0" applyFont="1" applyFill="1" applyBorder="1" applyAlignment="1">
      <alignment horizontal="right" vertical="center" wrapText="1"/>
    </xf>
    <xf numFmtId="0" fontId="6" fillId="3" borderId="0" xfId="0" applyFont="1" applyFill="1" applyAlignment="1">
      <alignment vertical="center" wrapText="1"/>
    </xf>
    <xf numFmtId="0" fontId="36" fillId="3" borderId="3" xfId="0" applyFont="1" applyFill="1" applyBorder="1" applyAlignment="1">
      <alignment horizontal="right" vertical="center" wrapText="1"/>
    </xf>
    <xf numFmtId="0" fontId="6" fillId="0" borderId="0" xfId="19" applyFont="1" applyAlignment="1">
      <alignment vertical="center" readingOrder="1"/>
    </xf>
    <xf numFmtId="0" fontId="4" fillId="0" borderId="0" xfId="19" applyFont="1" applyAlignment="1">
      <alignment vertical="center"/>
    </xf>
    <xf numFmtId="0" fontId="1" fillId="0" borderId="0" xfId="19" applyAlignment="1">
      <alignment vertical="center"/>
    </xf>
    <xf numFmtId="0" fontId="19" fillId="3" borderId="15" xfId="0" applyFont="1" applyFill="1" applyBorder="1" applyAlignment="1">
      <alignment horizontal="center" vertical="top" wrapText="1"/>
    </xf>
    <xf numFmtId="0" fontId="19" fillId="3" borderId="6" xfId="0" applyFont="1" applyFill="1" applyBorder="1" applyAlignment="1">
      <alignment horizontal="center" vertical="top" wrapText="1"/>
    </xf>
    <xf numFmtId="0" fontId="35" fillId="3" borderId="14"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1" fillId="0" borderId="5" xfId="0" applyFont="1" applyFill="1" applyBorder="1" applyAlignment="1">
      <alignment horizontal="right" vertical="center" wrapText="1"/>
    </xf>
    <xf numFmtId="0" fontId="40" fillId="2" borderId="6" xfId="0" applyFont="1" applyFill="1" applyBorder="1" applyAlignment="1">
      <alignment horizontal="center" vertical="center" wrapText="1"/>
    </xf>
    <xf numFmtId="0" fontId="36" fillId="2" borderId="6" xfId="0" applyFont="1" applyFill="1" applyBorder="1" applyAlignment="1">
      <alignment vertical="center" wrapText="1"/>
    </xf>
    <xf numFmtId="0" fontId="55" fillId="2" borderId="6" xfId="0" applyFont="1" applyFill="1" applyBorder="1" applyAlignment="1">
      <alignment horizontal="right" vertical="center" wrapText="1"/>
    </xf>
    <xf numFmtId="2" fontId="21" fillId="2" borderId="10" xfId="0" applyNumberFormat="1" applyFont="1" applyFill="1" applyBorder="1" applyAlignment="1">
      <alignment vertical="center" wrapText="1"/>
    </xf>
    <xf numFmtId="2" fontId="21" fillId="3" borderId="6" xfId="0" applyNumberFormat="1" applyFont="1" applyFill="1" applyBorder="1" applyAlignment="1">
      <alignment vertical="center" wrapText="1"/>
    </xf>
    <xf numFmtId="2" fontId="21" fillId="2" borderId="6" xfId="0" applyNumberFormat="1" applyFont="1" applyFill="1" applyBorder="1" applyAlignment="1">
      <alignment vertical="center" wrapText="1"/>
    </xf>
    <xf numFmtId="2" fontId="21" fillId="3" borderId="7" xfId="0" applyNumberFormat="1" applyFont="1" applyFill="1" applyBorder="1" applyAlignment="1">
      <alignment vertical="center" wrapText="1"/>
    </xf>
    <xf numFmtId="0" fontId="55" fillId="3" borderId="3" xfId="0" applyFont="1" applyFill="1" applyBorder="1" applyAlignment="1">
      <alignment vertical="center" wrapText="1"/>
    </xf>
    <xf numFmtId="0" fontId="4" fillId="5" borderId="0" xfId="0" applyFont="1" applyFill="1" applyAlignment="1">
      <alignment vertical="center" wrapText="1"/>
    </xf>
    <xf numFmtId="164" fontId="35" fillId="3" borderId="13" xfId="0" applyNumberFormat="1" applyFont="1" applyFill="1" applyBorder="1" applyAlignment="1">
      <alignment horizontal="center" vertical="center"/>
    </xf>
    <xf numFmtId="164" fontId="21" fillId="3" borderId="13" xfId="0" applyNumberFormat="1" applyFont="1" applyFill="1" applyBorder="1" applyAlignment="1">
      <alignment horizontal="right" vertical="center"/>
    </xf>
    <xf numFmtId="164" fontId="35" fillId="3" borderId="13" xfId="0" applyNumberFormat="1" applyFont="1" applyFill="1" applyBorder="1" applyAlignment="1">
      <alignment horizontal="right" vertical="center"/>
    </xf>
    <xf numFmtId="0" fontId="35" fillId="3" borderId="19" xfId="0" applyFont="1" applyFill="1" applyBorder="1" applyAlignment="1">
      <alignment horizontal="right" vertical="center" wrapText="1"/>
    </xf>
    <xf numFmtId="0" fontId="35" fillId="3" borderId="0" xfId="0" applyFont="1" applyFill="1" applyBorder="1" applyAlignment="1">
      <alignment horizontal="right" vertical="center" wrapText="1"/>
    </xf>
    <xf numFmtId="0" fontId="35" fillId="0" borderId="0" xfId="0" applyFont="1" applyFill="1" applyBorder="1" applyAlignment="1">
      <alignment horizontal="right" vertical="center" wrapText="1"/>
    </xf>
    <xf numFmtId="0" fontId="21" fillId="0" borderId="0" xfId="0" applyFont="1" applyFill="1" applyBorder="1" applyAlignment="1">
      <alignment horizontal="right" vertical="center" wrapText="1"/>
    </xf>
    <xf numFmtId="0" fontId="35" fillId="2" borderId="0" xfId="0" applyFont="1" applyFill="1" applyBorder="1" applyAlignment="1">
      <alignment horizontal="right" vertical="center" wrapText="1"/>
    </xf>
    <xf numFmtId="0" fontId="35" fillId="2" borderId="17" xfId="0" applyFont="1" applyFill="1" applyBorder="1" applyAlignment="1">
      <alignment horizontal="right" vertical="center" wrapText="1"/>
    </xf>
    <xf numFmtId="0" fontId="35" fillId="2" borderId="19" xfId="0" applyFont="1" applyFill="1" applyBorder="1" applyAlignment="1">
      <alignment horizontal="right" vertical="center" wrapText="1"/>
    </xf>
    <xf numFmtId="0" fontId="35" fillId="3" borderId="2" xfId="0" applyFont="1" applyFill="1" applyBorder="1" applyAlignment="1">
      <alignment vertical="center" wrapText="1"/>
    </xf>
    <xf numFmtId="0" fontId="35" fillId="2" borderId="17" xfId="0" applyFont="1" applyFill="1" applyBorder="1" applyAlignment="1">
      <alignment vertical="center" wrapText="1"/>
    </xf>
    <xf numFmtId="0" fontId="35" fillId="3" borderId="19" xfId="0" applyFont="1" applyFill="1" applyBorder="1" applyAlignment="1">
      <alignment vertical="center" wrapText="1"/>
    </xf>
    <xf numFmtId="0" fontId="35" fillId="2" borderId="19" xfId="0" applyFont="1" applyFill="1" applyBorder="1" applyAlignment="1">
      <alignment vertical="center" wrapText="1"/>
    </xf>
    <xf numFmtId="0" fontId="35" fillId="3" borderId="17" xfId="0" applyFont="1" applyFill="1" applyBorder="1" applyAlignment="1">
      <alignment vertical="center" wrapText="1"/>
    </xf>
    <xf numFmtId="0" fontId="16" fillId="3" borderId="6" xfId="0" applyFont="1" applyFill="1" applyBorder="1" applyAlignment="1">
      <alignment horizontal="right" vertical="center" wrapText="1" indent="1"/>
    </xf>
    <xf numFmtId="0" fontId="35" fillId="3" borderId="14"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0" fillId="3" borderId="0" xfId="0" applyFill="1"/>
    <xf numFmtId="0" fontId="0" fillId="3" borderId="0" xfId="0" applyFill="1" applyBorder="1"/>
    <xf numFmtId="0" fontId="21" fillId="3" borderId="3" xfId="0" applyFont="1" applyFill="1" applyBorder="1" applyAlignment="1">
      <alignment horizontal="right" vertical="center" wrapText="1"/>
    </xf>
    <xf numFmtId="0" fontId="0" fillId="3" borderId="0" xfId="0" applyFont="1" applyFill="1"/>
    <xf numFmtId="0" fontId="26" fillId="3" borderId="0" xfId="0" applyFont="1" applyFill="1"/>
    <xf numFmtId="0" fontId="26" fillId="3" borderId="0" xfId="0" applyFont="1" applyFill="1" applyAlignment="1">
      <alignment vertical="center" wrapText="1"/>
    </xf>
    <xf numFmtId="0" fontId="17" fillId="0" borderId="0" xfId="5" applyFont="1" applyAlignment="1">
      <alignment horizontal="left" vertical="center" wrapText="1" indent="2"/>
    </xf>
    <xf numFmtId="0" fontId="7" fillId="0" borderId="0" xfId="5" applyFont="1" applyAlignment="1">
      <alignment horizontal="right" vertical="center" wrapText="1" indent="2"/>
    </xf>
    <xf numFmtId="0" fontId="3" fillId="0" borderId="0" xfId="19" applyFont="1" applyAlignment="1">
      <alignment horizontal="center" vertical="center" wrapText="1" readingOrder="1"/>
    </xf>
    <xf numFmtId="0" fontId="34" fillId="0" borderId="0" xfId="19" applyFont="1" applyAlignment="1">
      <alignment horizontal="center" vertical="center" wrapText="1" readingOrder="1"/>
    </xf>
    <xf numFmtId="0" fontId="20" fillId="0" borderId="0" xfId="19" applyFont="1" applyAlignment="1">
      <alignment horizontal="center" vertical="center" wrapText="1" readingOrder="1"/>
    </xf>
    <xf numFmtId="0" fontId="7" fillId="0" borderId="0" xfId="19" applyFont="1" applyAlignment="1">
      <alignment horizontal="center" vertical="center" wrapText="1" readingOrder="1"/>
    </xf>
    <xf numFmtId="0" fontId="45" fillId="0" borderId="0" xfId="7" applyFont="1" applyAlignment="1">
      <alignment horizontal="center" vertical="center" wrapText="1" readingOrder="1"/>
    </xf>
    <xf numFmtId="0" fontId="7" fillId="0" borderId="0" xfId="7" applyFont="1" applyAlignment="1">
      <alignment horizontal="right" vertical="top" wrapText="1" readingOrder="2"/>
    </xf>
    <xf numFmtId="0" fontId="9" fillId="0" borderId="0" xfId="7" applyFont="1" applyAlignment="1">
      <alignment horizontal="left" vertical="top" wrapText="1" readingOrder="1"/>
    </xf>
    <xf numFmtId="0" fontId="28" fillId="0" borderId="0" xfId="7" applyFont="1" applyAlignment="1">
      <alignment horizontal="center" vertical="center" wrapText="1" readingOrder="1"/>
    </xf>
    <xf numFmtId="0" fontId="61" fillId="0" borderId="0" xfId="0" applyFont="1" applyAlignment="1">
      <alignment horizontal="left" vertical="center" wrapText="1" indent="11" readingOrder="2"/>
    </xf>
    <xf numFmtId="0" fontId="9" fillId="0" borderId="0" xfId="7" applyFont="1" applyAlignment="1">
      <alignment horizontal="left" vertical="top" wrapText="1"/>
    </xf>
    <xf numFmtId="0" fontId="3" fillId="0" borderId="0" xfId="7" applyFont="1" applyAlignment="1">
      <alignment horizontal="center" vertical="center" wrapText="1" readingOrder="1"/>
    </xf>
    <xf numFmtId="0" fontId="63" fillId="0" borderId="0" xfId="0" applyFont="1" applyAlignment="1">
      <alignment horizontal="left" vertical="center" wrapText="1" readingOrder="2"/>
    </xf>
    <xf numFmtId="0" fontId="63" fillId="0" borderId="0" xfId="0" applyFont="1" applyAlignment="1">
      <alignment horizontal="left" vertical="center" readingOrder="2"/>
    </xf>
    <xf numFmtId="0" fontId="7" fillId="0" borderId="0" xfId="0" applyFont="1" applyAlignment="1">
      <alignment horizontal="center"/>
    </xf>
    <xf numFmtId="0" fontId="8" fillId="0" borderId="1" xfId="0" applyFont="1" applyBorder="1" applyAlignment="1">
      <alignment horizontal="center"/>
    </xf>
    <xf numFmtId="0" fontId="4" fillId="0" borderId="0" xfId="7" applyFont="1" applyAlignment="1">
      <alignment horizontal="left" vertical="top" wrapText="1" indent="3"/>
    </xf>
    <xf numFmtId="0" fontId="25" fillId="0" borderId="0" xfId="7" applyFont="1" applyAlignment="1">
      <alignment horizontal="right" vertical="top" wrapText="1" readingOrder="2"/>
    </xf>
    <xf numFmtId="0" fontId="17" fillId="0" borderId="0" xfId="7" applyFont="1" applyAlignment="1">
      <alignment horizontal="left" vertical="center" wrapText="1" readingOrder="1"/>
    </xf>
    <xf numFmtId="0" fontId="7" fillId="0" borderId="0" xfId="7" applyFont="1" applyAlignment="1">
      <alignment horizontal="right" vertical="center" readingOrder="2"/>
    </xf>
    <xf numFmtId="0" fontId="25" fillId="0" borderId="0" xfId="7" applyFont="1" applyAlignment="1">
      <alignment horizontal="right" vertical="top" wrapText="1" indent="3" readingOrder="2"/>
    </xf>
    <xf numFmtId="0" fontId="17" fillId="0" borderId="0" xfId="7" applyFont="1" applyAlignment="1">
      <alignment horizontal="left" wrapText="1" readingOrder="1"/>
    </xf>
    <xf numFmtId="0" fontId="7" fillId="0" borderId="0" xfId="7" applyFont="1" applyAlignment="1">
      <alignment horizontal="right" readingOrder="2"/>
    </xf>
    <xf numFmtId="0" fontId="4" fillId="0" borderId="0" xfId="7" applyFont="1" applyAlignment="1">
      <alignment horizontal="left" vertical="top" wrapText="1" readingOrder="1"/>
    </xf>
    <xf numFmtId="0" fontId="28" fillId="0" borderId="0" xfId="7" applyFont="1" applyAlignment="1">
      <alignment horizontal="distributed" vertical="center" wrapText="1" readingOrder="1"/>
    </xf>
    <xf numFmtId="0" fontId="27" fillId="0" borderId="0" xfId="7" applyFont="1" applyAlignment="1">
      <alignment horizontal="center" vertical="center" wrapText="1" readingOrder="1"/>
    </xf>
    <xf numFmtId="0" fontId="24" fillId="0" borderId="0" xfId="7" applyFont="1" applyAlignment="1">
      <alignment horizontal="center" vertical="top" wrapText="1" readingOrder="2"/>
    </xf>
    <xf numFmtId="0" fontId="31" fillId="0" borderId="0" xfId="7" applyFont="1" applyAlignment="1">
      <alignment horizontal="left" vertical="top" wrapText="1"/>
    </xf>
    <xf numFmtId="0" fontId="30" fillId="0" borderId="0" xfId="7" applyFont="1" applyAlignment="1">
      <alignment horizontal="right" vertical="top" wrapText="1" readingOrder="2"/>
    </xf>
    <xf numFmtId="0" fontId="7" fillId="0" borderId="0" xfId="7" applyFont="1" applyAlignment="1">
      <alignment horizontal="right" vertical="top" wrapText="1" indent="3" readingOrder="2"/>
    </xf>
    <xf numFmtId="0" fontId="23" fillId="0" borderId="0" xfId="7" applyFont="1" applyAlignment="1">
      <alignment horizontal="right" vertical="top" wrapText="1" readingOrder="2"/>
    </xf>
    <xf numFmtId="0" fontId="25" fillId="0" borderId="0" xfId="7" applyFont="1" applyAlignment="1">
      <alignment horizontal="right" vertical="top" wrapText="1" indent="2" readingOrder="2"/>
    </xf>
    <xf numFmtId="0" fontId="9" fillId="0" borderId="0" xfId="7" applyFont="1" applyAlignment="1">
      <alignment horizontal="left" wrapText="1"/>
    </xf>
    <xf numFmtId="0" fontId="7" fillId="0" borderId="0" xfId="7" applyFont="1" applyAlignment="1">
      <alignment horizontal="right" wrapText="1" readingOrder="2"/>
    </xf>
    <xf numFmtId="0" fontId="6" fillId="0" borderId="0" xfId="7" applyFont="1" applyAlignment="1">
      <alignment horizontal="left" wrapText="1" indent="3"/>
    </xf>
    <xf numFmtId="0" fontId="7" fillId="0" borderId="0" xfId="7" applyFont="1" applyAlignment="1">
      <alignment horizontal="right" wrapText="1" indent="2" readingOrder="2"/>
    </xf>
    <xf numFmtId="0" fontId="6" fillId="0" borderId="0" xfId="7" applyFont="1" applyAlignment="1">
      <alignment horizontal="left" vertical="top" wrapText="1" indent="3"/>
    </xf>
    <xf numFmtId="0" fontId="7" fillId="0" borderId="0" xfId="7" applyFont="1" applyAlignment="1">
      <alignment horizontal="right" vertical="top" wrapText="1" indent="2" readingOrder="2"/>
    </xf>
    <xf numFmtId="0" fontId="26" fillId="0" borderId="0" xfId="7" applyFont="1" applyAlignment="1">
      <alignment horizontal="left" vertical="top" wrapText="1" indent="3"/>
    </xf>
    <xf numFmtId="0" fontId="23" fillId="0" borderId="0" xfId="7" applyFont="1" applyAlignment="1">
      <alignment horizontal="right" wrapText="1" indent="2" readingOrder="2"/>
    </xf>
    <xf numFmtId="0" fontId="26" fillId="0" borderId="0" xfId="7" applyFont="1" applyAlignment="1">
      <alignment horizontal="left" vertical="top" wrapText="1" indent="3" readingOrder="1"/>
    </xf>
    <xf numFmtId="0" fontId="4" fillId="0" borderId="0" xfId="7" applyFont="1" applyAlignment="1">
      <alignment horizontal="left" vertical="top" wrapText="1" indent="3" readingOrder="1"/>
    </xf>
    <xf numFmtId="0" fontId="23" fillId="0" borderId="0" xfId="7" applyFont="1" applyAlignment="1">
      <alignment horizontal="right" vertical="top" wrapText="1" indent="2" readingOrder="2"/>
    </xf>
    <xf numFmtId="0" fontId="24" fillId="0" borderId="0" xfId="7" applyFont="1" applyAlignment="1">
      <alignment horizontal="right" vertical="top" wrapText="1" indent="2" readingOrder="2"/>
    </xf>
    <xf numFmtId="0" fontId="17" fillId="0" borderId="0" xfId="7" applyFont="1" applyAlignment="1">
      <alignment horizontal="center" wrapText="1"/>
    </xf>
    <xf numFmtId="0" fontId="23" fillId="0" borderId="0" xfId="7" applyFont="1" applyAlignment="1">
      <alignment horizontal="center" wrapText="1" readingOrder="2"/>
    </xf>
    <xf numFmtId="0" fontId="11" fillId="2" borderId="5" xfId="0" applyFont="1" applyFill="1" applyBorder="1" applyAlignment="1">
      <alignment horizontal="right" vertical="center" wrapText="1" indent="1"/>
    </xf>
    <xf numFmtId="0" fontId="16" fillId="3" borderId="14"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vertical="center" wrapText="1"/>
    </xf>
    <xf numFmtId="0" fontId="9" fillId="0" borderId="0" xfId="0" applyFont="1" applyBorder="1" applyAlignment="1">
      <alignment horizontal="center" vertical="center" wrapText="1"/>
    </xf>
    <xf numFmtId="0" fontId="9" fillId="0" borderId="0" xfId="0" applyFont="1" applyAlignment="1">
      <alignment horizontal="right" vertical="center" wrapText="1"/>
    </xf>
    <xf numFmtId="0" fontId="40" fillId="3" borderId="10" xfId="0" applyFont="1" applyFill="1" applyBorder="1" applyAlignment="1">
      <alignment horizontal="center" vertical="center" wrapText="1"/>
    </xf>
    <xf numFmtId="0" fontId="40" fillId="3" borderId="6" xfId="0" applyFont="1" applyFill="1" applyBorder="1" applyAlignment="1">
      <alignment horizontal="center" vertical="center" wrapText="1"/>
    </xf>
    <xf numFmtId="0" fontId="40" fillId="3" borderId="7"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44" fillId="3" borderId="7" xfId="0" applyFont="1" applyFill="1" applyBorder="1" applyAlignment="1">
      <alignment horizontal="center" vertical="top" wrapText="1"/>
    </xf>
    <xf numFmtId="0" fontId="11" fillId="2" borderId="3" xfId="0" applyFont="1" applyFill="1" applyBorder="1" applyAlignment="1">
      <alignment horizontal="right" vertical="center" wrapText="1" indent="1"/>
    </xf>
    <xf numFmtId="0" fontId="11" fillId="3" borderId="4" xfId="0" applyFont="1" applyFill="1" applyBorder="1" applyAlignment="1">
      <alignment horizontal="right" vertical="center" wrapText="1" indent="1"/>
    </xf>
    <xf numFmtId="0" fontId="3" fillId="0" borderId="0" xfId="0" applyFont="1" applyAlignment="1">
      <alignment horizontal="center" vertical="center" wrapText="1" readingOrder="1"/>
    </xf>
    <xf numFmtId="0" fontId="17" fillId="0" borderId="0" xfId="0" applyFont="1" applyAlignment="1">
      <alignment horizontal="center" vertical="center" wrapText="1"/>
    </xf>
    <xf numFmtId="0" fontId="16" fillId="3" borderId="4" xfId="0" applyFont="1" applyFill="1" applyBorder="1" applyAlignment="1">
      <alignment horizontal="right" vertical="center" wrapText="1" indent="1"/>
    </xf>
    <xf numFmtId="0" fontId="16" fillId="3" borderId="28" xfId="0" applyFont="1" applyFill="1" applyBorder="1" applyAlignment="1">
      <alignment horizontal="center" vertical="center" wrapText="1"/>
    </xf>
    <xf numFmtId="0" fontId="16" fillId="3" borderId="29"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6" fillId="2" borderId="3" xfId="0" applyFont="1" applyFill="1" applyBorder="1" applyAlignment="1">
      <alignment horizontal="right" vertical="center" wrapText="1" indent="1"/>
    </xf>
    <xf numFmtId="0" fontId="16" fillId="2" borderId="6" xfId="0" applyFont="1" applyFill="1" applyBorder="1" applyAlignment="1">
      <alignment horizontal="right" vertical="center" wrapText="1" indent="1"/>
    </xf>
    <xf numFmtId="0" fontId="16" fillId="3" borderId="3" xfId="0" applyFont="1" applyFill="1" applyBorder="1" applyAlignment="1">
      <alignment horizontal="right" vertical="center" wrapText="1" indent="1"/>
    </xf>
    <xf numFmtId="0" fontId="11" fillId="0" borderId="0" xfId="0" applyFont="1" applyBorder="1" applyAlignment="1">
      <alignment vertical="center" wrapText="1"/>
    </xf>
    <xf numFmtId="0" fontId="9" fillId="0" borderId="0" xfId="0" applyFont="1" applyBorder="1" applyAlignment="1">
      <alignment horizontal="right" vertical="center" wrapText="1"/>
    </xf>
    <xf numFmtId="0" fontId="35" fillId="3" borderId="17" xfId="0" applyFont="1" applyFill="1" applyBorder="1" applyAlignment="1">
      <alignment horizontal="center" vertical="center" wrapText="1"/>
    </xf>
    <xf numFmtId="0" fontId="35" fillId="3" borderId="2" xfId="0" applyFont="1" applyFill="1" applyBorder="1" applyAlignment="1">
      <alignment horizontal="center" vertical="center" wrapText="1"/>
    </xf>
    <xf numFmtId="0" fontId="35" fillId="3" borderId="18" xfId="0" applyFont="1" applyFill="1" applyBorder="1" applyAlignment="1">
      <alignment horizontal="center" vertical="center" wrapText="1"/>
    </xf>
    <xf numFmtId="0" fontId="53" fillId="3" borderId="7" xfId="0" applyFont="1" applyFill="1" applyBorder="1" applyAlignment="1">
      <alignment horizontal="center" vertical="top" wrapText="1"/>
    </xf>
    <xf numFmtId="0" fontId="16" fillId="3" borderId="6" xfId="0" applyFont="1" applyFill="1" applyBorder="1" applyAlignment="1">
      <alignment horizontal="right" vertical="center" wrapText="1" indent="1"/>
    </xf>
    <xf numFmtId="0" fontId="16" fillId="2" borderId="10" xfId="0" applyFont="1" applyFill="1" applyBorder="1" applyAlignment="1">
      <alignment horizontal="right" vertical="center" wrapText="1" indent="1"/>
    </xf>
    <xf numFmtId="0" fontId="40" fillId="3" borderId="17" xfId="0" applyFont="1" applyFill="1" applyBorder="1" applyAlignment="1">
      <alignment horizontal="center" vertical="center" wrapText="1"/>
    </xf>
    <xf numFmtId="0" fontId="40" fillId="3" borderId="19" xfId="0" applyFont="1" applyFill="1" applyBorder="1" applyAlignment="1">
      <alignment horizontal="center" vertical="center" wrapText="1"/>
    </xf>
    <xf numFmtId="0" fontId="40" fillId="3" borderId="20"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6" fillId="3" borderId="22" xfId="0" applyFont="1" applyFill="1" applyBorder="1" applyAlignment="1">
      <alignment horizontal="center" vertical="center" wrapText="1"/>
    </xf>
    <xf numFmtId="0" fontId="35" fillId="3" borderId="10" xfId="0" applyFont="1" applyFill="1" applyBorder="1" applyAlignment="1">
      <alignment horizontal="center" vertical="center" wrapText="1"/>
    </xf>
    <xf numFmtId="0" fontId="11" fillId="3" borderId="10" xfId="0" applyFont="1" applyFill="1" applyBorder="1" applyAlignment="1">
      <alignment horizontal="center" wrapText="1"/>
    </xf>
    <xf numFmtId="0" fontId="16" fillId="3" borderId="7" xfId="0" applyFont="1" applyFill="1" applyBorder="1" applyAlignment="1">
      <alignment horizontal="center" vertical="top" wrapText="1"/>
    </xf>
    <xf numFmtId="0" fontId="44" fillId="2" borderId="9" xfId="0" applyFont="1" applyFill="1" applyBorder="1" applyAlignment="1">
      <alignment horizontal="left" vertical="center" wrapText="1" indent="1"/>
    </xf>
    <xf numFmtId="0" fontId="11" fillId="2" borderId="9" xfId="0" applyFont="1" applyFill="1" applyBorder="1" applyAlignment="1">
      <alignment horizontal="right" vertical="center" wrapText="1" indent="1"/>
    </xf>
    <xf numFmtId="0" fontId="44" fillId="3" borderId="4" xfId="0" applyFont="1" applyFill="1" applyBorder="1" applyAlignment="1">
      <alignment horizontal="left" vertical="center" wrapText="1" indent="1"/>
    </xf>
    <xf numFmtId="0" fontId="44" fillId="2" borderId="10" xfId="0" applyFont="1" applyFill="1" applyBorder="1" applyAlignment="1">
      <alignment horizontal="left" vertical="center" wrapText="1" indent="1"/>
    </xf>
    <xf numFmtId="0" fontId="11" fillId="2" borderId="10" xfId="0" applyFont="1" applyFill="1" applyBorder="1" applyAlignment="1">
      <alignment horizontal="right" vertical="center" wrapText="1" indent="1"/>
    </xf>
    <xf numFmtId="0" fontId="16" fillId="3" borderId="17"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1" fillId="0" borderId="0" xfId="0" applyFont="1" applyBorder="1" applyAlignment="1">
      <alignment horizontal="left" vertical="center" wrapText="1"/>
    </xf>
    <xf numFmtId="0" fontId="9" fillId="2" borderId="0"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8" fillId="0" borderId="0" xfId="0" applyFont="1" applyBorder="1" applyAlignment="1">
      <alignment horizontal="left" vertical="center" wrapText="1"/>
    </xf>
    <xf numFmtId="0" fontId="15" fillId="0" borderId="0" xfId="0" applyFont="1" applyBorder="1" applyAlignment="1">
      <alignment horizontal="right" vertical="center" wrapText="1" readingOrder="2"/>
    </xf>
    <xf numFmtId="0" fontId="11" fillId="0" borderId="3" xfId="0" applyFont="1" applyFill="1" applyBorder="1" applyAlignment="1">
      <alignment horizontal="right" vertical="center" wrapText="1" indent="1" readingOrder="1"/>
    </xf>
    <xf numFmtId="0" fontId="44" fillId="2" borderId="33" xfId="0" applyFont="1" applyFill="1" applyBorder="1" applyAlignment="1">
      <alignment horizontal="left" vertical="center" wrapText="1" indent="1"/>
    </xf>
    <xf numFmtId="0" fontId="44" fillId="2" borderId="34" xfId="0" applyFont="1" applyFill="1" applyBorder="1" applyAlignment="1">
      <alignment horizontal="left" vertical="center" wrapText="1" indent="1"/>
    </xf>
    <xf numFmtId="0" fontId="11" fillId="2" borderId="3" xfId="0" applyFont="1" applyFill="1" applyBorder="1" applyAlignment="1">
      <alignment horizontal="right" vertical="center" wrapText="1" indent="1" readingOrder="1"/>
    </xf>
    <xf numFmtId="0" fontId="44" fillId="3" borderId="33" xfId="0" applyFont="1" applyFill="1" applyBorder="1" applyAlignment="1">
      <alignment horizontal="left" vertical="center" wrapText="1" indent="1"/>
    </xf>
    <xf numFmtId="0" fontId="44" fillId="3" borderId="34" xfId="0" applyFont="1" applyFill="1" applyBorder="1" applyAlignment="1">
      <alignment horizontal="left" vertical="center" wrapText="1" indent="1"/>
    </xf>
    <xf numFmtId="0" fontId="11" fillId="3" borderId="4" xfId="0" applyFont="1" applyFill="1" applyBorder="1" applyAlignment="1">
      <alignment horizontal="right" vertical="center" wrapText="1" indent="1" readingOrder="1"/>
    </xf>
    <xf numFmtId="0" fontId="44" fillId="3" borderId="31" xfId="0" applyFont="1" applyFill="1" applyBorder="1" applyAlignment="1">
      <alignment horizontal="left" vertical="center" wrapText="1" indent="1"/>
    </xf>
    <xf numFmtId="0" fontId="44" fillId="3" borderId="32" xfId="0" applyFont="1" applyFill="1" applyBorder="1" applyAlignment="1">
      <alignment horizontal="left" vertical="center" wrapText="1" indent="1"/>
    </xf>
    <xf numFmtId="0" fontId="11" fillId="3" borderId="5" xfId="0" applyFont="1" applyFill="1" applyBorder="1" applyAlignment="1">
      <alignment horizontal="right" vertical="center" wrapText="1" indent="1" readingOrder="1"/>
    </xf>
    <xf numFmtId="0" fontId="44" fillId="2" borderId="26" xfId="0" applyFont="1" applyFill="1" applyBorder="1" applyAlignment="1">
      <alignment horizontal="left" vertical="center" wrapText="1" indent="1"/>
    </xf>
    <xf numFmtId="0" fontId="44" fillId="2" borderId="27" xfId="0" applyFont="1" applyFill="1" applyBorder="1" applyAlignment="1">
      <alignment horizontal="left" vertical="center" wrapText="1" indent="1"/>
    </xf>
    <xf numFmtId="0" fontId="16" fillId="3" borderId="10" xfId="0" applyFont="1" applyFill="1" applyBorder="1" applyAlignment="1">
      <alignment horizontal="center" vertical="center"/>
    </xf>
    <xf numFmtId="0" fontId="16" fillId="3" borderId="6" xfId="0" applyFont="1" applyFill="1" applyBorder="1" applyAlignment="1">
      <alignment horizontal="center" vertical="center"/>
    </xf>
    <xf numFmtId="0" fontId="16" fillId="3" borderId="7"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48" fillId="3" borderId="7" xfId="0" applyFont="1" applyFill="1" applyBorder="1" applyAlignment="1">
      <alignment horizontal="center" vertical="top"/>
    </xf>
    <xf numFmtId="0" fontId="53" fillId="0" borderId="0" xfId="0" applyFont="1" applyBorder="1" applyAlignment="1">
      <alignment horizontal="left" vertical="center" wrapText="1"/>
    </xf>
    <xf numFmtId="0" fontId="35" fillId="0" borderId="0" xfId="0" applyFont="1" applyBorder="1" applyAlignment="1">
      <alignment horizontal="right" vertical="center" wrapText="1" readingOrder="2"/>
    </xf>
    <xf numFmtId="0" fontId="35" fillId="3" borderId="23" xfId="0" applyFont="1" applyFill="1" applyBorder="1" applyAlignment="1">
      <alignment horizontal="center" vertical="center" wrapText="1"/>
    </xf>
    <xf numFmtId="0" fontId="35" fillId="3" borderId="23" xfId="0" applyFont="1" applyFill="1" applyBorder="1" applyAlignment="1">
      <alignment horizontal="center" vertical="center"/>
    </xf>
    <xf numFmtId="0" fontId="35" fillId="3" borderId="13" xfId="0" applyFont="1" applyFill="1" applyBorder="1" applyAlignment="1">
      <alignment horizontal="center" vertical="center"/>
    </xf>
    <xf numFmtId="0" fontId="35" fillId="3" borderId="15" xfId="0" applyFont="1" applyFill="1" applyBorder="1" applyAlignment="1">
      <alignment horizontal="center" vertical="center"/>
    </xf>
    <xf numFmtId="0" fontId="19" fillId="3" borderId="15" xfId="0" applyFont="1" applyFill="1" applyBorder="1" applyAlignment="1">
      <alignment horizontal="center" vertical="center" wrapText="1"/>
    </xf>
    <xf numFmtId="0" fontId="19" fillId="3" borderId="13" xfId="0" applyFont="1" applyFill="1" applyBorder="1" applyAlignment="1">
      <alignment horizontal="center" vertical="top" wrapText="1"/>
    </xf>
    <xf numFmtId="0" fontId="19" fillId="3" borderId="15" xfId="0" applyFont="1" applyFill="1" applyBorder="1" applyAlignment="1">
      <alignment horizontal="center" vertical="top" wrapText="1"/>
    </xf>
    <xf numFmtId="0" fontId="53" fillId="3" borderId="16" xfId="0" applyFont="1" applyFill="1" applyBorder="1" applyAlignment="1">
      <alignment horizontal="center" vertical="center" wrapText="1"/>
    </xf>
    <xf numFmtId="0" fontId="35" fillId="3" borderId="16" xfId="0" applyFont="1" applyFill="1" applyBorder="1" applyAlignment="1">
      <alignment horizontal="center" vertical="center" wrapText="1"/>
    </xf>
    <xf numFmtId="0" fontId="8" fillId="0" borderId="0" xfId="0" applyFont="1" applyAlignment="1">
      <alignment horizontal="center" vertical="center" wrapText="1"/>
    </xf>
    <xf numFmtId="0" fontId="35" fillId="0" borderId="0" xfId="0" applyFont="1" applyAlignment="1">
      <alignment vertical="center" wrapText="1"/>
    </xf>
    <xf numFmtId="0" fontId="8" fillId="0" borderId="0" xfId="0" applyFont="1" applyBorder="1" applyAlignment="1">
      <alignment horizontal="center" vertical="center" wrapText="1"/>
    </xf>
    <xf numFmtId="0" fontId="8" fillId="0" borderId="0" xfId="0" applyFont="1" applyAlignment="1">
      <alignment horizontal="right" vertical="center" wrapText="1"/>
    </xf>
    <xf numFmtId="0" fontId="37" fillId="3" borderId="23" xfId="0" applyFont="1" applyFill="1" applyBorder="1" applyAlignment="1">
      <alignment horizontal="center" vertical="center" wrapText="1"/>
    </xf>
    <xf numFmtId="0" fontId="37" fillId="3" borderId="13" xfId="0" applyFont="1" applyFill="1" applyBorder="1" applyAlignment="1">
      <alignment horizontal="center" vertical="center" wrapText="1"/>
    </xf>
    <xf numFmtId="0" fontId="37" fillId="3" borderId="15" xfId="0" applyFont="1" applyFill="1" applyBorder="1" applyAlignment="1">
      <alignment horizontal="center" vertical="center" wrapText="1"/>
    </xf>
    <xf numFmtId="0" fontId="53" fillId="3" borderId="23" xfId="0" applyFont="1" applyFill="1" applyBorder="1" applyAlignment="1">
      <alignment horizontal="center" vertical="center"/>
    </xf>
    <xf numFmtId="0" fontId="53" fillId="3" borderId="13" xfId="0" applyFont="1" applyFill="1" applyBorder="1" applyAlignment="1">
      <alignment horizontal="center" vertical="center"/>
    </xf>
    <xf numFmtId="0" fontId="53" fillId="3" borderId="15" xfId="0" applyFont="1" applyFill="1" applyBorder="1" applyAlignment="1">
      <alignment horizontal="center" vertical="center"/>
    </xf>
    <xf numFmtId="0" fontId="35" fillId="3" borderId="13" xfId="0" applyFont="1" applyFill="1" applyBorder="1" applyAlignment="1">
      <alignment horizontal="center" vertical="center" wrapText="1"/>
    </xf>
    <xf numFmtId="0" fontId="37" fillId="0" borderId="0" xfId="0" applyFont="1" applyAlignment="1">
      <alignment horizontal="center" vertical="center" wrapText="1" readingOrder="1"/>
    </xf>
    <xf numFmtId="0" fontId="28" fillId="0" borderId="0" xfId="0" applyFont="1" applyAlignment="1">
      <alignment horizontal="center" vertical="center" wrapText="1"/>
    </xf>
    <xf numFmtId="0" fontId="6" fillId="3" borderId="2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40" fillId="3" borderId="23" xfId="0" applyFont="1" applyFill="1" applyBorder="1" applyAlignment="1">
      <alignment horizontal="center" vertical="center"/>
    </xf>
    <xf numFmtId="0" fontId="40" fillId="3" borderId="13" xfId="0" applyFont="1" applyFill="1" applyBorder="1" applyAlignment="1">
      <alignment horizontal="center" vertical="center"/>
    </xf>
    <xf numFmtId="0" fontId="40" fillId="3" borderId="15" xfId="0" applyFont="1" applyFill="1" applyBorder="1" applyAlignment="1">
      <alignment horizontal="center" vertical="center"/>
    </xf>
    <xf numFmtId="0" fontId="11" fillId="3" borderId="23"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5" xfId="0" applyFont="1" applyFill="1" applyBorder="1" applyAlignment="1">
      <alignment horizontal="center" vertical="center"/>
    </xf>
    <xf numFmtId="0" fontId="53" fillId="3" borderId="14"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19" fillId="3" borderId="6" xfId="0" applyFont="1" applyFill="1" applyBorder="1" applyAlignment="1">
      <alignment horizontal="center" vertical="top" wrapText="1"/>
    </xf>
    <xf numFmtId="0" fontId="19" fillId="3" borderId="7" xfId="0" applyFont="1" applyFill="1" applyBorder="1" applyAlignment="1">
      <alignment horizontal="center" vertical="top" wrapText="1"/>
    </xf>
    <xf numFmtId="0" fontId="35" fillId="0" borderId="0" xfId="0" applyFont="1" applyBorder="1" applyAlignment="1">
      <alignment horizontal="left" vertical="center" wrapText="1"/>
    </xf>
    <xf numFmtId="0" fontId="37" fillId="3" borderId="10" xfId="0" applyFont="1" applyFill="1" applyBorder="1" applyAlignment="1">
      <alignment horizontal="center" vertical="center" wrapText="1"/>
    </xf>
    <xf numFmtId="0" fontId="37" fillId="3" borderId="6" xfId="0" applyFont="1" applyFill="1" applyBorder="1" applyAlignment="1">
      <alignment horizontal="center" vertical="center" wrapText="1"/>
    </xf>
    <xf numFmtId="0" fontId="37" fillId="3" borderId="7" xfId="0" applyFont="1" applyFill="1" applyBorder="1" applyAlignment="1">
      <alignment horizontal="center" vertical="center" wrapText="1"/>
    </xf>
    <xf numFmtId="0" fontId="53" fillId="3" borderId="10" xfId="0" applyFont="1" applyFill="1" applyBorder="1" applyAlignment="1">
      <alignment horizontal="center" vertical="center"/>
    </xf>
    <xf numFmtId="0" fontId="53" fillId="3" borderId="6" xfId="0" applyFont="1" applyFill="1" applyBorder="1" applyAlignment="1">
      <alignment horizontal="center" vertical="center"/>
    </xf>
    <xf numFmtId="0" fontId="53" fillId="3" borderId="7" xfId="0" applyFont="1" applyFill="1" applyBorder="1" applyAlignment="1">
      <alignment horizontal="center" vertical="center"/>
    </xf>
    <xf numFmtId="0" fontId="35" fillId="3" borderId="6" xfId="0" applyFont="1" applyFill="1" applyBorder="1" applyAlignment="1">
      <alignment horizontal="center" vertical="center" wrapText="1"/>
    </xf>
    <xf numFmtId="0" fontId="35" fillId="3" borderId="10" xfId="0" applyFont="1" applyFill="1" applyBorder="1" applyAlignment="1">
      <alignment horizontal="center" vertical="center"/>
    </xf>
    <xf numFmtId="0" fontId="35" fillId="3" borderId="6" xfId="0" applyFont="1" applyFill="1" applyBorder="1" applyAlignment="1">
      <alignment horizontal="center" vertical="center"/>
    </xf>
    <xf numFmtId="0" fontId="35" fillId="3" borderId="7" xfId="0" applyFont="1" applyFill="1" applyBorder="1" applyAlignment="1">
      <alignment horizontal="center" vertical="center"/>
    </xf>
    <xf numFmtId="0" fontId="21" fillId="3" borderId="10" xfId="0" applyFont="1" applyFill="1" applyBorder="1" applyAlignment="1">
      <alignment horizontal="center" vertical="center"/>
    </xf>
    <xf numFmtId="0" fontId="21" fillId="3" borderId="6" xfId="0" applyFont="1" applyFill="1" applyBorder="1" applyAlignment="1">
      <alignment horizontal="center" vertical="center"/>
    </xf>
    <xf numFmtId="0" fontId="21" fillId="3" borderId="7" xfId="0" applyFont="1" applyFill="1" applyBorder="1" applyAlignment="1">
      <alignment horizontal="center" vertical="center"/>
    </xf>
    <xf numFmtId="0" fontId="35" fillId="3" borderId="10" xfId="0" applyFont="1" applyFill="1" applyBorder="1" applyAlignment="1">
      <alignment horizontal="center" wrapText="1"/>
    </xf>
    <xf numFmtId="0" fontId="35" fillId="3" borderId="17" xfId="0" applyFont="1" applyFill="1" applyBorder="1" applyAlignment="1">
      <alignment horizontal="center" wrapText="1"/>
    </xf>
    <xf numFmtId="0" fontId="35" fillId="3" borderId="2" xfId="0" applyFont="1" applyFill="1" applyBorder="1" applyAlignment="1">
      <alignment horizontal="center" wrapText="1"/>
    </xf>
    <xf numFmtId="0" fontId="35" fillId="3" borderId="18" xfId="0" applyFont="1" applyFill="1" applyBorder="1" applyAlignment="1">
      <alignment horizontal="center" wrapText="1"/>
    </xf>
    <xf numFmtId="0" fontId="16" fillId="0" borderId="6" xfId="0" applyFont="1" applyFill="1" applyBorder="1" applyAlignment="1">
      <alignment horizontal="right" vertical="center" wrapText="1" indent="1"/>
    </xf>
    <xf numFmtId="0" fontId="44" fillId="0" borderId="2" xfId="0" applyFont="1" applyBorder="1" applyAlignment="1">
      <alignment horizontal="left" vertical="center" wrapText="1"/>
    </xf>
    <xf numFmtId="0" fontId="40" fillId="0" borderId="2" xfId="0" applyFont="1" applyBorder="1" applyAlignment="1">
      <alignment horizontal="right" vertical="center" wrapText="1" readingOrder="2"/>
    </xf>
    <xf numFmtId="0" fontId="16" fillId="2" borderId="19" xfId="0" applyFont="1" applyFill="1" applyBorder="1" applyAlignment="1">
      <alignment horizontal="right" vertical="center" wrapText="1" indent="1"/>
    </xf>
    <xf numFmtId="0" fontId="16" fillId="2" borderId="21" xfId="0" applyFont="1" applyFill="1" applyBorder="1" applyAlignment="1">
      <alignment horizontal="right" vertical="center" wrapText="1" indent="1"/>
    </xf>
    <xf numFmtId="0" fontId="9" fillId="2" borderId="0" xfId="0" applyFont="1" applyFill="1" applyAlignment="1">
      <alignment horizontal="center" vertical="center" wrapText="1"/>
    </xf>
    <xf numFmtId="0" fontId="3" fillId="2" borderId="0" xfId="0" applyFont="1" applyFill="1" applyAlignment="1">
      <alignment horizontal="center" vertical="center" wrapText="1" readingOrder="1"/>
    </xf>
    <xf numFmtId="0" fontId="17" fillId="2" borderId="0" xfId="0" applyFont="1" applyFill="1" applyAlignment="1">
      <alignment horizontal="center" vertical="center" wrapText="1"/>
    </xf>
    <xf numFmtId="0" fontId="11" fillId="2" borderId="0" xfId="0" applyFont="1" applyFill="1" applyAlignment="1">
      <alignment vertical="center" wrapText="1"/>
    </xf>
    <xf numFmtId="0" fontId="9" fillId="2" borderId="0" xfId="0" applyFont="1" applyFill="1" applyAlignment="1">
      <alignment horizontal="right" vertical="center" wrapText="1"/>
    </xf>
    <xf numFmtId="0" fontId="35" fillId="3" borderId="6" xfId="0" applyFont="1" applyFill="1" applyBorder="1" applyAlignment="1">
      <alignment horizontal="center" wrapText="1"/>
    </xf>
    <xf numFmtId="0" fontId="6" fillId="3" borderId="14" xfId="0" applyFont="1" applyFill="1" applyBorder="1" applyAlignment="1">
      <alignment horizontal="center" vertical="center" wrapText="1"/>
    </xf>
    <xf numFmtId="0" fontId="16" fillId="3" borderId="7" xfId="0" applyFont="1" applyFill="1" applyBorder="1" applyAlignment="1">
      <alignment horizontal="right" vertical="center" wrapText="1" indent="1"/>
    </xf>
    <xf numFmtId="0" fontId="11" fillId="2" borderId="26" xfId="0" applyFont="1" applyFill="1" applyBorder="1" applyAlignment="1">
      <alignment horizontal="right" vertical="center" wrapText="1" indent="1"/>
    </xf>
    <xf numFmtId="0" fontId="11" fillId="2" borderId="27" xfId="0" applyFont="1" applyFill="1" applyBorder="1" applyAlignment="1">
      <alignment horizontal="right" vertical="center" wrapText="1" indent="1"/>
    </xf>
    <xf numFmtId="0" fontId="44" fillId="2" borderId="3" xfId="0" applyFont="1" applyFill="1" applyBorder="1" applyAlignment="1">
      <alignment horizontal="left" vertical="center" wrapText="1" indent="1"/>
    </xf>
    <xf numFmtId="0" fontId="44" fillId="3" borderId="5" xfId="0" applyFont="1" applyFill="1" applyBorder="1" applyAlignment="1">
      <alignment horizontal="left" vertical="center" wrapText="1" indent="1"/>
    </xf>
    <xf numFmtId="0" fontId="11" fillId="3" borderId="5" xfId="0" applyFont="1" applyFill="1" applyBorder="1" applyAlignment="1">
      <alignment horizontal="right" vertical="center" wrapText="1" indent="1"/>
    </xf>
    <xf numFmtId="0" fontId="54" fillId="3" borderId="7" xfId="0" applyFont="1" applyFill="1" applyBorder="1" applyAlignment="1">
      <alignment horizontal="center" vertical="top"/>
    </xf>
    <xf numFmtId="0" fontId="35" fillId="3" borderId="23" xfId="0" applyFont="1" applyFill="1" applyBorder="1" applyAlignment="1">
      <alignment horizontal="center" wrapText="1"/>
    </xf>
    <xf numFmtId="0" fontId="16" fillId="3" borderId="16"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6" fillId="3" borderId="23"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15" xfId="0" applyFont="1" applyFill="1" applyBorder="1" applyAlignment="1">
      <alignment horizontal="center" vertical="center"/>
    </xf>
    <xf numFmtId="0" fontId="35" fillId="3" borderId="13" xfId="0" applyFont="1" applyFill="1" applyBorder="1" applyAlignment="1">
      <alignment horizontal="center" wrapText="1"/>
    </xf>
    <xf numFmtId="0" fontId="16" fillId="2" borderId="19" xfId="0" applyFont="1" applyFill="1" applyBorder="1" applyAlignment="1">
      <alignment horizontal="right" vertical="center" wrapText="1"/>
    </xf>
    <xf numFmtId="0" fontId="16" fillId="2" borderId="0" xfId="0" applyFont="1" applyFill="1" applyBorder="1" applyAlignment="1">
      <alignment horizontal="right" vertical="center" wrapText="1"/>
    </xf>
    <xf numFmtId="0" fontId="16" fillId="3" borderId="19" xfId="0" applyFont="1" applyFill="1" applyBorder="1" applyAlignment="1">
      <alignment horizontal="right" vertical="center" wrapText="1"/>
    </xf>
    <xf numFmtId="0" fontId="16" fillId="3" borderId="0" xfId="0" applyFont="1" applyFill="1" applyBorder="1" applyAlignment="1">
      <alignment horizontal="right" vertical="center" wrapText="1"/>
    </xf>
    <xf numFmtId="0" fontId="16" fillId="3" borderId="30"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3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6" xfId="0" applyFont="1" applyFill="1" applyBorder="1" applyAlignment="1">
      <alignment horizontal="center" vertical="center"/>
    </xf>
    <xf numFmtId="0" fontId="11" fillId="3" borderId="0" xfId="0" applyFont="1" applyFill="1" applyBorder="1" applyAlignment="1">
      <alignment horizontal="center" vertical="center"/>
    </xf>
    <xf numFmtId="0" fontId="11" fillId="3" borderId="37" xfId="0" applyFont="1" applyFill="1" applyBorder="1" applyAlignment="1">
      <alignment horizontal="center" vertical="center"/>
    </xf>
    <xf numFmtId="0" fontId="11" fillId="3" borderId="1" xfId="0" applyFont="1" applyFill="1" applyBorder="1" applyAlignment="1">
      <alignment horizontal="center" vertical="center"/>
    </xf>
    <xf numFmtId="0" fontId="16" fillId="2" borderId="17" xfId="0" applyFont="1" applyFill="1" applyBorder="1" applyAlignment="1">
      <alignment horizontal="right" vertical="center" wrapText="1"/>
    </xf>
    <xf numFmtId="0" fontId="16" fillId="2" borderId="2" xfId="0" applyFont="1" applyFill="1" applyBorder="1" applyAlignment="1">
      <alignment horizontal="right" vertical="center" wrapText="1"/>
    </xf>
    <xf numFmtId="0" fontId="16" fillId="3" borderId="1" xfId="0" applyFont="1" applyFill="1" applyBorder="1" applyAlignment="1">
      <alignment horizontal="right" vertical="center" wrapText="1"/>
    </xf>
    <xf numFmtId="0" fontId="19" fillId="3" borderId="20"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53" fillId="3" borderId="10" xfId="0" applyFont="1" applyFill="1" applyBorder="1" applyAlignment="1">
      <alignment horizontal="center" vertical="center" wrapText="1"/>
    </xf>
    <xf numFmtId="0" fontId="53" fillId="3" borderId="6" xfId="0" applyFont="1" applyFill="1" applyBorder="1" applyAlignment="1">
      <alignment horizontal="center" vertical="center" wrapText="1"/>
    </xf>
    <xf numFmtId="0" fontId="53" fillId="3" borderId="7" xfId="0" applyFont="1" applyFill="1" applyBorder="1" applyAlignment="1">
      <alignment horizontal="center" vertical="center" wrapText="1"/>
    </xf>
    <xf numFmtId="0" fontId="19" fillId="3" borderId="20" xfId="0" applyFont="1" applyFill="1" applyBorder="1" applyAlignment="1">
      <alignment horizontal="center" vertical="top" wrapText="1"/>
    </xf>
    <xf numFmtId="0" fontId="19" fillId="3" borderId="1" xfId="0" applyFont="1" applyFill="1" applyBorder="1" applyAlignment="1">
      <alignment horizontal="center" vertical="top" wrapText="1"/>
    </xf>
    <xf numFmtId="0" fontId="19" fillId="3" borderId="22" xfId="0" applyFont="1" applyFill="1" applyBorder="1" applyAlignment="1">
      <alignment horizontal="center" vertical="top" wrapText="1"/>
    </xf>
    <xf numFmtId="0" fontId="35" fillId="0" borderId="1" xfId="0" applyFont="1" applyBorder="1" applyAlignment="1">
      <alignment vertical="center" wrapText="1"/>
    </xf>
    <xf numFmtId="0" fontId="35" fillId="3" borderId="19" xfId="0" applyFont="1" applyFill="1" applyBorder="1" applyAlignment="1">
      <alignment horizontal="center" vertical="center" wrapText="1"/>
    </xf>
    <xf numFmtId="0" fontId="35" fillId="3" borderId="21" xfId="0" applyFont="1" applyFill="1" applyBorder="1" applyAlignment="1">
      <alignment horizontal="center" vertical="center" wrapText="1"/>
    </xf>
    <xf numFmtId="0" fontId="35" fillId="3" borderId="20" xfId="0" applyFont="1" applyFill="1" applyBorder="1" applyAlignment="1">
      <alignment horizontal="center" vertical="center" wrapText="1"/>
    </xf>
    <xf numFmtId="0" fontId="35" fillId="3" borderId="22"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right" vertical="center" wrapText="1"/>
    </xf>
    <xf numFmtId="0" fontId="17" fillId="0" borderId="0" xfId="0" applyFont="1" applyAlignment="1">
      <alignment horizontal="center" wrapText="1"/>
    </xf>
    <xf numFmtId="0" fontId="9" fillId="0" borderId="1" xfId="0" applyFont="1" applyBorder="1" applyAlignment="1">
      <alignment horizontal="center" vertical="center" wrapText="1"/>
    </xf>
    <xf numFmtId="0" fontId="11" fillId="0" borderId="1" xfId="0" applyFont="1" applyBorder="1" applyAlignment="1">
      <alignment vertical="center" wrapText="1"/>
    </xf>
    <xf numFmtId="0" fontId="9" fillId="0" borderId="1" xfId="0" applyFont="1" applyBorder="1" applyAlignment="1">
      <alignment horizontal="right" vertical="center" wrapText="1"/>
    </xf>
    <xf numFmtId="0" fontId="44" fillId="2" borderId="4" xfId="0" applyFont="1" applyFill="1" applyBorder="1" applyAlignment="1">
      <alignment horizontal="left" vertical="center" wrapText="1" indent="1"/>
    </xf>
    <xf numFmtId="0" fontId="11" fillId="2" borderId="4" xfId="0" applyFont="1" applyFill="1" applyBorder="1" applyAlignment="1">
      <alignment horizontal="right" vertical="center" wrapText="1" indent="1"/>
    </xf>
    <xf numFmtId="0" fontId="11" fillId="3" borderId="8" xfId="0" applyFont="1" applyFill="1" applyBorder="1" applyAlignment="1">
      <alignment horizontal="right" vertical="center" wrapText="1" indent="1"/>
    </xf>
    <xf numFmtId="0" fontId="11" fillId="3" borderId="23"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35" fillId="3" borderId="7" xfId="0" applyFont="1" applyFill="1" applyBorder="1" applyAlignment="1">
      <alignment horizontal="center" vertical="center" wrapText="1"/>
    </xf>
  </cellXfs>
  <cellStyles count="20">
    <cellStyle name="Hyperlink_نشره التجاره الداخليه 21" xfId="1" xr:uid="{00000000-0005-0000-0000-000000000000}"/>
    <cellStyle name="Normal" xfId="0" builtinId="0"/>
    <cellStyle name="Normal 10" xfId="2" xr:uid="{00000000-0005-0000-0000-000002000000}"/>
    <cellStyle name="Normal 11" xfId="3" xr:uid="{00000000-0005-0000-0000-000003000000}"/>
    <cellStyle name="Normal 12" xfId="4" xr:uid="{00000000-0005-0000-0000-000004000000}"/>
    <cellStyle name="Normal 13" xfId="16" xr:uid="{00000000-0005-0000-0000-000005000000}"/>
    <cellStyle name="Normal 14" xfId="17" xr:uid="{00000000-0005-0000-0000-000006000000}"/>
    <cellStyle name="Normal 15" xfId="18" xr:uid="{00000000-0005-0000-0000-000007000000}"/>
    <cellStyle name="Normal 2" xfId="5" xr:uid="{00000000-0005-0000-0000-000008000000}"/>
    <cellStyle name="Normal 2 2" xfId="6" xr:uid="{00000000-0005-0000-0000-000009000000}"/>
    <cellStyle name="Normal 2 2 2" xfId="19" xr:uid="{00000000-0005-0000-0000-00000A000000}"/>
    <cellStyle name="Normal 2_نشره التجاره الداخليه 21" xfId="7" xr:uid="{00000000-0005-0000-0000-00000B000000}"/>
    <cellStyle name="Normal 3" xfId="8" xr:uid="{00000000-0005-0000-0000-00000C000000}"/>
    <cellStyle name="Normal 3 2" xfId="9" xr:uid="{00000000-0005-0000-0000-00000D000000}"/>
    <cellStyle name="Normal 4" xfId="10" xr:uid="{00000000-0005-0000-0000-00000E000000}"/>
    <cellStyle name="Normal 5" xfId="11" xr:uid="{00000000-0005-0000-0000-00000F000000}"/>
    <cellStyle name="Normal 6" xfId="12" xr:uid="{00000000-0005-0000-0000-000010000000}"/>
    <cellStyle name="Normal 7" xfId="13" xr:uid="{00000000-0005-0000-0000-000011000000}"/>
    <cellStyle name="Normal 8" xfId="14" xr:uid="{00000000-0005-0000-0000-000012000000}"/>
    <cellStyle name="Normal 9" xfId="15" xr:uid="{00000000-0005-0000-0000-00001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wmf"/></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7.png"/></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4.wmf"/></Relationships>
</file>

<file path=xl/drawings/_rels/drawing2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21.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2.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wmf"/></Relationships>
</file>

<file path=xl/drawings/_rels/drawing2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7.png"/></Relationships>
</file>

<file path=xl/drawings/_rels/drawing2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2.png"/><Relationship Id="rId1" Type="http://schemas.openxmlformats.org/officeDocument/2006/relationships/image" Target="../media/image8.png"/><Relationship Id="rId4" Type="http://schemas.openxmlformats.org/officeDocument/2006/relationships/image" Target="../media/image7.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7.png"/><Relationship Id="rId1" Type="http://schemas.openxmlformats.org/officeDocument/2006/relationships/image" Target="../media/image8.png"/><Relationship Id="rId4" Type="http://schemas.openxmlformats.org/officeDocument/2006/relationships/image" Target="../media/image7.png"/></Relationships>
</file>

<file path=xl/drawings/_rels/drawing3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1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7.png"/></Relationships>
</file>

<file path=xl/drawings/_rels/drawing3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35.xml.rels><?xml version="1.0" encoding="UTF-8" standalone="yes"?>
<Relationships xmlns="http://schemas.openxmlformats.org/package/2006/relationships"><Relationship Id="rId1" Type="http://schemas.openxmlformats.org/officeDocument/2006/relationships/image" Target="../media/image7.png"/></Relationships>
</file>

<file path=xl/drawings/_rels/drawing3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3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4.png"/><Relationship Id="rId1" Type="http://schemas.openxmlformats.org/officeDocument/2006/relationships/image" Target="../media/image8.png"/><Relationship Id="rId4" Type="http://schemas.openxmlformats.org/officeDocument/2006/relationships/image" Target="../media/image7.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wmf"/></Relationships>
</file>

<file path=xl/drawings/_rels/drawing4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9.png"/></Relationships>
</file>

<file path=xl/drawings/_rels/drawing4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8.png"/><Relationship Id="rId1" Type="http://schemas.openxmlformats.org/officeDocument/2006/relationships/image" Target="../media/image8.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9.png"/><Relationship Id="rId1" Type="http://schemas.openxmlformats.org/officeDocument/2006/relationships/image" Target="../media/image19.png"/><Relationship Id="rId4" Type="http://schemas.openxmlformats.org/officeDocument/2006/relationships/image" Target="../media/image7.png"/></Relationships>
</file>

<file path=xl/drawings/_rels/drawing4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1.png"/><Relationship Id="rId1" Type="http://schemas.openxmlformats.org/officeDocument/2006/relationships/image" Target="../media/image20.png"/></Relationships>
</file>

<file path=xl/drawings/_rels/drawing4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1.png"/><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1.png"/></Relationships>
</file>

<file path=xl/drawings/_rels/drawing4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4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9.png"/></Relationships>
</file>

<file path=xl/drawings/_rels/drawing51.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5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0.png"/></Relationships>
</file>

<file path=xl/drawings/_rels/drawing5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wmf"/></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38099</xdr:colOff>
      <xdr:row>0</xdr:row>
      <xdr:rowOff>38099</xdr:rowOff>
    </xdr:from>
    <xdr:to>
      <xdr:col>4</xdr:col>
      <xdr:colOff>657224</xdr:colOff>
      <xdr:row>38</xdr:row>
      <xdr:rowOff>171450</xdr:rowOff>
    </xdr:to>
    <xdr:pic>
      <xdr:nvPicPr>
        <xdr:cNvPr id="8" name="Picture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 y="38099"/>
          <a:ext cx="10048875" cy="7372351"/>
        </a:xfrm>
        <a:prstGeom prst="rect">
          <a:avLst/>
        </a:prstGeom>
      </xdr:spPr>
    </xdr:pic>
    <xdr:clientData/>
  </xdr:twoCellAnchor>
  <xdr:twoCellAnchor editAs="oneCell">
    <xdr:from>
      <xdr:col>3</xdr:col>
      <xdr:colOff>695325</xdr:colOff>
      <xdr:row>1</xdr:row>
      <xdr:rowOff>66675</xdr:rowOff>
    </xdr:from>
    <xdr:to>
      <xdr:col>3</xdr:col>
      <xdr:colOff>695325</xdr:colOff>
      <xdr:row>2</xdr:row>
      <xdr:rowOff>0</xdr:rowOff>
    </xdr:to>
    <xdr:pic>
      <xdr:nvPicPr>
        <xdr:cNvPr id="3" name="Picture 8" descr="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91450" y="14859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xdr:row>
      <xdr:rowOff>0</xdr:rowOff>
    </xdr:from>
    <xdr:to>
      <xdr:col>2</xdr:col>
      <xdr:colOff>2362200</xdr:colOff>
      <xdr:row>12</xdr:row>
      <xdr:rowOff>160020</xdr:rowOff>
    </xdr:to>
    <xdr:sp macro="" textlink="">
      <xdr:nvSpPr>
        <xdr:cNvPr id="4" name="AutoShape 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33625" y="2628900"/>
          <a:ext cx="4743450" cy="18745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295275</xdr:colOff>
      <xdr:row>12</xdr:row>
      <xdr:rowOff>146846</xdr:rowOff>
    </xdr:from>
    <xdr:to>
      <xdr:col>4</xdr:col>
      <xdr:colOff>133350</xdr:colOff>
      <xdr:row>21</xdr:row>
      <xdr:rowOff>1109</xdr:rowOff>
    </xdr:to>
    <xdr:sp macro="" textlink="">
      <xdr:nvSpPr>
        <xdr:cNvPr id="6" name="Text Box 2">
          <a:extLst>
            <a:ext uri="{FF2B5EF4-FFF2-40B4-BE49-F238E27FC236}">
              <a16:creationId xmlns:a16="http://schemas.microsoft.com/office/drawing/2014/main" id="{00000000-0008-0000-0000-000006000000}"/>
            </a:ext>
          </a:extLst>
        </xdr:cNvPr>
        <xdr:cNvSpPr txBox="1">
          <a:spLocks noChangeArrowheads="1"/>
        </xdr:cNvSpPr>
      </xdr:nvSpPr>
      <xdr:spPr bwMode="auto">
        <a:xfrm>
          <a:off x="295275" y="2432846"/>
          <a:ext cx="9267825" cy="1568763"/>
        </a:xfrm>
        <a:prstGeom prst="rect">
          <a:avLst/>
        </a:prstGeom>
        <a:noFill/>
        <a:ln w="76200" cmpd="thickThin">
          <a:noFill/>
          <a:miter lim="800000"/>
          <a:headEnd/>
          <a:tailEnd/>
        </a:ln>
        <a:extLst/>
      </xdr:spPr>
      <xdr:txBody>
        <a:bodyPr rot="0" vert="horz" wrap="square" lIns="137160" tIns="91440" rIns="137160" bIns="91440" anchor="ctr" anchorCtr="0" upright="1">
          <a:spAutoFit/>
        </a:bodyPr>
        <a:lstStyle/>
        <a:p>
          <a:pPr algn="ctr" rtl="1">
            <a:lnSpc>
              <a:spcPct val="115000"/>
            </a:lnSpc>
            <a:spcAft>
              <a:spcPts val="0"/>
            </a:spcAft>
          </a:pPr>
          <a:r>
            <a:rPr lang="ar-QA" sz="3000" b="1">
              <a:effectLst/>
              <a:latin typeface="Cambria"/>
              <a:ea typeface="Times New Roman"/>
              <a:cs typeface="Sultan bold"/>
            </a:rPr>
            <a:t>ال</a:t>
          </a:r>
          <a:r>
            <a:rPr lang="ar-SA" sz="3000" b="1">
              <a:effectLst/>
              <a:latin typeface="Cambria"/>
              <a:ea typeface="Times New Roman"/>
              <a:cs typeface="Sultan bold"/>
            </a:rPr>
            <a:t>نشرة السنوية لإحصاءات تجارة الجملة والتجزئة</a:t>
          </a:r>
          <a:endParaRPr lang="en-US" sz="1100">
            <a:effectLst/>
            <a:latin typeface="Calibri"/>
            <a:ea typeface="Calibri"/>
            <a:cs typeface="Arial"/>
          </a:endParaRPr>
        </a:p>
        <a:p>
          <a:pPr algn="ctr" rtl="0">
            <a:lnSpc>
              <a:spcPct val="115000"/>
            </a:lnSpc>
            <a:spcAft>
              <a:spcPts val="0"/>
            </a:spcAft>
          </a:pPr>
          <a:r>
            <a:rPr lang="en-US" sz="2000">
              <a:effectLst/>
              <a:latin typeface="Bernard MT Condensed"/>
              <a:ea typeface="Times New Roman"/>
              <a:cs typeface="AL-Mohanad Bold"/>
            </a:rPr>
            <a:t>THE ANNUAL BULLETIN OF WHOLESALE AND RETAIL TRADE STATISTICS</a:t>
          </a:r>
          <a:endParaRPr lang="en-US" sz="1100">
            <a:effectLst/>
            <a:latin typeface="Calibri"/>
            <a:ea typeface="Calibri"/>
            <a:cs typeface="Arial"/>
          </a:endParaRPr>
        </a:p>
        <a:p>
          <a:pPr algn="ctr" rtl="0">
            <a:lnSpc>
              <a:spcPct val="115000"/>
            </a:lnSpc>
            <a:spcAft>
              <a:spcPts val="0"/>
            </a:spcAft>
          </a:pPr>
          <a:r>
            <a:rPr lang="en-US" sz="2000">
              <a:effectLst/>
              <a:latin typeface="Arial Black"/>
              <a:ea typeface="Times New Roman"/>
              <a:cs typeface="AL-Mohanad Bold"/>
            </a:rPr>
            <a:t>2020</a:t>
          </a:r>
          <a:endParaRPr lang="en-US" sz="1100">
            <a:effectLst/>
            <a:latin typeface="Calibri"/>
            <a:ea typeface="Calibri"/>
            <a:cs typeface="Arial"/>
          </a:endParaRPr>
        </a:p>
      </xdr:txBody>
    </xdr:sp>
    <xdr:clientData/>
  </xdr:twoCellAnchor>
  <xdr:twoCellAnchor editAs="oneCell">
    <xdr:from>
      <xdr:col>1</xdr:col>
      <xdr:colOff>1663700</xdr:colOff>
      <xdr:row>1</xdr:row>
      <xdr:rowOff>123825</xdr:rowOff>
    </xdr:from>
    <xdr:to>
      <xdr:col>2</xdr:col>
      <xdr:colOff>1434465</xdr:colOff>
      <xdr:row>9</xdr:row>
      <xdr:rowOff>39370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7325" y="314325"/>
          <a:ext cx="2152015" cy="1439545"/>
        </a:xfrm>
        <a:prstGeom prst="rect">
          <a:avLst/>
        </a:prstGeom>
      </xdr:spPr>
    </xdr:pic>
    <xdr:clientData/>
  </xdr:twoCellAnchor>
  <xdr:twoCellAnchor>
    <xdr:from>
      <xdr:col>0</xdr:col>
      <xdr:colOff>133350</xdr:colOff>
      <xdr:row>34</xdr:row>
      <xdr:rowOff>94648</xdr:rowOff>
    </xdr:from>
    <xdr:to>
      <xdr:col>4</xdr:col>
      <xdr:colOff>581025</xdr:colOff>
      <xdr:row>38</xdr:row>
      <xdr:rowOff>85726</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133350" y="6571648"/>
          <a:ext cx="9877425" cy="753078"/>
        </a:xfrm>
        <a:prstGeom prst="rect">
          <a:avLst/>
        </a:prstGeom>
        <a:noFill/>
        <a:ln w="76200" cmpd="thickThin">
          <a:noFill/>
          <a:miter lim="800000"/>
          <a:headEnd/>
          <a:tailEnd/>
        </a:ln>
        <a:extLst/>
      </xdr:spPr>
      <xdr:txBody>
        <a:bodyPr rot="0" vert="horz" wrap="square" lIns="137160" tIns="91440" rIns="137160" bIns="91440" anchor="ctr" anchorCtr="0" upright="1">
          <a:noAutofit/>
        </a:bodyPr>
        <a:lstStyle/>
        <a:p>
          <a:pPr algn="ctr" rtl="1">
            <a:lnSpc>
              <a:spcPct val="115000"/>
            </a:lnSpc>
            <a:spcAft>
              <a:spcPts val="0"/>
            </a:spcAft>
          </a:pPr>
          <a:r>
            <a:rPr lang="ar-SA" sz="1400" b="1">
              <a:effectLst/>
              <a:latin typeface="Cambria"/>
              <a:ea typeface="Times New Roman"/>
              <a:cs typeface="Sultan bold"/>
            </a:rPr>
            <a:t>العدد الثالث والثلاثون</a:t>
          </a:r>
          <a:endParaRPr lang="en-US" sz="1100">
            <a:effectLst/>
            <a:latin typeface="Calibri"/>
            <a:ea typeface="Calibri"/>
            <a:cs typeface="Arial"/>
          </a:endParaRPr>
        </a:p>
        <a:p>
          <a:pPr algn="ctr" rtl="0">
            <a:lnSpc>
              <a:spcPct val="115000"/>
            </a:lnSpc>
            <a:spcAft>
              <a:spcPts val="0"/>
            </a:spcAft>
          </a:pPr>
          <a:r>
            <a:rPr lang="en-US" sz="1200" b="1">
              <a:effectLst/>
              <a:latin typeface="Arial Black"/>
              <a:ea typeface="Times New Roman"/>
              <a:cs typeface="Arial"/>
            </a:rPr>
            <a:t>33</a:t>
          </a:r>
          <a:r>
            <a:rPr lang="en-US" sz="1200" b="1" baseline="30000">
              <a:effectLst/>
              <a:latin typeface="Arial Black"/>
              <a:ea typeface="Times New Roman"/>
              <a:cs typeface="Arial"/>
            </a:rPr>
            <a:t>th</a:t>
          </a:r>
          <a:r>
            <a:rPr lang="en-US" sz="1200" b="1">
              <a:effectLst/>
              <a:latin typeface="Arial Black"/>
              <a:ea typeface="Times New Roman"/>
              <a:cs typeface="Arial"/>
            </a:rPr>
            <a:t> Issue</a:t>
          </a:r>
          <a:endParaRPr lang="en-US" sz="1100">
            <a:effectLst/>
            <a:latin typeface="Calibri"/>
            <a:ea typeface="Calibri"/>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135800</xdr:colOff>
      <xdr:row>2</xdr:row>
      <xdr:rowOff>135800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85725</xdr:colOff>
      <xdr:row>0</xdr:row>
      <xdr:rowOff>85725</xdr:rowOff>
    </xdr:from>
    <xdr:to>
      <xdr:col>0</xdr:col>
      <xdr:colOff>4829175</xdr:colOff>
      <xdr:row>0</xdr:row>
      <xdr:rowOff>2562225</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85725"/>
          <a:ext cx="4743450" cy="247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1457325</xdr:colOff>
      <xdr:row>1</xdr:row>
      <xdr:rowOff>0</xdr:rowOff>
    </xdr:from>
    <xdr:to>
      <xdr:col>14</xdr:col>
      <xdr:colOff>9525</xdr:colOff>
      <xdr:row>1</xdr:row>
      <xdr:rowOff>171450</xdr:rowOff>
    </xdr:to>
    <xdr:pic>
      <xdr:nvPicPr>
        <xdr:cNvPr id="2" name="Picture 8" descr="logo">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42145" y="59436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1276350</xdr:colOff>
      <xdr:row>1</xdr:row>
      <xdr:rowOff>0</xdr:rowOff>
    </xdr:from>
    <xdr:to>
      <xdr:col>14</xdr:col>
      <xdr:colOff>9525</xdr:colOff>
      <xdr:row>1</xdr:row>
      <xdr:rowOff>171450</xdr:rowOff>
    </xdr:to>
    <xdr:pic>
      <xdr:nvPicPr>
        <xdr:cNvPr id="3" name="Picture 8" descr="logo">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36430" y="594360"/>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2962</xdr:colOff>
      <xdr:row>0</xdr:row>
      <xdr:rowOff>542925</xdr:rowOff>
    </xdr:to>
    <xdr:pic>
      <xdr:nvPicPr>
        <xdr:cNvPr id="4" name="Picture 8" descr="logo">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90235" y="0"/>
          <a:ext cx="190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9155</xdr:colOff>
      <xdr:row>2</xdr:row>
      <xdr:rowOff>19050</xdr:rowOff>
    </xdr:to>
    <xdr:pic>
      <xdr:nvPicPr>
        <xdr:cNvPr id="2" name="Picture 8" descr="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9955" y="0"/>
          <a:ext cx="3636"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11</xdr:col>
      <xdr:colOff>1143000</xdr:colOff>
      <xdr:row>2</xdr:row>
      <xdr:rowOff>19050</xdr:rowOff>
    </xdr:to>
    <xdr:pic>
      <xdr:nvPicPr>
        <xdr:cNvPr id="3" name="Picture 9" descr="logo">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8340" y="0"/>
          <a:ext cx="0"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9155</xdr:colOff>
      <xdr:row>2</xdr:row>
      <xdr:rowOff>19050</xdr:rowOff>
    </xdr:to>
    <xdr:pic>
      <xdr:nvPicPr>
        <xdr:cNvPr id="4" name="Picture 8" descr="logo">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9955" y="0"/>
          <a:ext cx="3636"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11</xdr:col>
      <xdr:colOff>1143000</xdr:colOff>
      <xdr:row>2</xdr:row>
      <xdr:rowOff>19050</xdr:rowOff>
    </xdr:to>
    <xdr:pic>
      <xdr:nvPicPr>
        <xdr:cNvPr id="5" name="Picture 9" descr="logo">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78340" y="0"/>
          <a:ext cx="0" cy="537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2</xdr:row>
      <xdr:rowOff>201840</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1143000</xdr:colOff>
      <xdr:row>0</xdr:row>
      <xdr:rowOff>0</xdr:rowOff>
    </xdr:from>
    <xdr:to>
      <xdr:col>12</xdr:col>
      <xdr:colOff>9525</xdr:colOff>
      <xdr:row>0</xdr:row>
      <xdr:rowOff>542925</xdr:rowOff>
    </xdr:to>
    <xdr:pic>
      <xdr:nvPicPr>
        <xdr:cNvPr id="2" name="Picture 9" descr="logo">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241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1457325</xdr:colOff>
      <xdr:row>1</xdr:row>
      <xdr:rowOff>0</xdr:rowOff>
    </xdr:from>
    <xdr:to>
      <xdr:col>13</xdr:col>
      <xdr:colOff>9525</xdr:colOff>
      <xdr:row>1</xdr:row>
      <xdr:rowOff>171450</xdr:rowOff>
    </xdr:to>
    <xdr:pic>
      <xdr:nvPicPr>
        <xdr:cNvPr id="2" name="Picture 8" descr="logo">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31165" y="35814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2540</xdr:colOff>
      <xdr:row>0</xdr:row>
      <xdr:rowOff>209550</xdr:rowOff>
    </xdr:to>
    <xdr:pic>
      <xdr:nvPicPr>
        <xdr:cNvPr id="3" name="Picture 4" descr="logo">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35840" y="0"/>
          <a:ext cx="254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288200</xdr:colOff>
      <xdr:row>2</xdr:row>
      <xdr:rowOff>142150</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1457325</xdr:colOff>
      <xdr:row>1</xdr:row>
      <xdr:rowOff>0</xdr:rowOff>
    </xdr:from>
    <xdr:to>
      <xdr:col>16</xdr:col>
      <xdr:colOff>9525</xdr:colOff>
      <xdr:row>1</xdr:row>
      <xdr:rowOff>171450</xdr:rowOff>
    </xdr:to>
    <xdr:pic>
      <xdr:nvPicPr>
        <xdr:cNvPr id="2" name="Picture 8" descr="logo">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16225" y="59436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1276350</xdr:colOff>
      <xdr:row>1</xdr:row>
      <xdr:rowOff>0</xdr:rowOff>
    </xdr:from>
    <xdr:to>
      <xdr:col>13</xdr:col>
      <xdr:colOff>9525</xdr:colOff>
      <xdr:row>1</xdr:row>
      <xdr:rowOff>171450</xdr:rowOff>
    </xdr:to>
    <xdr:pic>
      <xdr:nvPicPr>
        <xdr:cNvPr id="3" name="Picture 8" descr="logo">
          <a:extLst>
            <a:ext uri="{FF2B5EF4-FFF2-40B4-BE49-F238E27FC236}">
              <a16:creationId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3810" y="594360"/>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0</xdr:colOff>
      <xdr:row>0</xdr:row>
      <xdr:rowOff>209550</xdr:rowOff>
    </xdr:to>
    <xdr:pic>
      <xdr:nvPicPr>
        <xdr:cNvPr id="4" name="Picture 6" descr="logo">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22280"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7" name="Picture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0</xdr:colOff>
      <xdr:row>0</xdr:row>
      <xdr:rowOff>542925</xdr:rowOff>
    </xdr:to>
    <xdr:pic>
      <xdr:nvPicPr>
        <xdr:cNvPr id="2" name="Picture 7" descr="logo">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0375" y="0"/>
          <a:ext cx="190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0</xdr:colOff>
      <xdr:row>0</xdr:row>
      <xdr:rowOff>542925</xdr:rowOff>
    </xdr:to>
    <xdr:pic>
      <xdr:nvPicPr>
        <xdr:cNvPr id="3" name="Picture 8" descr="logo">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26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10215</xdr:colOff>
      <xdr:row>2</xdr:row>
      <xdr:rowOff>183906</xdr:rowOff>
    </xdr:to>
    <xdr:pic>
      <xdr:nvPicPr>
        <xdr:cNvPr id="2" name="Picture 6" descr="logo">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9955" y="0"/>
          <a:ext cx="12120" cy="526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3</xdr:row>
      <xdr:rowOff>151964</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140880</xdr:colOff>
      <xdr:row>1</xdr:row>
      <xdr:rowOff>125640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2284095</xdr:colOff>
      <xdr:row>3</xdr:row>
      <xdr:rowOff>0</xdr:rowOff>
    </xdr:from>
    <xdr:to>
      <xdr:col>2</xdr:col>
      <xdr:colOff>2316480</xdr:colOff>
      <xdr:row>3</xdr:row>
      <xdr:rowOff>2659380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4095" y="2628900"/>
          <a:ext cx="4747260" cy="2659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695325</xdr:colOff>
      <xdr:row>1</xdr:row>
      <xdr:rowOff>66675</xdr:rowOff>
    </xdr:from>
    <xdr:to>
      <xdr:col>3</xdr:col>
      <xdr:colOff>695325</xdr:colOff>
      <xdr:row>1</xdr:row>
      <xdr:rowOff>190500</xdr:rowOff>
    </xdr:to>
    <xdr:pic>
      <xdr:nvPicPr>
        <xdr:cNvPr id="3" name="Picture 8" descr="log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91450" y="14859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xdr:row>
      <xdr:rowOff>0</xdr:rowOff>
    </xdr:from>
    <xdr:to>
      <xdr:col>2</xdr:col>
      <xdr:colOff>2362200</xdr:colOff>
      <xdr:row>3</xdr:row>
      <xdr:rowOff>1874520</xdr:rowOff>
    </xdr:to>
    <xdr:sp macro="" textlink="">
      <xdr:nvSpPr>
        <xdr:cNvPr id="4" name="AutoShape 1">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2333625" y="2628900"/>
          <a:ext cx="4743450" cy="18745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1310640</xdr:colOff>
      <xdr:row>0</xdr:row>
      <xdr:rowOff>213359</xdr:rowOff>
    </xdr:from>
    <xdr:to>
      <xdr:col>2</xdr:col>
      <xdr:colOff>1093200</xdr:colOff>
      <xdr:row>1</xdr:row>
      <xdr:rowOff>298171</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44265" y="213359"/>
          <a:ext cx="2163810" cy="150403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171450</xdr:rowOff>
    </xdr:to>
    <xdr:pic>
      <xdr:nvPicPr>
        <xdr:cNvPr id="2" name="Picture 8" descr="logo">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9240" y="338328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0</xdr:colOff>
      <xdr:row>10</xdr:row>
      <xdr:rowOff>0</xdr:rowOff>
    </xdr:from>
    <xdr:ext cx="9525" cy="171450"/>
    <xdr:pic>
      <xdr:nvPicPr>
        <xdr:cNvPr id="5" name="Picture 8" descr="logo">
          <a:extLst>
            <a:ext uri="{FF2B5EF4-FFF2-40B4-BE49-F238E27FC236}">
              <a16:creationId xmlns:a16="http://schemas.microsoft.com/office/drawing/2014/main" id="{00000000-0008-0000-1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0" y="338328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0</xdr:row>
      <xdr:rowOff>0</xdr:rowOff>
    </xdr:from>
    <xdr:to>
      <xdr:col>1</xdr:col>
      <xdr:colOff>285660</xdr:colOff>
      <xdr:row>3</xdr:row>
      <xdr:rowOff>102780</xdr:rowOff>
    </xdr:to>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12700</xdr:colOff>
      <xdr:row>1</xdr:row>
      <xdr:rowOff>171450</xdr:rowOff>
    </xdr:to>
    <xdr:pic>
      <xdr:nvPicPr>
        <xdr:cNvPr id="2" name="Picture 8" descr="logo">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32820" y="594360"/>
          <a:ext cx="12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123100</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12</xdr:col>
      <xdr:colOff>1485900</xdr:colOff>
      <xdr:row>0</xdr:row>
      <xdr:rowOff>0</xdr:rowOff>
    </xdr:from>
    <xdr:to>
      <xdr:col>13</xdr:col>
      <xdr:colOff>4234</xdr:colOff>
      <xdr:row>0</xdr:row>
      <xdr:rowOff>542925</xdr:rowOff>
    </xdr:to>
    <xdr:pic>
      <xdr:nvPicPr>
        <xdr:cNvPr id="4" name="Picture 6" descr="logo">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13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142150</xdr:colOff>
      <xdr:row>1</xdr:row>
      <xdr:rowOff>123100</xdr:rowOff>
    </xdr:to>
    <xdr:pic>
      <xdr:nvPicPr>
        <xdr:cNvPr id="5" name="Pictur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oneCellAnchor>
    <xdr:from>
      <xdr:col>13</xdr:col>
      <xdr:colOff>1276350</xdr:colOff>
      <xdr:row>1</xdr:row>
      <xdr:rowOff>0</xdr:rowOff>
    </xdr:from>
    <xdr:ext cx="12700" cy="171450"/>
    <xdr:pic>
      <xdr:nvPicPr>
        <xdr:cNvPr id="2" name="Picture 8" descr="logo">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27430" y="594360"/>
          <a:ext cx="12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1285875</xdr:colOff>
      <xdr:row>1</xdr:row>
      <xdr:rowOff>0</xdr:rowOff>
    </xdr:from>
    <xdr:ext cx="1588" cy="430213"/>
    <xdr:pic>
      <xdr:nvPicPr>
        <xdr:cNvPr id="3" name="Picture 8" descr="logo">
          <a:extLst>
            <a:ext uri="{FF2B5EF4-FFF2-40B4-BE49-F238E27FC236}">
              <a16:creationId xmlns:a16="http://schemas.microsoft.com/office/drawing/2014/main" id="{00000000-0008-0000-1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35915" y="594360"/>
          <a:ext cx="1588" cy="430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1104900</xdr:colOff>
      <xdr:row>0</xdr:row>
      <xdr:rowOff>0</xdr:rowOff>
    </xdr:from>
    <xdr:ext cx="0" cy="542925"/>
    <xdr:pic>
      <xdr:nvPicPr>
        <xdr:cNvPr id="4" name="Picture 6" descr="logo">
          <a:extLst>
            <a:ext uri="{FF2B5EF4-FFF2-40B4-BE49-F238E27FC236}">
              <a16:creationId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070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1076325</xdr:colOff>
      <xdr:row>0</xdr:row>
      <xdr:rowOff>0</xdr:rowOff>
    </xdr:from>
    <xdr:ext cx="1587" cy="542925"/>
    <xdr:pic>
      <xdr:nvPicPr>
        <xdr:cNvPr id="5" name="Picture 8" descr="logo">
          <a:extLst>
            <a:ext uri="{FF2B5EF4-FFF2-40B4-BE49-F238E27FC236}">
              <a16:creationId xmlns:a16="http://schemas.microsoft.com/office/drawing/2014/main" id="{00000000-0008-0000-1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04045" y="0"/>
          <a:ext cx="1587"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0</xdr:row>
      <xdr:rowOff>0</xdr:rowOff>
    </xdr:from>
    <xdr:to>
      <xdr:col>1</xdr:col>
      <xdr:colOff>283582</xdr:colOff>
      <xdr:row>1</xdr:row>
      <xdr:rowOff>124255</xdr:rowOff>
    </xdr:to>
    <xdr:pic>
      <xdr:nvPicPr>
        <xdr:cNvPr id="8" name="Picture 7">
          <a:extLst>
            <a:ext uri="{FF2B5EF4-FFF2-40B4-BE49-F238E27FC236}">
              <a16:creationId xmlns:a16="http://schemas.microsoft.com/office/drawing/2014/main" id="{00000000-0008-0000-16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1076325</xdr:colOff>
      <xdr:row>0</xdr:row>
      <xdr:rowOff>0</xdr:rowOff>
    </xdr:from>
    <xdr:to>
      <xdr:col>12</xdr:col>
      <xdr:colOff>3810</xdr:colOff>
      <xdr:row>0</xdr:row>
      <xdr:rowOff>581025</xdr:rowOff>
    </xdr:to>
    <xdr:pic>
      <xdr:nvPicPr>
        <xdr:cNvPr id="2" name="Picture 8" descr="logo">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1965" y="0"/>
          <a:ext cx="190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0</xdr:row>
      <xdr:rowOff>0</xdr:rowOff>
    </xdr:from>
    <xdr:to>
      <xdr:col>12</xdr:col>
      <xdr:colOff>0</xdr:colOff>
      <xdr:row>0</xdr:row>
      <xdr:rowOff>542925</xdr:rowOff>
    </xdr:to>
    <xdr:pic>
      <xdr:nvPicPr>
        <xdr:cNvPr id="3" name="Picture 5" descr="logo">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100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1162050</xdr:colOff>
      <xdr:row>1</xdr:row>
      <xdr:rowOff>0</xdr:rowOff>
    </xdr:from>
    <xdr:to>
      <xdr:col>9</xdr:col>
      <xdr:colOff>1162050</xdr:colOff>
      <xdr:row>4</xdr:row>
      <xdr:rowOff>20955</xdr:rowOff>
    </xdr:to>
    <xdr:pic>
      <xdr:nvPicPr>
        <xdr:cNvPr id="2" name="Picture 8" descr="logo">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05110" y="594360"/>
          <a:ext cx="0" cy="6838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1266825</xdr:colOff>
      <xdr:row>0</xdr:row>
      <xdr:rowOff>0</xdr:rowOff>
    </xdr:from>
    <xdr:to>
      <xdr:col>9</xdr:col>
      <xdr:colOff>1266825</xdr:colOff>
      <xdr:row>2</xdr:row>
      <xdr:rowOff>146685</xdr:rowOff>
    </xdr:to>
    <xdr:pic>
      <xdr:nvPicPr>
        <xdr:cNvPr id="3" name="Picture 8" descr="logo">
          <a:extLst>
            <a:ext uri="{FF2B5EF4-FFF2-40B4-BE49-F238E27FC236}">
              <a16:creationId xmlns:a16="http://schemas.microsoft.com/office/drawing/2014/main" id="{00000000-0008-0000-1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0988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0</xdr:colOff>
      <xdr:row>2</xdr:row>
      <xdr:rowOff>184785</xdr:rowOff>
    </xdr:to>
    <xdr:pic>
      <xdr:nvPicPr>
        <xdr:cNvPr id="4" name="Picture 8" descr="logo">
          <a:extLst>
            <a:ext uri="{FF2B5EF4-FFF2-40B4-BE49-F238E27FC236}">
              <a16:creationId xmlns:a16="http://schemas.microsoft.com/office/drawing/2014/main" id="{00000000-0008-0000-18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78740" y="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0</xdr:colOff>
      <xdr:row>2</xdr:row>
      <xdr:rowOff>146685</xdr:rowOff>
    </xdr:to>
    <xdr:pic>
      <xdr:nvPicPr>
        <xdr:cNvPr id="5" name="Picture 7" descr="logo">
          <a:extLst>
            <a:ext uri="{FF2B5EF4-FFF2-40B4-BE49-F238E27FC236}">
              <a16:creationId xmlns:a16="http://schemas.microsoft.com/office/drawing/2014/main" id="{00000000-0008-0000-18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787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3</xdr:row>
      <xdr:rowOff>102780</xdr:rowOff>
    </xdr:to>
    <xdr:pic>
      <xdr:nvPicPr>
        <xdr:cNvPr id="8" name="Picture 7">
          <a:extLst>
            <a:ext uri="{FF2B5EF4-FFF2-40B4-BE49-F238E27FC236}">
              <a16:creationId xmlns:a16="http://schemas.microsoft.com/office/drawing/2014/main" id="{00000000-0008-0000-18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72390</xdr:colOff>
      <xdr:row>18</xdr:row>
      <xdr:rowOff>53341</xdr:rowOff>
    </xdr:from>
    <xdr:to>
      <xdr:col>0</xdr:col>
      <xdr:colOff>4815840</xdr:colOff>
      <xdr:row>18</xdr:row>
      <xdr:rowOff>2346961</xdr:rowOff>
    </xdr:to>
    <xdr:pic>
      <xdr:nvPicPr>
        <xdr:cNvPr id="2" name="Picture 1">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 y="3208021"/>
          <a:ext cx="4743450" cy="2293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1171575</xdr:colOff>
      <xdr:row>0</xdr:row>
      <xdr:rowOff>0</xdr:rowOff>
    </xdr:from>
    <xdr:to>
      <xdr:col>9</xdr:col>
      <xdr:colOff>2722</xdr:colOff>
      <xdr:row>0</xdr:row>
      <xdr:rowOff>542925</xdr:rowOff>
    </xdr:to>
    <xdr:pic>
      <xdr:nvPicPr>
        <xdr:cNvPr id="2" name="Picture 8" descr="logo">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90235" y="0"/>
          <a:ext cx="4627"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2722</xdr:colOff>
      <xdr:row>0</xdr:row>
      <xdr:rowOff>542925</xdr:rowOff>
    </xdr:to>
    <xdr:pic>
      <xdr:nvPicPr>
        <xdr:cNvPr id="4" name="Picture 8" descr="logo">
          <a:extLst>
            <a:ext uri="{FF2B5EF4-FFF2-40B4-BE49-F238E27FC236}">
              <a16:creationId xmlns:a16="http://schemas.microsoft.com/office/drawing/2014/main" id="{00000000-0008-0000-1A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90235" y="0"/>
          <a:ext cx="4627"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142150</xdr:colOff>
      <xdr:row>1</xdr:row>
      <xdr:rowOff>123100</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13</xdr:col>
      <xdr:colOff>1457325</xdr:colOff>
      <xdr:row>0</xdr:row>
      <xdr:rowOff>9525</xdr:rowOff>
    </xdr:from>
    <xdr:to>
      <xdr:col>14</xdr:col>
      <xdr:colOff>9524</xdr:colOff>
      <xdr:row>0</xdr:row>
      <xdr:rowOff>180975</xdr:rowOff>
    </xdr:to>
    <xdr:pic>
      <xdr:nvPicPr>
        <xdr:cNvPr id="2" name="Picture 8" descr="logo">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5345" y="9525"/>
          <a:ext cx="7619"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1276350</xdr:colOff>
      <xdr:row>0</xdr:row>
      <xdr:rowOff>9525</xdr:rowOff>
    </xdr:from>
    <xdr:to>
      <xdr:col>14</xdr:col>
      <xdr:colOff>9524</xdr:colOff>
      <xdr:row>0</xdr:row>
      <xdr:rowOff>180975</xdr:rowOff>
    </xdr:to>
    <xdr:pic>
      <xdr:nvPicPr>
        <xdr:cNvPr id="3" name="Picture 8" descr="logo">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79630" y="9525"/>
          <a:ext cx="1333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1057275</xdr:colOff>
      <xdr:row>0</xdr:row>
      <xdr:rowOff>47625</xdr:rowOff>
    </xdr:from>
    <xdr:to>
      <xdr:col>13</xdr:col>
      <xdr:colOff>4749</xdr:colOff>
      <xdr:row>1</xdr:row>
      <xdr:rowOff>200891</xdr:rowOff>
    </xdr:to>
    <xdr:pic>
      <xdr:nvPicPr>
        <xdr:cNvPr id="4" name="Picture 8" descr="logo">
          <a:extLst>
            <a:ext uri="{FF2B5EF4-FFF2-40B4-BE49-F238E27FC236}">
              <a16:creationId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88115" y="47625"/>
          <a:ext cx="2598" cy="442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2</xdr:row>
      <xdr:rowOff>200455</xdr:rowOff>
    </xdr:to>
    <xdr:pic>
      <xdr:nvPicPr>
        <xdr:cNvPr id="6" name="Picture 5">
          <a:extLst>
            <a:ext uri="{FF2B5EF4-FFF2-40B4-BE49-F238E27FC236}">
              <a16:creationId xmlns:a16="http://schemas.microsoft.com/office/drawing/2014/main" id="{00000000-0008-0000-1B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1457325</xdr:colOff>
      <xdr:row>2</xdr:row>
      <xdr:rowOff>0</xdr:rowOff>
    </xdr:from>
    <xdr:to>
      <xdr:col>12</xdr:col>
      <xdr:colOff>9525</xdr:colOff>
      <xdr:row>2</xdr:row>
      <xdr:rowOff>171450</xdr:rowOff>
    </xdr:to>
    <xdr:pic>
      <xdr:nvPicPr>
        <xdr:cNvPr id="2" name="Picture 8" descr="logo">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87965" y="81534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2540</xdr:colOff>
      <xdr:row>0</xdr:row>
      <xdr:rowOff>542925</xdr:rowOff>
    </xdr:to>
    <xdr:pic>
      <xdr:nvPicPr>
        <xdr:cNvPr id="3" name="Picture 9" descr="logo">
          <a:extLst>
            <a:ext uri="{FF2B5EF4-FFF2-40B4-BE49-F238E27FC236}">
              <a16:creationId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86060" y="0"/>
          <a:ext cx="254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142150</xdr:colOff>
      <xdr:row>1</xdr:row>
      <xdr:rowOff>123100</xdr:rowOff>
    </xdr:to>
    <xdr:pic>
      <xdr:nvPicPr>
        <xdr:cNvPr id="5" name="Picture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8</xdr:col>
      <xdr:colOff>9525</xdr:colOff>
      <xdr:row>0</xdr:row>
      <xdr:rowOff>190500</xdr:rowOff>
    </xdr:to>
    <xdr:pic>
      <xdr:nvPicPr>
        <xdr:cNvPr id="319680" name="Picture 8" descr="logo">
          <a:extLst>
            <a:ext uri="{FF2B5EF4-FFF2-40B4-BE49-F238E27FC236}">
              <a16:creationId xmlns:a16="http://schemas.microsoft.com/office/drawing/2014/main" id="{00000000-0008-0000-0200-0000C0E0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5372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1762125</xdr:colOff>
          <xdr:row>1</xdr:row>
          <xdr:rowOff>95250</xdr:rowOff>
        </xdr:from>
        <xdr:to>
          <xdr:col>3</xdr:col>
          <xdr:colOff>2647950</xdr:colOff>
          <xdr:row>1</xdr:row>
          <xdr:rowOff>628650</xdr:rowOff>
        </xdr:to>
        <xdr:sp macro="" textlink="">
          <xdr:nvSpPr>
            <xdr:cNvPr id="82947" name="Object 3" hidden="1">
              <a:extLst>
                <a:ext uri="{63B3BB69-23CF-44E3-9099-C40C66FF867C}">
                  <a14:compatExt spid="_x0000_s82947"/>
                </a:ext>
                <a:ext uri="{FF2B5EF4-FFF2-40B4-BE49-F238E27FC236}">
                  <a16:creationId xmlns:a16="http://schemas.microsoft.com/office/drawing/2014/main" id="{00000000-0008-0000-0200-0000034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xdr:col>
      <xdr:colOff>293280</xdr:colOff>
      <xdr:row>1</xdr:row>
      <xdr:rowOff>95160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1457325</xdr:colOff>
      <xdr:row>2</xdr:row>
      <xdr:rowOff>0</xdr:rowOff>
    </xdr:from>
    <xdr:to>
      <xdr:col>12</xdr:col>
      <xdr:colOff>9525</xdr:colOff>
      <xdr:row>2</xdr:row>
      <xdr:rowOff>171450</xdr:rowOff>
    </xdr:to>
    <xdr:pic>
      <xdr:nvPicPr>
        <xdr:cNvPr id="2" name="Picture 8" descr="logo">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51005" y="81534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1047750</xdr:colOff>
      <xdr:row>0</xdr:row>
      <xdr:rowOff>0</xdr:rowOff>
    </xdr:from>
    <xdr:to>
      <xdr:col>8</xdr:col>
      <xdr:colOff>1047750</xdr:colOff>
      <xdr:row>1</xdr:row>
      <xdr:rowOff>0</xdr:rowOff>
    </xdr:to>
    <xdr:pic>
      <xdr:nvPicPr>
        <xdr:cNvPr id="3" name="Picture 8" descr="logo">
          <a:extLst>
            <a:ext uri="{FF2B5EF4-FFF2-40B4-BE49-F238E27FC236}">
              <a16:creationId xmlns:a16="http://schemas.microsoft.com/office/drawing/2014/main" id="{00000000-0008-0000-1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8190" y="0"/>
          <a:ext cx="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6889</xdr:colOff>
      <xdr:row>0</xdr:row>
      <xdr:rowOff>209550</xdr:rowOff>
    </xdr:to>
    <xdr:pic>
      <xdr:nvPicPr>
        <xdr:cNvPr id="4" name="Picture 4" descr="logo">
          <a:extLst>
            <a:ext uri="{FF2B5EF4-FFF2-40B4-BE49-F238E27FC236}">
              <a16:creationId xmlns:a16="http://schemas.microsoft.com/office/drawing/2014/main" id="{00000000-0008-0000-1D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849100" y="0"/>
          <a:ext cx="2637"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1047750</xdr:colOff>
      <xdr:row>0</xdr:row>
      <xdr:rowOff>0</xdr:rowOff>
    </xdr:from>
    <xdr:to>
      <xdr:col>8</xdr:col>
      <xdr:colOff>1047750</xdr:colOff>
      <xdr:row>1</xdr:row>
      <xdr:rowOff>0</xdr:rowOff>
    </xdr:to>
    <xdr:pic>
      <xdr:nvPicPr>
        <xdr:cNvPr id="5" name="Picture 8" descr="logo">
          <a:extLst>
            <a:ext uri="{FF2B5EF4-FFF2-40B4-BE49-F238E27FC236}">
              <a16:creationId xmlns:a16="http://schemas.microsoft.com/office/drawing/2014/main" id="{00000000-0008-0000-1D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8190" y="0"/>
          <a:ext cx="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292108</xdr:colOff>
      <xdr:row>1</xdr:row>
      <xdr:rowOff>127985</xdr:rowOff>
    </xdr:to>
    <xdr:pic>
      <xdr:nvPicPr>
        <xdr:cNvPr id="8" name="Picture 7">
          <a:extLst>
            <a:ext uri="{FF2B5EF4-FFF2-40B4-BE49-F238E27FC236}">
              <a16:creationId xmlns:a16="http://schemas.microsoft.com/office/drawing/2014/main" id="{00000000-0008-0000-1D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14</xdr:col>
      <xdr:colOff>1457325</xdr:colOff>
      <xdr:row>1</xdr:row>
      <xdr:rowOff>0</xdr:rowOff>
    </xdr:from>
    <xdr:to>
      <xdr:col>15</xdr:col>
      <xdr:colOff>9525</xdr:colOff>
      <xdr:row>1</xdr:row>
      <xdr:rowOff>171450</xdr:rowOff>
    </xdr:to>
    <xdr:pic>
      <xdr:nvPicPr>
        <xdr:cNvPr id="2" name="Picture 8" descr="logo">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80005" y="594360"/>
          <a:ext cx="762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1847850</xdr:colOff>
      <xdr:row>1</xdr:row>
      <xdr:rowOff>0</xdr:rowOff>
    </xdr:from>
    <xdr:to>
      <xdr:col>10</xdr:col>
      <xdr:colOff>0</xdr:colOff>
      <xdr:row>3</xdr:row>
      <xdr:rowOff>38100</xdr:rowOff>
    </xdr:to>
    <xdr:pic>
      <xdr:nvPicPr>
        <xdr:cNvPr id="3" name="Picture 8" descr="logo">
          <a:extLst>
            <a:ext uri="{FF2B5EF4-FFF2-40B4-BE49-F238E27FC236}">
              <a16:creationId xmlns:a16="http://schemas.microsoft.com/office/drawing/2014/main" id="{00000000-0008-0000-1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44990" y="594360"/>
          <a:ext cx="3810" cy="464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1123950</xdr:colOff>
      <xdr:row>0</xdr:row>
      <xdr:rowOff>0</xdr:rowOff>
    </xdr:from>
    <xdr:to>
      <xdr:col>10</xdr:col>
      <xdr:colOff>0</xdr:colOff>
      <xdr:row>1</xdr:row>
      <xdr:rowOff>0</xdr:rowOff>
    </xdr:to>
    <xdr:pic>
      <xdr:nvPicPr>
        <xdr:cNvPr id="4" name="Picture 8" descr="logo">
          <a:extLst>
            <a:ext uri="{FF2B5EF4-FFF2-40B4-BE49-F238E27FC236}">
              <a16:creationId xmlns:a16="http://schemas.microsoft.com/office/drawing/2014/main" id="{00000000-0008-0000-1E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44990" y="0"/>
          <a:ext cx="3810"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1E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952500</xdr:colOff>
      <xdr:row>1</xdr:row>
      <xdr:rowOff>0</xdr:rowOff>
    </xdr:from>
    <xdr:to>
      <xdr:col>12</xdr:col>
      <xdr:colOff>0</xdr:colOff>
      <xdr:row>2</xdr:row>
      <xdr:rowOff>266700</xdr:rowOff>
    </xdr:to>
    <xdr:pic>
      <xdr:nvPicPr>
        <xdr:cNvPr id="2" name="Picture 8" descr="logo">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2640" y="594360"/>
          <a:ext cx="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0</xdr:colOff>
      <xdr:row>0</xdr:row>
      <xdr:rowOff>542925</xdr:rowOff>
    </xdr:to>
    <xdr:pic>
      <xdr:nvPicPr>
        <xdr:cNvPr id="3" name="Picture 8" descr="logo">
          <a:extLst>
            <a:ext uri="{FF2B5EF4-FFF2-40B4-BE49-F238E27FC236}">
              <a16:creationId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264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283582</xdr:colOff>
      <xdr:row>3</xdr:row>
      <xdr:rowOff>96545</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14</xdr:col>
      <xdr:colOff>9525</xdr:colOff>
      <xdr:row>4</xdr:row>
      <xdr:rowOff>171450</xdr:rowOff>
    </xdr:to>
    <xdr:pic>
      <xdr:nvPicPr>
        <xdr:cNvPr id="2" name="Picture 8" descr="logo">
          <a:extLst>
            <a:ext uri="{FF2B5EF4-FFF2-40B4-BE49-F238E27FC236}">
              <a16:creationId xmlns:a16="http://schemas.microsoft.com/office/drawing/2014/main" id="{00000000-0008-0000-2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12880" y="125730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138109</xdr:colOff>
      <xdr:row>1</xdr:row>
      <xdr:rowOff>124255</xdr:rowOff>
    </xdr:to>
    <xdr:pic>
      <xdr:nvPicPr>
        <xdr:cNvPr id="5" name="Picture 4">
          <a:extLst>
            <a:ext uri="{FF2B5EF4-FFF2-40B4-BE49-F238E27FC236}">
              <a16:creationId xmlns:a16="http://schemas.microsoft.com/office/drawing/2014/main" id="{00000000-0008-0000-2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283582</xdr:colOff>
      <xdr:row>3</xdr:row>
      <xdr:rowOff>193527</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9525</xdr:colOff>
      <xdr:row>1</xdr:row>
      <xdr:rowOff>171450</xdr:rowOff>
    </xdr:to>
    <xdr:pic>
      <xdr:nvPicPr>
        <xdr:cNvPr id="2" name="Picture 8" descr="logo">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14760" y="34290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2</xdr:row>
      <xdr:rowOff>173900</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12</xdr:col>
      <xdr:colOff>1485900</xdr:colOff>
      <xdr:row>0</xdr:row>
      <xdr:rowOff>0</xdr:rowOff>
    </xdr:from>
    <xdr:to>
      <xdr:col>13</xdr:col>
      <xdr:colOff>0</xdr:colOff>
      <xdr:row>0</xdr:row>
      <xdr:rowOff>542925</xdr:rowOff>
    </xdr:to>
    <xdr:pic>
      <xdr:nvPicPr>
        <xdr:cNvPr id="2" name="Picture 6" descr="logo">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13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1485900</xdr:colOff>
      <xdr:row>0</xdr:row>
      <xdr:rowOff>0</xdr:rowOff>
    </xdr:from>
    <xdr:to>
      <xdr:col>13</xdr:col>
      <xdr:colOff>0</xdr:colOff>
      <xdr:row>0</xdr:row>
      <xdr:rowOff>542925</xdr:rowOff>
    </xdr:to>
    <xdr:pic>
      <xdr:nvPicPr>
        <xdr:cNvPr id="4" name="Picture 6" descr="logo">
          <a:extLst>
            <a:ext uri="{FF2B5EF4-FFF2-40B4-BE49-F238E27FC236}">
              <a16:creationId xmlns:a16="http://schemas.microsoft.com/office/drawing/2014/main" id="{00000000-0008-0000-2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136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11</xdr:col>
      <xdr:colOff>1104900</xdr:colOff>
      <xdr:row>0</xdr:row>
      <xdr:rowOff>0</xdr:rowOff>
    </xdr:from>
    <xdr:to>
      <xdr:col>11</xdr:col>
      <xdr:colOff>1104900</xdr:colOff>
      <xdr:row>3</xdr:row>
      <xdr:rowOff>15464</xdr:rowOff>
    </xdr:to>
    <xdr:pic>
      <xdr:nvPicPr>
        <xdr:cNvPr id="2" name="Picture 4" descr="logo">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6640" y="0"/>
          <a:ext cx="0" cy="53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0</xdr:row>
      <xdr:rowOff>0</xdr:rowOff>
    </xdr:from>
    <xdr:to>
      <xdr:col>11</xdr:col>
      <xdr:colOff>1104900</xdr:colOff>
      <xdr:row>3</xdr:row>
      <xdr:rowOff>15464</xdr:rowOff>
    </xdr:to>
    <xdr:pic>
      <xdr:nvPicPr>
        <xdr:cNvPr id="4" name="Picture 4" descr="logo">
          <a:extLst>
            <a:ext uri="{FF2B5EF4-FFF2-40B4-BE49-F238E27FC236}">
              <a16:creationId xmlns:a16="http://schemas.microsoft.com/office/drawing/2014/main" id="{00000000-0008-0000-2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6640" y="0"/>
          <a:ext cx="0" cy="536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3</xdr:row>
      <xdr:rowOff>200455</xdr:rowOff>
    </xdr:to>
    <xdr:pic>
      <xdr:nvPicPr>
        <xdr:cNvPr id="5" name="Picture 4">
          <a:extLst>
            <a:ext uri="{FF2B5EF4-FFF2-40B4-BE49-F238E27FC236}">
              <a16:creationId xmlns:a16="http://schemas.microsoft.com/office/drawing/2014/main" id="{00000000-0008-0000-2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1276350</xdr:colOff>
      <xdr:row>2</xdr:row>
      <xdr:rowOff>0</xdr:rowOff>
    </xdr:from>
    <xdr:to>
      <xdr:col>11</xdr:col>
      <xdr:colOff>9525</xdr:colOff>
      <xdr:row>2</xdr:row>
      <xdr:rowOff>171450</xdr:rowOff>
    </xdr:to>
    <xdr:pic>
      <xdr:nvPicPr>
        <xdr:cNvPr id="2" name="Picture 8" descr="logo">
          <a:extLst>
            <a:ext uri="{FF2B5EF4-FFF2-40B4-BE49-F238E27FC236}">
              <a16:creationId xmlns:a16="http://schemas.microsoft.com/office/drawing/2014/main" id="{00000000-0008-0000-2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95710" y="822960"/>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1</xdr:row>
      <xdr:rowOff>125640</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790575</xdr:colOff>
      <xdr:row>0</xdr:row>
      <xdr:rowOff>66675</xdr:rowOff>
    </xdr:from>
    <xdr:to>
      <xdr:col>5</xdr:col>
      <xdr:colOff>0</xdr:colOff>
      <xdr:row>0</xdr:row>
      <xdr:rowOff>190500</xdr:rowOff>
    </xdr:to>
    <xdr:pic>
      <xdr:nvPicPr>
        <xdr:cNvPr id="2" name="Picture 8"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15625"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293280</xdr:colOff>
      <xdr:row>1</xdr:row>
      <xdr:rowOff>49440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10</xdr:col>
      <xdr:colOff>1276350</xdr:colOff>
      <xdr:row>1</xdr:row>
      <xdr:rowOff>0</xdr:rowOff>
    </xdr:from>
    <xdr:to>
      <xdr:col>11</xdr:col>
      <xdr:colOff>10795</xdr:colOff>
      <xdr:row>1</xdr:row>
      <xdr:rowOff>171450</xdr:rowOff>
    </xdr:to>
    <xdr:pic>
      <xdr:nvPicPr>
        <xdr:cNvPr id="2" name="Picture 8" descr="logo">
          <a:extLst>
            <a:ext uri="{FF2B5EF4-FFF2-40B4-BE49-F238E27FC236}">
              <a16:creationId xmlns:a16="http://schemas.microsoft.com/office/drawing/2014/main" id="{00000000-0008-0000-2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12930" y="83820"/>
          <a:ext cx="1460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4445</xdr:colOff>
      <xdr:row>3</xdr:row>
      <xdr:rowOff>34925</xdr:rowOff>
    </xdr:to>
    <xdr:pic>
      <xdr:nvPicPr>
        <xdr:cNvPr id="3" name="Picture 8" descr="logo">
          <a:extLst>
            <a:ext uri="{FF2B5EF4-FFF2-40B4-BE49-F238E27FC236}">
              <a16:creationId xmlns:a16="http://schemas.microsoft.com/office/drawing/2014/main" id="{00000000-0008-0000-2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12065" y="0"/>
          <a:ext cx="4445" cy="575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11</xdr:col>
      <xdr:colOff>2540</xdr:colOff>
      <xdr:row>2</xdr:row>
      <xdr:rowOff>225425</xdr:rowOff>
    </xdr:to>
    <xdr:pic>
      <xdr:nvPicPr>
        <xdr:cNvPr id="4" name="Picture 5" descr="logo">
          <a:extLst>
            <a:ext uri="{FF2B5EF4-FFF2-40B4-BE49-F238E27FC236}">
              <a16:creationId xmlns:a16="http://schemas.microsoft.com/office/drawing/2014/main" id="{00000000-0008-0000-27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10160" y="0"/>
          <a:ext cx="2540" cy="537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3</xdr:row>
      <xdr:rowOff>178980</xdr:rowOff>
    </xdr:to>
    <xdr:pic>
      <xdr:nvPicPr>
        <xdr:cNvPr id="6" name="Picture 5">
          <a:extLst>
            <a:ext uri="{FF2B5EF4-FFF2-40B4-BE49-F238E27FC236}">
              <a16:creationId xmlns:a16="http://schemas.microsoft.com/office/drawing/2014/main" id="{00000000-0008-0000-27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0</xdr:row>
      <xdr:rowOff>2257425</xdr:rowOff>
    </xdr:to>
    <xdr:pic>
      <xdr:nvPicPr>
        <xdr:cNvPr id="334907" name="Picture 1">
          <a:extLst>
            <a:ext uri="{FF2B5EF4-FFF2-40B4-BE49-F238E27FC236}">
              <a16:creationId xmlns:a16="http://schemas.microsoft.com/office/drawing/2014/main" id="{00000000-0008-0000-2800-00003B1C0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924425"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13</xdr:col>
      <xdr:colOff>1276350</xdr:colOff>
      <xdr:row>1</xdr:row>
      <xdr:rowOff>0</xdr:rowOff>
    </xdr:from>
    <xdr:to>
      <xdr:col>14</xdr:col>
      <xdr:colOff>9525</xdr:colOff>
      <xdr:row>1</xdr:row>
      <xdr:rowOff>171450</xdr:rowOff>
    </xdr:to>
    <xdr:pic>
      <xdr:nvPicPr>
        <xdr:cNvPr id="308823" name="Picture 8" descr="logo">
          <a:extLst>
            <a:ext uri="{FF2B5EF4-FFF2-40B4-BE49-F238E27FC236}">
              <a16:creationId xmlns:a16="http://schemas.microsoft.com/office/drawing/2014/main" id="{00000000-0008-0000-2900-000057B6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0</xdr:colOff>
      <xdr:row>0</xdr:row>
      <xdr:rowOff>542925</xdr:rowOff>
    </xdr:to>
    <xdr:pic>
      <xdr:nvPicPr>
        <xdr:cNvPr id="308824" name="Picture 8" descr="logo">
          <a:extLst>
            <a:ext uri="{FF2B5EF4-FFF2-40B4-BE49-F238E27FC236}">
              <a16:creationId xmlns:a16="http://schemas.microsoft.com/office/drawing/2014/main" id="{00000000-0008-0000-2900-000058B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547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0</xdr:colOff>
      <xdr:row>0</xdr:row>
      <xdr:rowOff>542925</xdr:rowOff>
    </xdr:to>
    <xdr:pic>
      <xdr:nvPicPr>
        <xdr:cNvPr id="308826" name="Picture 8" descr="logo">
          <a:extLst>
            <a:ext uri="{FF2B5EF4-FFF2-40B4-BE49-F238E27FC236}">
              <a16:creationId xmlns:a16="http://schemas.microsoft.com/office/drawing/2014/main" id="{00000000-0008-0000-2900-00005AB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547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6" name="Picture 5">
          <a:extLst>
            <a:ext uri="{FF2B5EF4-FFF2-40B4-BE49-F238E27FC236}">
              <a16:creationId xmlns:a16="http://schemas.microsoft.com/office/drawing/2014/main" id="{00000000-0008-0000-29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12</xdr:col>
      <xdr:colOff>1276350</xdr:colOff>
      <xdr:row>1</xdr:row>
      <xdr:rowOff>0</xdr:rowOff>
    </xdr:from>
    <xdr:to>
      <xdr:col>13</xdr:col>
      <xdr:colOff>11283</xdr:colOff>
      <xdr:row>1</xdr:row>
      <xdr:rowOff>171450</xdr:rowOff>
    </xdr:to>
    <xdr:pic>
      <xdr:nvPicPr>
        <xdr:cNvPr id="309845" name="Picture 8" descr="logo">
          <a:extLst>
            <a:ext uri="{FF2B5EF4-FFF2-40B4-BE49-F238E27FC236}">
              <a16:creationId xmlns:a16="http://schemas.microsoft.com/office/drawing/2014/main" id="{00000000-0008-0000-2A00-000055BA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15575"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781</xdr:colOff>
      <xdr:row>2</xdr:row>
      <xdr:rowOff>154598</xdr:rowOff>
    </xdr:to>
    <xdr:pic>
      <xdr:nvPicPr>
        <xdr:cNvPr id="309846" name="Picture 8" descr="logo">
          <a:extLst>
            <a:ext uri="{FF2B5EF4-FFF2-40B4-BE49-F238E27FC236}">
              <a16:creationId xmlns:a16="http://schemas.microsoft.com/office/drawing/2014/main" id="{00000000-0008-0000-2A00-000056BA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389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1171575</xdr:colOff>
      <xdr:row>0</xdr:row>
      <xdr:rowOff>0</xdr:rowOff>
    </xdr:from>
    <xdr:to>
      <xdr:col>9</xdr:col>
      <xdr:colOff>781</xdr:colOff>
      <xdr:row>2</xdr:row>
      <xdr:rowOff>154598</xdr:rowOff>
    </xdr:to>
    <xdr:pic>
      <xdr:nvPicPr>
        <xdr:cNvPr id="309848" name="Picture 8" descr="logo">
          <a:extLst>
            <a:ext uri="{FF2B5EF4-FFF2-40B4-BE49-F238E27FC236}">
              <a16:creationId xmlns:a16="http://schemas.microsoft.com/office/drawing/2014/main" id="{00000000-0008-0000-2A00-000058BA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389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2</xdr:row>
      <xdr:rowOff>201840</xdr:rowOff>
    </xdr:to>
    <xdr:pic>
      <xdr:nvPicPr>
        <xdr:cNvPr id="6" name="Picture 5">
          <a:extLst>
            <a:ext uri="{FF2B5EF4-FFF2-40B4-BE49-F238E27FC236}">
              <a16:creationId xmlns:a16="http://schemas.microsoft.com/office/drawing/2014/main" id="{00000000-0008-0000-2A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10</xdr:col>
      <xdr:colOff>1276350</xdr:colOff>
      <xdr:row>12</xdr:row>
      <xdr:rowOff>0</xdr:rowOff>
    </xdr:from>
    <xdr:to>
      <xdr:col>11</xdr:col>
      <xdr:colOff>9525</xdr:colOff>
      <xdr:row>12</xdr:row>
      <xdr:rowOff>152400</xdr:rowOff>
    </xdr:to>
    <xdr:pic>
      <xdr:nvPicPr>
        <xdr:cNvPr id="310947" name="Picture 8" descr="logo">
          <a:extLst>
            <a:ext uri="{FF2B5EF4-FFF2-40B4-BE49-F238E27FC236}">
              <a16:creationId xmlns:a16="http://schemas.microsoft.com/office/drawing/2014/main" id="{00000000-0008-0000-2B00-0000A3BE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2225" y="26289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1276350</xdr:colOff>
      <xdr:row>1</xdr:row>
      <xdr:rowOff>0</xdr:rowOff>
    </xdr:from>
    <xdr:to>
      <xdr:col>10</xdr:col>
      <xdr:colOff>9525</xdr:colOff>
      <xdr:row>1</xdr:row>
      <xdr:rowOff>171450</xdr:rowOff>
    </xdr:to>
    <xdr:pic>
      <xdr:nvPicPr>
        <xdr:cNvPr id="310948" name="Picture 8" descr="logo">
          <a:extLst>
            <a:ext uri="{FF2B5EF4-FFF2-40B4-BE49-F238E27FC236}">
              <a16:creationId xmlns:a16="http://schemas.microsoft.com/office/drawing/2014/main" id="{00000000-0008-0000-2B00-0000A4BE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869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6008</xdr:colOff>
      <xdr:row>0</xdr:row>
      <xdr:rowOff>542925</xdr:rowOff>
    </xdr:to>
    <xdr:pic>
      <xdr:nvPicPr>
        <xdr:cNvPr id="310949" name="Picture 9" descr="logo">
          <a:extLst>
            <a:ext uri="{FF2B5EF4-FFF2-40B4-BE49-F238E27FC236}">
              <a16:creationId xmlns:a16="http://schemas.microsoft.com/office/drawing/2014/main" id="{00000000-0008-0000-2B00-0000A5BE0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775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139708</xdr:colOff>
      <xdr:row>0</xdr:row>
      <xdr:rowOff>720000</xdr:rowOff>
    </xdr:to>
    <xdr:pic>
      <xdr:nvPicPr>
        <xdr:cNvPr id="6" name="Picture 5">
          <a:extLst>
            <a:ext uri="{FF2B5EF4-FFF2-40B4-BE49-F238E27FC236}">
              <a16:creationId xmlns:a16="http://schemas.microsoft.com/office/drawing/2014/main" id="{00000000-0008-0000-2B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10</xdr:col>
      <xdr:colOff>1276350</xdr:colOff>
      <xdr:row>12</xdr:row>
      <xdr:rowOff>0</xdr:rowOff>
    </xdr:from>
    <xdr:to>
      <xdr:col>11</xdr:col>
      <xdr:colOff>9526</xdr:colOff>
      <xdr:row>12</xdr:row>
      <xdr:rowOff>228600</xdr:rowOff>
    </xdr:to>
    <xdr:pic>
      <xdr:nvPicPr>
        <xdr:cNvPr id="311970" name="Picture 8" descr="logo">
          <a:extLst>
            <a:ext uri="{FF2B5EF4-FFF2-40B4-BE49-F238E27FC236}">
              <a16:creationId xmlns:a16="http://schemas.microsoft.com/office/drawing/2014/main" id="{00000000-0008-0000-2C00-0000A2C2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00" y="2495550"/>
          <a:ext cx="95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1143000</xdr:colOff>
      <xdr:row>0</xdr:row>
      <xdr:rowOff>0</xdr:rowOff>
    </xdr:from>
    <xdr:to>
      <xdr:col>12</xdr:col>
      <xdr:colOff>3907</xdr:colOff>
      <xdr:row>0</xdr:row>
      <xdr:rowOff>542925</xdr:rowOff>
    </xdr:to>
    <xdr:pic>
      <xdr:nvPicPr>
        <xdr:cNvPr id="311972" name="Picture 9" descr="logo">
          <a:extLst>
            <a:ext uri="{FF2B5EF4-FFF2-40B4-BE49-F238E27FC236}">
              <a16:creationId xmlns:a16="http://schemas.microsoft.com/office/drawing/2014/main" id="{00000000-0008-0000-2C00-0000A4C2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253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283582</xdr:colOff>
      <xdr:row>0</xdr:row>
      <xdr:rowOff>720000</xdr:rowOff>
    </xdr:to>
    <xdr:pic>
      <xdr:nvPicPr>
        <xdr:cNvPr id="6" name="Picture 5">
          <a:extLst>
            <a:ext uri="{FF2B5EF4-FFF2-40B4-BE49-F238E27FC236}">
              <a16:creationId xmlns:a16="http://schemas.microsoft.com/office/drawing/2014/main" id="{00000000-0008-0000-2C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9</xdr:col>
      <xdr:colOff>1171575</xdr:colOff>
      <xdr:row>0</xdr:row>
      <xdr:rowOff>0</xdr:rowOff>
    </xdr:from>
    <xdr:to>
      <xdr:col>10</xdr:col>
      <xdr:colOff>1</xdr:colOff>
      <xdr:row>1</xdr:row>
      <xdr:rowOff>0</xdr:rowOff>
    </xdr:to>
    <xdr:pic>
      <xdr:nvPicPr>
        <xdr:cNvPr id="312841" name="Picture 7" descr="logo">
          <a:extLst>
            <a:ext uri="{FF2B5EF4-FFF2-40B4-BE49-F238E27FC236}">
              <a16:creationId xmlns:a16="http://schemas.microsoft.com/office/drawing/2014/main" id="{00000000-0008-0000-2D00-000009C6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7850" y="0"/>
          <a:ext cx="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1143000</xdr:colOff>
      <xdr:row>0</xdr:row>
      <xdr:rowOff>0</xdr:rowOff>
    </xdr:from>
    <xdr:to>
      <xdr:col>13</xdr:col>
      <xdr:colOff>0</xdr:colOff>
      <xdr:row>1</xdr:row>
      <xdr:rowOff>0</xdr:rowOff>
    </xdr:to>
    <xdr:pic>
      <xdr:nvPicPr>
        <xdr:cNvPr id="312842" name="Picture 8" descr="logo">
          <a:extLst>
            <a:ext uri="{FF2B5EF4-FFF2-40B4-BE49-F238E27FC236}">
              <a16:creationId xmlns:a16="http://schemas.microsoft.com/office/drawing/2014/main" id="{00000000-0008-0000-2D00-00000AC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25300" y="0"/>
          <a:ext cx="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140880</xdr:colOff>
      <xdr:row>1</xdr:row>
      <xdr:rowOff>125640</xdr:rowOff>
    </xdr:to>
    <xdr:pic>
      <xdr:nvPicPr>
        <xdr:cNvPr id="5" name="Picture 4">
          <a:extLst>
            <a:ext uri="{FF2B5EF4-FFF2-40B4-BE49-F238E27FC236}">
              <a16:creationId xmlns:a16="http://schemas.microsoft.com/office/drawing/2014/main" id="{00000000-0008-0000-2D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11</xdr:col>
      <xdr:colOff>1143000</xdr:colOff>
      <xdr:row>0</xdr:row>
      <xdr:rowOff>0</xdr:rowOff>
    </xdr:from>
    <xdr:to>
      <xdr:col>12</xdr:col>
      <xdr:colOff>5443</xdr:colOff>
      <xdr:row>0</xdr:row>
      <xdr:rowOff>542925</xdr:rowOff>
    </xdr:to>
    <xdr:pic>
      <xdr:nvPicPr>
        <xdr:cNvPr id="331926" name="Picture 8" descr="logo">
          <a:extLst>
            <a:ext uri="{FF2B5EF4-FFF2-40B4-BE49-F238E27FC236}">
              <a16:creationId xmlns:a16="http://schemas.microsoft.com/office/drawing/2014/main" id="{00000000-0008-0000-2E00-000096100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290509</xdr:colOff>
      <xdr:row>1</xdr:row>
      <xdr:rowOff>124255</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13</xdr:col>
      <xdr:colOff>9525</xdr:colOff>
      <xdr:row>1</xdr:row>
      <xdr:rowOff>171450</xdr:rowOff>
    </xdr:to>
    <xdr:pic>
      <xdr:nvPicPr>
        <xdr:cNvPr id="313712" name="Picture 8" descr="logo">
          <a:extLst>
            <a:ext uri="{FF2B5EF4-FFF2-40B4-BE49-F238E27FC236}">
              <a16:creationId xmlns:a16="http://schemas.microsoft.com/office/drawing/2014/main" id="{00000000-0008-0000-2F00-000070C9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5225"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287815</xdr:colOff>
      <xdr:row>3</xdr:row>
      <xdr:rowOff>219119</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15</xdr:col>
      <xdr:colOff>1276350</xdr:colOff>
      <xdr:row>1</xdr:row>
      <xdr:rowOff>0</xdr:rowOff>
    </xdr:from>
    <xdr:to>
      <xdr:col>16</xdr:col>
      <xdr:colOff>9525</xdr:colOff>
      <xdr:row>1</xdr:row>
      <xdr:rowOff>171450</xdr:rowOff>
    </xdr:to>
    <xdr:pic>
      <xdr:nvPicPr>
        <xdr:cNvPr id="314951" name="Picture 8" descr="logo">
          <a:extLst>
            <a:ext uri="{FF2B5EF4-FFF2-40B4-BE49-F238E27FC236}">
              <a16:creationId xmlns:a16="http://schemas.microsoft.com/office/drawing/2014/main" id="{00000000-0008-0000-3000-000047CE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302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1123950</xdr:colOff>
      <xdr:row>0</xdr:row>
      <xdr:rowOff>0</xdr:rowOff>
    </xdr:from>
    <xdr:to>
      <xdr:col>12</xdr:col>
      <xdr:colOff>1123950</xdr:colOff>
      <xdr:row>0</xdr:row>
      <xdr:rowOff>542925</xdr:rowOff>
    </xdr:to>
    <xdr:pic>
      <xdr:nvPicPr>
        <xdr:cNvPr id="314952" name="Picture 6" descr="logo">
          <a:extLst>
            <a:ext uri="{FF2B5EF4-FFF2-40B4-BE49-F238E27FC236}">
              <a16:creationId xmlns:a16="http://schemas.microsoft.com/office/drawing/2014/main" id="{00000000-0008-0000-3000-000048CE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108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1123950</xdr:colOff>
      <xdr:row>0</xdr:row>
      <xdr:rowOff>0</xdr:rowOff>
    </xdr:from>
    <xdr:to>
      <xdr:col>12</xdr:col>
      <xdr:colOff>1123950</xdr:colOff>
      <xdr:row>0</xdr:row>
      <xdr:rowOff>542925</xdr:rowOff>
    </xdr:to>
    <xdr:pic>
      <xdr:nvPicPr>
        <xdr:cNvPr id="314954" name="Picture 6" descr="logo">
          <a:extLst>
            <a:ext uri="{FF2B5EF4-FFF2-40B4-BE49-F238E27FC236}">
              <a16:creationId xmlns:a16="http://schemas.microsoft.com/office/drawing/2014/main" id="{00000000-0008-0000-3000-00004ACE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108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294550</xdr:colOff>
      <xdr:row>1</xdr:row>
      <xdr:rowOff>123100</xdr:rowOff>
    </xdr:to>
    <xdr:pic>
      <xdr:nvPicPr>
        <xdr:cNvPr id="7" name="Picture 6">
          <a:extLst>
            <a:ext uri="{FF2B5EF4-FFF2-40B4-BE49-F238E27FC236}">
              <a16:creationId xmlns:a16="http://schemas.microsoft.com/office/drawing/2014/main" id="{00000000-0008-0000-3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2" name="Picture 8" descr="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0</xdr:row>
      <xdr:rowOff>720000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14</xdr:col>
      <xdr:colOff>0</xdr:colOff>
      <xdr:row>1</xdr:row>
      <xdr:rowOff>0</xdr:rowOff>
    </xdr:from>
    <xdr:to>
      <xdr:col>14</xdr:col>
      <xdr:colOff>9525</xdr:colOff>
      <xdr:row>1</xdr:row>
      <xdr:rowOff>171450</xdr:rowOff>
    </xdr:to>
    <xdr:pic>
      <xdr:nvPicPr>
        <xdr:cNvPr id="315909" name="Picture 8" descr="logo">
          <a:extLst>
            <a:ext uri="{FF2B5EF4-FFF2-40B4-BE49-F238E27FC236}">
              <a16:creationId xmlns:a16="http://schemas.microsoft.com/office/drawing/2014/main" id="{00000000-0008-0000-3100-000005D2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1485900</xdr:colOff>
      <xdr:row>0</xdr:row>
      <xdr:rowOff>0</xdr:rowOff>
    </xdr:from>
    <xdr:to>
      <xdr:col>12</xdr:col>
      <xdr:colOff>1485900</xdr:colOff>
      <xdr:row>1</xdr:row>
      <xdr:rowOff>161925</xdr:rowOff>
    </xdr:to>
    <xdr:pic>
      <xdr:nvPicPr>
        <xdr:cNvPr id="315910" name="Picture 6" descr="logo">
          <a:extLst>
            <a:ext uri="{FF2B5EF4-FFF2-40B4-BE49-F238E27FC236}">
              <a16:creationId xmlns:a16="http://schemas.microsoft.com/office/drawing/2014/main" id="{00000000-0008-0000-3100-000006D2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294550</xdr:colOff>
      <xdr:row>2</xdr:row>
      <xdr:rowOff>135800</xdr:rowOff>
    </xdr:to>
    <xdr:pic>
      <xdr:nvPicPr>
        <xdr:cNvPr id="6" name="Picture 5">
          <a:extLst>
            <a:ext uri="{FF2B5EF4-FFF2-40B4-BE49-F238E27FC236}">
              <a16:creationId xmlns:a16="http://schemas.microsoft.com/office/drawing/2014/main" id="{00000000-0008-0000-3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12</xdr:col>
      <xdr:colOff>1276350</xdr:colOff>
      <xdr:row>1</xdr:row>
      <xdr:rowOff>0</xdr:rowOff>
    </xdr:from>
    <xdr:to>
      <xdr:col>13</xdr:col>
      <xdr:colOff>9525</xdr:colOff>
      <xdr:row>1</xdr:row>
      <xdr:rowOff>171450</xdr:rowOff>
    </xdr:to>
    <xdr:pic>
      <xdr:nvPicPr>
        <xdr:cNvPr id="332946" name="Picture 8" descr="logo">
          <a:extLst>
            <a:ext uri="{FF2B5EF4-FFF2-40B4-BE49-F238E27FC236}">
              <a16:creationId xmlns:a16="http://schemas.microsoft.com/office/drawing/2014/main" id="{00000000-0008-0000-3200-00009214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1140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123100</xdr:rowOff>
    </xdr:to>
    <xdr:pic>
      <xdr:nvPicPr>
        <xdr:cNvPr id="4" name="Picture 3">
          <a:extLst>
            <a:ext uri="{FF2B5EF4-FFF2-40B4-BE49-F238E27FC236}">
              <a16:creationId xmlns:a16="http://schemas.microsoft.com/office/drawing/2014/main" id="{00000000-0008-0000-3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12</xdr:col>
      <xdr:colOff>1485900</xdr:colOff>
      <xdr:row>0</xdr:row>
      <xdr:rowOff>0</xdr:rowOff>
    </xdr:from>
    <xdr:to>
      <xdr:col>13</xdr:col>
      <xdr:colOff>4396</xdr:colOff>
      <xdr:row>0</xdr:row>
      <xdr:rowOff>542925</xdr:rowOff>
    </xdr:to>
    <xdr:pic>
      <xdr:nvPicPr>
        <xdr:cNvPr id="333969" name="Picture 6" descr="logo">
          <a:extLst>
            <a:ext uri="{FF2B5EF4-FFF2-40B4-BE49-F238E27FC236}">
              <a16:creationId xmlns:a16="http://schemas.microsoft.com/office/drawing/2014/main" id="{00000000-0008-0000-3300-000091180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0612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138109</xdr:colOff>
      <xdr:row>1</xdr:row>
      <xdr:rowOff>124255</xdr:rowOff>
    </xdr:to>
    <xdr:pic>
      <xdr:nvPicPr>
        <xdr:cNvPr id="4" name="Picture 3">
          <a:extLst>
            <a:ext uri="{FF2B5EF4-FFF2-40B4-BE49-F238E27FC236}">
              <a16:creationId xmlns:a16="http://schemas.microsoft.com/office/drawing/2014/main" id="{00000000-0008-0000-3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11</xdr:col>
      <xdr:colOff>1104900</xdr:colOff>
      <xdr:row>0</xdr:row>
      <xdr:rowOff>0</xdr:rowOff>
    </xdr:from>
    <xdr:to>
      <xdr:col>11</xdr:col>
      <xdr:colOff>1104900</xdr:colOff>
      <xdr:row>2</xdr:row>
      <xdr:rowOff>172316</xdr:rowOff>
    </xdr:to>
    <xdr:pic>
      <xdr:nvPicPr>
        <xdr:cNvPr id="330957" name="Picture 4" descr="logo">
          <a:extLst>
            <a:ext uri="{FF2B5EF4-FFF2-40B4-BE49-F238E27FC236}">
              <a16:creationId xmlns:a16="http://schemas.microsoft.com/office/drawing/2014/main" id="{00000000-0008-0000-3400-0000CD0C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0850"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1</xdr:row>
      <xdr:rowOff>0</xdr:rowOff>
    </xdr:from>
    <xdr:to>
      <xdr:col>11</xdr:col>
      <xdr:colOff>1104900</xdr:colOff>
      <xdr:row>3</xdr:row>
      <xdr:rowOff>114300</xdr:rowOff>
    </xdr:to>
    <xdr:pic>
      <xdr:nvPicPr>
        <xdr:cNvPr id="330959" name="Picture 4" descr="logo">
          <a:extLst>
            <a:ext uri="{FF2B5EF4-FFF2-40B4-BE49-F238E27FC236}">
              <a16:creationId xmlns:a16="http://schemas.microsoft.com/office/drawing/2014/main" id="{00000000-0008-0000-3400-0000CF0C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0850" y="600075"/>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290509</xdr:colOff>
      <xdr:row>3</xdr:row>
      <xdr:rowOff>145036</xdr:rowOff>
    </xdr:to>
    <xdr:pic>
      <xdr:nvPicPr>
        <xdr:cNvPr id="6" name="Picture 5">
          <a:extLst>
            <a:ext uri="{FF2B5EF4-FFF2-40B4-BE49-F238E27FC236}">
              <a16:creationId xmlns:a16="http://schemas.microsoft.com/office/drawing/2014/main" id="{00000000-0008-0000-3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140880</xdr:colOff>
      <xdr:row>1</xdr:row>
      <xdr:rowOff>125640</xdr:rowOff>
    </xdr:to>
    <xdr:pic>
      <xdr:nvPicPr>
        <xdr:cNvPr id="4" name="Picture 3">
          <a:extLst>
            <a:ext uri="{FF2B5EF4-FFF2-40B4-BE49-F238E27FC236}">
              <a16:creationId xmlns:a16="http://schemas.microsoft.com/office/drawing/2014/main" id="{00000000-0008-0000-3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10</xdr:col>
      <xdr:colOff>1276350</xdr:colOff>
      <xdr:row>1</xdr:row>
      <xdr:rowOff>0</xdr:rowOff>
    </xdr:from>
    <xdr:to>
      <xdr:col>11</xdr:col>
      <xdr:colOff>9525</xdr:colOff>
      <xdr:row>1</xdr:row>
      <xdr:rowOff>171450</xdr:rowOff>
    </xdr:to>
    <xdr:pic>
      <xdr:nvPicPr>
        <xdr:cNvPr id="317077" name="Picture 8" descr="logo">
          <a:extLst>
            <a:ext uri="{FF2B5EF4-FFF2-40B4-BE49-F238E27FC236}">
              <a16:creationId xmlns:a16="http://schemas.microsoft.com/office/drawing/2014/main" id="{00000000-0008-0000-3600-000095D6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01350" y="6000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1076325</xdr:colOff>
      <xdr:row>0</xdr:row>
      <xdr:rowOff>0</xdr:rowOff>
    </xdr:from>
    <xdr:to>
      <xdr:col>12</xdr:col>
      <xdr:colOff>5196</xdr:colOff>
      <xdr:row>3</xdr:row>
      <xdr:rowOff>66675</xdr:rowOff>
    </xdr:to>
    <xdr:pic>
      <xdr:nvPicPr>
        <xdr:cNvPr id="317078" name="Picture 8" descr="logo">
          <a:extLst>
            <a:ext uri="{FF2B5EF4-FFF2-40B4-BE49-F238E27FC236}">
              <a16:creationId xmlns:a16="http://schemas.microsoft.com/office/drawing/2014/main" id="{00000000-0008-0000-3600-000096D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1104900</xdr:colOff>
      <xdr:row>0</xdr:row>
      <xdr:rowOff>0</xdr:rowOff>
    </xdr:from>
    <xdr:to>
      <xdr:col>12</xdr:col>
      <xdr:colOff>5714</xdr:colOff>
      <xdr:row>3</xdr:row>
      <xdr:rowOff>28575</xdr:rowOff>
    </xdr:to>
    <xdr:pic>
      <xdr:nvPicPr>
        <xdr:cNvPr id="317079" name="Picture 5" descr="logo">
          <a:extLst>
            <a:ext uri="{FF2B5EF4-FFF2-40B4-BE49-F238E27FC236}">
              <a16:creationId xmlns:a16="http://schemas.microsoft.com/office/drawing/2014/main" id="{00000000-0008-0000-3600-000097D6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0"/>
          <a:ext cx="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290509</xdr:colOff>
      <xdr:row>3</xdr:row>
      <xdr:rowOff>207382</xdr:rowOff>
    </xdr:to>
    <xdr:pic>
      <xdr:nvPicPr>
        <xdr:cNvPr id="6" name="Picture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21727" name="Picture 8" descr="logo">
          <a:extLst>
            <a:ext uri="{FF2B5EF4-FFF2-40B4-BE49-F238E27FC236}">
              <a16:creationId xmlns:a16="http://schemas.microsoft.com/office/drawing/2014/main" id="{00000000-0008-0000-0500-0000BFE8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95160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22751" name="Picture 8" descr="logo">
          <a:extLst>
            <a:ext uri="{FF2B5EF4-FFF2-40B4-BE49-F238E27FC236}">
              <a16:creationId xmlns:a16="http://schemas.microsoft.com/office/drawing/2014/main" id="{00000000-0008-0000-0600-0000BFEC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0</xdr:row>
      <xdr:rowOff>720000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0</xdr:row>
      <xdr:rowOff>38100</xdr:rowOff>
    </xdr:from>
    <xdr:to>
      <xdr:col>0</xdr:col>
      <xdr:colOff>4791075</xdr:colOff>
      <xdr:row>0</xdr:row>
      <xdr:rowOff>2971800</xdr:rowOff>
    </xdr:to>
    <xdr:pic>
      <xdr:nvPicPr>
        <xdr:cNvPr id="291119" name="Picture 1">
          <a:extLst>
            <a:ext uri="{FF2B5EF4-FFF2-40B4-BE49-F238E27FC236}">
              <a16:creationId xmlns:a16="http://schemas.microsoft.com/office/drawing/2014/main" id="{00000000-0008-0000-0700-00002F7104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38100"/>
          <a:ext cx="4724400"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1438275</xdr:colOff>
      <xdr:row>0</xdr:row>
      <xdr:rowOff>0</xdr:rowOff>
    </xdr:from>
    <xdr:to>
      <xdr:col>3</xdr:col>
      <xdr:colOff>9525</xdr:colOff>
      <xdr:row>0</xdr:row>
      <xdr:rowOff>180975</xdr:rowOff>
    </xdr:to>
    <xdr:pic>
      <xdr:nvPicPr>
        <xdr:cNvPr id="291118" name="Picture 8" descr="logo">
          <a:extLst>
            <a:ext uri="{FF2B5EF4-FFF2-40B4-BE49-F238E27FC236}">
              <a16:creationId xmlns:a16="http://schemas.microsoft.com/office/drawing/2014/main" id="{00000000-0008-0000-0700-00002E7104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579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64680</xdr:colOff>
      <xdr:row>1</xdr:row>
      <xdr:rowOff>125640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w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K2"/>
  <sheetViews>
    <sheetView view="pageBreakPreview" zoomScaleSheetLayoutView="100" workbookViewId="0">
      <selection activeCell="F39" sqref="F39"/>
    </sheetView>
  </sheetViews>
  <sheetFormatPr defaultColWidth="9" defaultRowHeight="15"/>
  <cols>
    <col min="1" max="1" width="30.625" style="402" customWidth="1"/>
    <col min="2" max="3" width="31.25" style="402" customWidth="1"/>
    <col min="4" max="4" width="30.625" style="402" customWidth="1"/>
    <col min="5" max="16384" width="9" style="402"/>
  </cols>
  <sheetData>
    <row r="1" spans="1:11" s="8" customFormat="1">
      <c r="A1" s="402"/>
      <c r="B1" s="402"/>
      <c r="C1" s="402"/>
      <c r="D1" s="402"/>
    </row>
    <row r="2" spans="1:11" s="401" customFormat="1">
      <c r="A2" s="402"/>
      <c r="B2" s="402"/>
      <c r="C2" s="402"/>
      <c r="D2" s="402"/>
      <c r="E2" s="400"/>
      <c r="F2" s="400"/>
      <c r="G2" s="400"/>
      <c r="H2" s="400"/>
      <c r="I2" s="400"/>
      <c r="J2" s="400"/>
      <c r="K2" s="400"/>
    </row>
  </sheetData>
  <printOptions horizontalCentered="1" verticalCentered="1"/>
  <pageMargins left="0" right="0" top="0" bottom="0" header="0.31496062992125984" footer="0.31496062992125984"/>
  <pageSetup paperSize="9" orientation="landscape" r:id="rId1"/>
  <rowBreaks count="1" manualBreakCount="1">
    <brk id="39"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sheetPr>
  <dimension ref="A1:K94"/>
  <sheetViews>
    <sheetView view="pageBreakPreview" topLeftCell="A59" zoomScaleNormal="140" zoomScaleSheetLayoutView="100" workbookViewId="0">
      <selection activeCell="A26" sqref="A26:XFD26"/>
    </sheetView>
  </sheetViews>
  <sheetFormatPr defaultColWidth="9.125" defaultRowHeight="14.25"/>
  <cols>
    <col min="1" max="1" width="7.75" style="14" customWidth="1"/>
    <col min="2" max="2" width="39.75" style="7" customWidth="1"/>
    <col min="3" max="3" width="9.625" style="7" customWidth="1"/>
    <col min="4" max="4" width="6.625" style="7" customWidth="1"/>
    <col min="5" max="5" width="9.625" style="7" customWidth="1"/>
    <col min="6" max="6" width="6.625" style="7" customWidth="1"/>
    <col min="7" max="7" width="9.625" style="7" customWidth="1"/>
    <col min="8" max="8" width="6.625" style="7" customWidth="1"/>
    <col min="9" max="9" width="39.75" style="7" customWidth="1"/>
    <col min="10" max="10" width="7.75" style="7" customWidth="1"/>
    <col min="11" max="16384" width="9.125" style="7"/>
  </cols>
  <sheetData>
    <row r="1" spans="1:11" s="3" customFormat="1" ht="27" customHeight="1">
      <c r="A1" s="510"/>
      <c r="B1" s="510"/>
      <c r="C1" s="510"/>
      <c r="D1" s="510"/>
      <c r="E1" s="510"/>
      <c r="F1" s="510"/>
      <c r="G1" s="510"/>
      <c r="H1" s="510"/>
      <c r="I1" s="510"/>
      <c r="J1" s="510"/>
      <c r="K1" s="6"/>
    </row>
    <row r="2" spans="1:11" ht="19.5" customHeight="1">
      <c r="A2" s="11"/>
      <c r="B2" s="511" t="s">
        <v>202</v>
      </c>
      <c r="C2" s="511"/>
      <c r="D2" s="511"/>
      <c r="E2" s="511"/>
      <c r="F2" s="511"/>
      <c r="G2" s="511"/>
      <c r="H2" s="511"/>
      <c r="I2" s="511"/>
    </row>
    <row r="3" spans="1:11" ht="18.75" customHeight="1">
      <c r="A3" s="11"/>
      <c r="B3" s="511" t="s">
        <v>101</v>
      </c>
      <c r="C3" s="511"/>
      <c r="D3" s="511"/>
      <c r="E3" s="511"/>
      <c r="F3" s="511"/>
      <c r="G3" s="511"/>
      <c r="H3" s="511"/>
      <c r="I3" s="511"/>
    </row>
    <row r="4" spans="1:11" ht="18.75" customHeight="1">
      <c r="A4" s="492" t="s">
        <v>656</v>
      </c>
      <c r="B4" s="492"/>
      <c r="C4" s="492"/>
      <c r="D4" s="492"/>
      <c r="E4" s="492"/>
      <c r="F4" s="492"/>
      <c r="G4" s="492"/>
      <c r="H4" s="492"/>
      <c r="I4" s="492"/>
      <c r="J4" s="492"/>
    </row>
    <row r="5" spans="1:11" ht="18.75" customHeight="1">
      <c r="A5" s="11"/>
      <c r="B5" s="492" t="s">
        <v>203</v>
      </c>
      <c r="C5" s="492"/>
      <c r="D5" s="492"/>
      <c r="E5" s="492"/>
      <c r="F5" s="492"/>
      <c r="G5" s="492"/>
      <c r="H5" s="492"/>
      <c r="I5" s="492"/>
    </row>
    <row r="6" spans="1:11" ht="18.75" customHeight="1">
      <c r="A6" s="11"/>
      <c r="B6" s="492" t="s">
        <v>415</v>
      </c>
      <c r="C6" s="492"/>
      <c r="D6" s="492"/>
      <c r="E6" s="492"/>
      <c r="F6" s="492"/>
      <c r="G6" s="492"/>
      <c r="H6" s="492"/>
      <c r="I6" s="492"/>
    </row>
    <row r="7" spans="1:11" ht="18.75" customHeight="1">
      <c r="A7" s="492" t="s">
        <v>657</v>
      </c>
      <c r="B7" s="492"/>
      <c r="C7" s="492"/>
      <c r="D7" s="492"/>
      <c r="E7" s="492"/>
      <c r="F7" s="492"/>
      <c r="G7" s="492"/>
      <c r="H7" s="492"/>
      <c r="I7" s="492"/>
      <c r="J7" s="492"/>
    </row>
    <row r="8" spans="1:11" ht="20.25" customHeight="1">
      <c r="A8" s="520" t="s">
        <v>659</v>
      </c>
      <c r="B8" s="520"/>
      <c r="C8" s="494">
        <v>2020</v>
      </c>
      <c r="D8" s="494"/>
      <c r="E8" s="494"/>
      <c r="F8" s="494"/>
      <c r="G8" s="494"/>
      <c r="H8" s="494"/>
      <c r="I8" s="521" t="s">
        <v>223</v>
      </c>
      <c r="J8" s="521"/>
    </row>
    <row r="9" spans="1:11" customFormat="1" ht="23.25" customHeight="1">
      <c r="A9" s="496" t="s">
        <v>442</v>
      </c>
      <c r="B9" s="499" t="s">
        <v>210</v>
      </c>
      <c r="C9" s="502" t="s">
        <v>443</v>
      </c>
      <c r="D9" s="503"/>
      <c r="E9" s="502" t="s">
        <v>205</v>
      </c>
      <c r="F9" s="502"/>
      <c r="G9" s="502" t="s">
        <v>206</v>
      </c>
      <c r="H9" s="502"/>
      <c r="I9" s="502" t="s">
        <v>215</v>
      </c>
      <c r="J9" s="502"/>
    </row>
    <row r="10" spans="1:11" customFormat="1" ht="27" customHeight="1">
      <c r="A10" s="497"/>
      <c r="B10" s="500"/>
      <c r="C10" s="504" t="s">
        <v>207</v>
      </c>
      <c r="D10" s="504"/>
      <c r="E10" s="507" t="s">
        <v>208</v>
      </c>
      <c r="F10" s="507"/>
      <c r="G10" s="507" t="s">
        <v>209</v>
      </c>
      <c r="H10" s="507"/>
      <c r="I10" s="505"/>
      <c r="J10" s="505"/>
    </row>
    <row r="11" spans="1:11" customFormat="1" ht="16.5" customHeight="1">
      <c r="A11" s="497"/>
      <c r="B11" s="500"/>
      <c r="C11" s="293" t="s">
        <v>211</v>
      </c>
      <c r="D11" s="293" t="s">
        <v>212</v>
      </c>
      <c r="E11" s="269" t="s">
        <v>211</v>
      </c>
      <c r="F11" s="269" t="s">
        <v>212</v>
      </c>
      <c r="G11" s="269" t="s">
        <v>211</v>
      </c>
      <c r="H11" s="269" t="s">
        <v>212</v>
      </c>
      <c r="I11" s="505"/>
      <c r="J11" s="505"/>
    </row>
    <row r="12" spans="1:11" customFormat="1" ht="16.5" customHeight="1">
      <c r="A12" s="498"/>
      <c r="B12" s="501"/>
      <c r="C12" s="54" t="s">
        <v>213</v>
      </c>
      <c r="D12" s="294" t="s">
        <v>214</v>
      </c>
      <c r="E12" s="271" t="s">
        <v>213</v>
      </c>
      <c r="F12" s="271" t="s">
        <v>214</v>
      </c>
      <c r="G12" s="271" t="s">
        <v>213</v>
      </c>
      <c r="H12" s="271" t="s">
        <v>214</v>
      </c>
      <c r="I12" s="506"/>
      <c r="J12" s="506"/>
    </row>
    <row r="13" spans="1:11" customFormat="1" ht="18.75" thickBot="1">
      <c r="A13" s="51">
        <v>4511</v>
      </c>
      <c r="B13" s="55" t="s">
        <v>559</v>
      </c>
      <c r="C13" s="195">
        <f>G13+E13</f>
        <v>11304</v>
      </c>
      <c r="D13" s="195">
        <f>H13+F13</f>
        <v>60</v>
      </c>
      <c r="E13" s="296">
        <v>11200</v>
      </c>
      <c r="F13" s="296">
        <v>38</v>
      </c>
      <c r="G13" s="296">
        <v>104</v>
      </c>
      <c r="H13" s="296">
        <v>22</v>
      </c>
      <c r="I13" s="517" t="s">
        <v>558</v>
      </c>
      <c r="J13" s="517"/>
    </row>
    <row r="14" spans="1:11" customFormat="1" ht="18.75" thickBot="1">
      <c r="A14" s="53">
        <v>4512</v>
      </c>
      <c r="B14" s="56" t="s">
        <v>560</v>
      </c>
      <c r="C14" s="196">
        <f>G14+E14</f>
        <v>1335</v>
      </c>
      <c r="D14" s="196">
        <f>H14+F14</f>
        <v>118</v>
      </c>
      <c r="E14" s="297">
        <v>909</v>
      </c>
      <c r="F14" s="297">
        <v>20</v>
      </c>
      <c r="G14" s="297">
        <v>426</v>
      </c>
      <c r="H14" s="297">
        <v>98</v>
      </c>
      <c r="I14" s="512" t="s">
        <v>561</v>
      </c>
      <c r="J14" s="512"/>
    </row>
    <row r="15" spans="1:11" customFormat="1" ht="18.75" thickBot="1">
      <c r="A15" s="51">
        <v>4519</v>
      </c>
      <c r="B15" s="55" t="s">
        <v>720</v>
      </c>
      <c r="C15" s="195">
        <f t="shared" ref="C15:C71" si="0">G15+E15</f>
        <v>36</v>
      </c>
      <c r="D15" s="195">
        <f t="shared" ref="D15:D71" si="1">H15+F15</f>
        <v>2</v>
      </c>
      <c r="E15" s="296">
        <v>36</v>
      </c>
      <c r="F15" s="296">
        <v>2</v>
      </c>
      <c r="G15" s="296">
        <v>0</v>
      </c>
      <c r="H15" s="296">
        <v>0</v>
      </c>
      <c r="I15" s="517" t="s">
        <v>721</v>
      </c>
      <c r="J15" s="517"/>
    </row>
    <row r="16" spans="1:11" customFormat="1" ht="18.75" thickBot="1">
      <c r="A16" s="53">
        <v>4531</v>
      </c>
      <c r="B16" s="56" t="s">
        <v>562</v>
      </c>
      <c r="C16" s="196">
        <f t="shared" si="0"/>
        <v>5661</v>
      </c>
      <c r="D16" s="196">
        <f t="shared" si="1"/>
        <v>410</v>
      </c>
      <c r="E16" s="297">
        <v>4316</v>
      </c>
      <c r="F16" s="297">
        <v>110</v>
      </c>
      <c r="G16" s="297">
        <v>1345</v>
      </c>
      <c r="H16" s="297">
        <v>300</v>
      </c>
      <c r="I16" s="512" t="s">
        <v>608</v>
      </c>
      <c r="J16" s="512"/>
    </row>
    <row r="17" spans="1:10" customFormat="1" ht="15" thickBot="1">
      <c r="A17" s="51">
        <v>4532</v>
      </c>
      <c r="B17" s="55" t="s">
        <v>563</v>
      </c>
      <c r="C17" s="195">
        <f t="shared" si="0"/>
        <v>267</v>
      </c>
      <c r="D17" s="195">
        <f t="shared" si="1"/>
        <v>20</v>
      </c>
      <c r="E17" s="296">
        <v>221</v>
      </c>
      <c r="F17" s="296">
        <v>9</v>
      </c>
      <c r="G17" s="296">
        <v>46</v>
      </c>
      <c r="H17" s="296">
        <v>11</v>
      </c>
      <c r="I17" s="517" t="s">
        <v>607</v>
      </c>
      <c r="J17" s="517"/>
    </row>
    <row r="18" spans="1:10" customFormat="1" ht="18.75" thickBot="1">
      <c r="A18" s="53">
        <v>4539</v>
      </c>
      <c r="B18" s="56" t="s">
        <v>564</v>
      </c>
      <c r="C18" s="196">
        <f t="shared" si="0"/>
        <v>69</v>
      </c>
      <c r="D18" s="196">
        <f t="shared" si="1"/>
        <v>7</v>
      </c>
      <c r="E18" s="297">
        <v>58</v>
      </c>
      <c r="F18" s="297">
        <v>4</v>
      </c>
      <c r="G18" s="297">
        <v>11</v>
      </c>
      <c r="H18" s="297">
        <v>3</v>
      </c>
      <c r="I18" s="512" t="s">
        <v>606</v>
      </c>
      <c r="J18" s="512"/>
    </row>
    <row r="19" spans="1:10" customFormat="1" ht="15" thickBot="1">
      <c r="A19" s="51">
        <v>4610</v>
      </c>
      <c r="B19" s="55" t="s">
        <v>539</v>
      </c>
      <c r="C19" s="195">
        <f t="shared" si="0"/>
        <v>1789</v>
      </c>
      <c r="D19" s="195">
        <f t="shared" si="1"/>
        <v>56</v>
      </c>
      <c r="E19" s="296">
        <v>1681</v>
      </c>
      <c r="F19" s="296">
        <v>30</v>
      </c>
      <c r="G19" s="296">
        <v>108</v>
      </c>
      <c r="H19" s="296">
        <v>26</v>
      </c>
      <c r="I19" s="517" t="s">
        <v>548</v>
      </c>
      <c r="J19" s="517"/>
    </row>
    <row r="20" spans="1:10" customFormat="1" ht="15" thickBot="1">
      <c r="A20" s="53">
        <v>4620</v>
      </c>
      <c r="B20" s="56" t="s">
        <v>565</v>
      </c>
      <c r="C20" s="196">
        <f t="shared" si="0"/>
        <v>2224</v>
      </c>
      <c r="D20" s="196">
        <f t="shared" si="1"/>
        <v>152</v>
      </c>
      <c r="E20" s="297">
        <v>1821</v>
      </c>
      <c r="F20" s="297">
        <v>28</v>
      </c>
      <c r="G20" s="297">
        <v>403</v>
      </c>
      <c r="H20" s="297">
        <v>124</v>
      </c>
      <c r="I20" s="512" t="s">
        <v>605</v>
      </c>
      <c r="J20" s="512"/>
    </row>
    <row r="21" spans="1:10" customFormat="1" ht="15" thickBot="1">
      <c r="A21" s="51">
        <v>4631</v>
      </c>
      <c r="B21" s="55" t="s">
        <v>540</v>
      </c>
      <c r="C21" s="195">
        <f t="shared" si="0"/>
        <v>448</v>
      </c>
      <c r="D21" s="195">
        <f t="shared" si="1"/>
        <v>27</v>
      </c>
      <c r="E21" s="296">
        <v>389</v>
      </c>
      <c r="F21" s="296">
        <v>12</v>
      </c>
      <c r="G21" s="296">
        <v>59</v>
      </c>
      <c r="H21" s="296">
        <v>15</v>
      </c>
      <c r="I21" s="517" t="s">
        <v>549</v>
      </c>
      <c r="J21" s="517"/>
    </row>
    <row r="22" spans="1:10" customFormat="1" ht="15" thickBot="1">
      <c r="A22" s="53">
        <v>4632</v>
      </c>
      <c r="B22" s="56" t="s">
        <v>609</v>
      </c>
      <c r="C22" s="196">
        <f t="shared" si="0"/>
        <v>5695</v>
      </c>
      <c r="D22" s="196">
        <f t="shared" si="1"/>
        <v>119</v>
      </c>
      <c r="E22" s="297">
        <v>5485</v>
      </c>
      <c r="F22" s="297">
        <v>75</v>
      </c>
      <c r="G22" s="297">
        <v>210</v>
      </c>
      <c r="H22" s="297">
        <v>44</v>
      </c>
      <c r="I22" s="512" t="s">
        <v>604</v>
      </c>
      <c r="J22" s="512"/>
    </row>
    <row r="23" spans="1:10" customFormat="1" ht="18.75" thickBot="1">
      <c r="A23" s="51">
        <v>4641</v>
      </c>
      <c r="B23" s="55" t="s">
        <v>610</v>
      </c>
      <c r="C23" s="195">
        <f t="shared" si="0"/>
        <v>647</v>
      </c>
      <c r="D23" s="195">
        <f t="shared" si="1"/>
        <v>48</v>
      </c>
      <c r="E23" s="296">
        <v>487</v>
      </c>
      <c r="F23" s="296">
        <v>12</v>
      </c>
      <c r="G23" s="296">
        <v>160</v>
      </c>
      <c r="H23" s="296">
        <v>36</v>
      </c>
      <c r="I23" s="517" t="s">
        <v>603</v>
      </c>
      <c r="J23" s="517"/>
    </row>
    <row r="24" spans="1:10" customFormat="1" ht="19.899999999999999" customHeight="1" thickBot="1">
      <c r="A24" s="53">
        <v>4647</v>
      </c>
      <c r="B24" s="56" t="s">
        <v>611</v>
      </c>
      <c r="C24" s="196">
        <f t="shared" si="0"/>
        <v>2331</v>
      </c>
      <c r="D24" s="196">
        <f t="shared" si="1"/>
        <v>70</v>
      </c>
      <c r="E24" s="297">
        <v>2171</v>
      </c>
      <c r="F24" s="297">
        <v>33</v>
      </c>
      <c r="G24" s="297">
        <v>160</v>
      </c>
      <c r="H24" s="297">
        <v>37</v>
      </c>
      <c r="I24" s="512" t="s">
        <v>602</v>
      </c>
      <c r="J24" s="512"/>
    </row>
    <row r="25" spans="1:10" customFormat="1" ht="36.75" thickBot="1">
      <c r="A25" s="51">
        <v>4648</v>
      </c>
      <c r="B25" s="55" t="s">
        <v>612</v>
      </c>
      <c r="C25" s="195">
        <f t="shared" si="0"/>
        <v>3158</v>
      </c>
      <c r="D25" s="195">
        <f t="shared" si="1"/>
        <v>222</v>
      </c>
      <c r="E25" s="296">
        <v>2437</v>
      </c>
      <c r="F25" s="296">
        <v>50</v>
      </c>
      <c r="G25" s="296">
        <v>721</v>
      </c>
      <c r="H25" s="296">
        <v>172</v>
      </c>
      <c r="I25" s="517" t="s">
        <v>601</v>
      </c>
      <c r="J25" s="517"/>
    </row>
    <row r="26" spans="1:10" s="436" customFormat="1" ht="19.899999999999999" customHeight="1" thickBot="1">
      <c r="A26" s="49">
        <v>4649</v>
      </c>
      <c r="B26" s="56" t="s">
        <v>612</v>
      </c>
      <c r="C26" s="196">
        <f t="shared" si="0"/>
        <v>24</v>
      </c>
      <c r="D26" s="196">
        <f t="shared" si="1"/>
        <v>1</v>
      </c>
      <c r="E26" s="297">
        <v>24</v>
      </c>
      <c r="F26" s="297">
        <v>1</v>
      </c>
      <c r="G26" s="297">
        <v>0</v>
      </c>
      <c r="H26" s="297">
        <v>0</v>
      </c>
      <c r="I26" s="512" t="s">
        <v>722</v>
      </c>
      <c r="J26" s="512"/>
    </row>
    <row r="27" spans="1:10" customFormat="1" ht="18.75" thickBot="1">
      <c r="A27" s="51">
        <v>4651</v>
      </c>
      <c r="B27" s="55" t="s">
        <v>613</v>
      </c>
      <c r="C27" s="195">
        <f t="shared" si="0"/>
        <v>116</v>
      </c>
      <c r="D27" s="195">
        <f t="shared" si="1"/>
        <v>3</v>
      </c>
      <c r="E27" s="296">
        <v>116</v>
      </c>
      <c r="F27" s="296">
        <v>3</v>
      </c>
      <c r="G27" s="296">
        <v>0</v>
      </c>
      <c r="H27" s="296">
        <v>0</v>
      </c>
      <c r="I27" s="517" t="s">
        <v>600</v>
      </c>
      <c r="J27" s="517"/>
    </row>
    <row r="28" spans="1:10" customFormat="1" ht="19.899999999999999" customHeight="1" thickBot="1">
      <c r="A28" s="53">
        <v>4652</v>
      </c>
      <c r="B28" s="56" t="s">
        <v>614</v>
      </c>
      <c r="C28" s="196">
        <f t="shared" si="0"/>
        <v>559</v>
      </c>
      <c r="D28" s="196">
        <f t="shared" si="1"/>
        <v>37</v>
      </c>
      <c r="E28" s="297">
        <v>444</v>
      </c>
      <c r="F28" s="297">
        <v>9</v>
      </c>
      <c r="G28" s="297">
        <v>115</v>
      </c>
      <c r="H28" s="297">
        <v>28</v>
      </c>
      <c r="I28" s="512" t="s">
        <v>599</v>
      </c>
      <c r="J28" s="512"/>
    </row>
    <row r="29" spans="1:10" customFormat="1" ht="15" thickBot="1">
      <c r="A29" s="51">
        <v>4653</v>
      </c>
      <c r="B29" s="55" t="s">
        <v>615</v>
      </c>
      <c r="C29" s="195">
        <f t="shared" si="0"/>
        <v>823</v>
      </c>
      <c r="D29" s="195">
        <f t="shared" si="1"/>
        <v>26</v>
      </c>
      <c r="E29" s="296">
        <v>759</v>
      </c>
      <c r="F29" s="296">
        <v>9</v>
      </c>
      <c r="G29" s="296">
        <v>64</v>
      </c>
      <c r="H29" s="296">
        <v>17</v>
      </c>
      <c r="I29" s="517" t="s">
        <v>598</v>
      </c>
      <c r="J29" s="517"/>
    </row>
    <row r="30" spans="1:10" customFormat="1" ht="19.899999999999999" customHeight="1" thickBot="1">
      <c r="A30" s="53">
        <v>4659</v>
      </c>
      <c r="B30" s="56" t="s">
        <v>616</v>
      </c>
      <c r="C30" s="196">
        <f t="shared" si="0"/>
        <v>3813</v>
      </c>
      <c r="D30" s="196">
        <f t="shared" si="1"/>
        <v>99</v>
      </c>
      <c r="E30" s="297">
        <v>3608</v>
      </c>
      <c r="F30" s="297">
        <v>57</v>
      </c>
      <c r="G30" s="297">
        <v>205</v>
      </c>
      <c r="H30" s="297">
        <v>42</v>
      </c>
      <c r="I30" s="512" t="s">
        <v>550</v>
      </c>
      <c r="J30" s="512"/>
    </row>
    <row r="31" spans="1:10" customFormat="1" ht="15" thickBot="1">
      <c r="A31" s="51">
        <v>4661</v>
      </c>
      <c r="B31" s="55" t="s">
        <v>617</v>
      </c>
      <c r="C31" s="195">
        <f t="shared" si="0"/>
        <v>580</v>
      </c>
      <c r="D31" s="195">
        <f t="shared" si="1"/>
        <v>10</v>
      </c>
      <c r="E31" s="296">
        <v>556</v>
      </c>
      <c r="F31" s="296">
        <v>6</v>
      </c>
      <c r="G31" s="296">
        <v>24</v>
      </c>
      <c r="H31" s="296">
        <v>4</v>
      </c>
      <c r="I31" s="517" t="s">
        <v>597</v>
      </c>
      <c r="J31" s="517"/>
    </row>
    <row r="32" spans="1:10" customFormat="1" ht="19.899999999999999" customHeight="1" thickBot="1">
      <c r="A32" s="53">
        <v>4662</v>
      </c>
      <c r="B32" s="56" t="s">
        <v>541</v>
      </c>
      <c r="C32" s="196">
        <f t="shared" si="0"/>
        <v>177</v>
      </c>
      <c r="D32" s="196">
        <f t="shared" si="1"/>
        <v>6</v>
      </c>
      <c r="E32" s="297">
        <v>177</v>
      </c>
      <c r="F32" s="297">
        <v>6</v>
      </c>
      <c r="G32" s="297">
        <v>0</v>
      </c>
      <c r="H32" s="297">
        <v>0</v>
      </c>
      <c r="I32" s="512" t="s">
        <v>551</v>
      </c>
      <c r="J32" s="512"/>
    </row>
    <row r="33" spans="1:10" customFormat="1" ht="18.75" thickBot="1">
      <c r="A33" s="51">
        <v>4663</v>
      </c>
      <c r="B33" s="55" t="s">
        <v>618</v>
      </c>
      <c r="C33" s="195">
        <f t="shared" si="0"/>
        <v>6293</v>
      </c>
      <c r="D33" s="195">
        <f t="shared" si="1"/>
        <v>220</v>
      </c>
      <c r="E33" s="296">
        <v>5763</v>
      </c>
      <c r="F33" s="296">
        <v>116</v>
      </c>
      <c r="G33" s="296">
        <v>530</v>
      </c>
      <c r="H33" s="296">
        <v>104</v>
      </c>
      <c r="I33" s="517" t="s">
        <v>596</v>
      </c>
      <c r="J33" s="517"/>
    </row>
    <row r="34" spans="1:10" customFormat="1" ht="19.899999999999999" customHeight="1" thickBot="1">
      <c r="A34" s="53">
        <v>4669</v>
      </c>
      <c r="B34" s="56" t="s">
        <v>734</v>
      </c>
      <c r="C34" s="196">
        <f t="shared" si="0"/>
        <v>203</v>
      </c>
      <c r="D34" s="196">
        <f t="shared" si="1"/>
        <v>11</v>
      </c>
      <c r="E34" s="297">
        <v>188</v>
      </c>
      <c r="F34" s="297">
        <v>8</v>
      </c>
      <c r="G34" s="297">
        <v>15</v>
      </c>
      <c r="H34" s="297">
        <v>3</v>
      </c>
      <c r="I34" s="512" t="s">
        <v>735</v>
      </c>
      <c r="J34" s="512"/>
    </row>
    <row r="35" spans="1:10" customFormat="1" ht="15" thickBot="1">
      <c r="A35" s="51">
        <v>4690</v>
      </c>
      <c r="B35" s="55" t="s">
        <v>542</v>
      </c>
      <c r="C35" s="195">
        <f t="shared" si="0"/>
        <v>377</v>
      </c>
      <c r="D35" s="195">
        <f t="shared" si="1"/>
        <v>28</v>
      </c>
      <c r="E35" s="296">
        <v>299</v>
      </c>
      <c r="F35" s="296">
        <v>10</v>
      </c>
      <c r="G35" s="296">
        <v>78</v>
      </c>
      <c r="H35" s="296">
        <v>18</v>
      </c>
      <c r="I35" s="517" t="s">
        <v>552</v>
      </c>
      <c r="J35" s="517"/>
    </row>
    <row r="36" spans="1:10" customFormat="1" ht="19.899999999999999" customHeight="1" thickBot="1">
      <c r="A36" s="53">
        <v>4691</v>
      </c>
      <c r="B36" s="56" t="s">
        <v>619</v>
      </c>
      <c r="C36" s="196">
        <f t="shared" si="0"/>
        <v>773</v>
      </c>
      <c r="D36" s="196">
        <f t="shared" si="1"/>
        <v>15</v>
      </c>
      <c r="E36" s="297">
        <v>738</v>
      </c>
      <c r="F36" s="297">
        <v>9</v>
      </c>
      <c r="G36" s="297">
        <v>35</v>
      </c>
      <c r="H36" s="297">
        <v>6</v>
      </c>
      <c r="I36" s="512" t="s">
        <v>595</v>
      </c>
      <c r="J36" s="512"/>
    </row>
    <row r="37" spans="1:10" customFormat="1" ht="18.75" thickBot="1">
      <c r="A37" s="51">
        <v>4692</v>
      </c>
      <c r="B37" s="55" t="s">
        <v>620</v>
      </c>
      <c r="C37" s="195">
        <f t="shared" si="0"/>
        <v>1059</v>
      </c>
      <c r="D37" s="195">
        <f t="shared" si="1"/>
        <v>29</v>
      </c>
      <c r="E37" s="296">
        <v>974</v>
      </c>
      <c r="F37" s="296">
        <v>15</v>
      </c>
      <c r="G37" s="296">
        <v>85</v>
      </c>
      <c r="H37" s="296">
        <v>14</v>
      </c>
      <c r="I37" s="517" t="s">
        <v>594</v>
      </c>
      <c r="J37" s="517"/>
    </row>
    <row r="38" spans="1:10" customFormat="1" ht="19.899999999999999" customHeight="1" thickBot="1">
      <c r="A38" s="53">
        <v>4712</v>
      </c>
      <c r="B38" s="56" t="s">
        <v>543</v>
      </c>
      <c r="C38" s="196">
        <f t="shared" si="0"/>
        <v>18167</v>
      </c>
      <c r="D38" s="196">
        <f t="shared" si="1"/>
        <v>70</v>
      </c>
      <c r="E38" s="297">
        <v>18167</v>
      </c>
      <c r="F38" s="297">
        <v>70</v>
      </c>
      <c r="G38" s="297">
        <v>0</v>
      </c>
      <c r="H38" s="297">
        <v>0</v>
      </c>
      <c r="I38" s="512" t="s">
        <v>553</v>
      </c>
      <c r="J38" s="512"/>
    </row>
    <row r="39" spans="1:10" customFormat="1" ht="15" thickBot="1">
      <c r="A39" s="51">
        <v>4714</v>
      </c>
      <c r="B39" s="55" t="s">
        <v>544</v>
      </c>
      <c r="C39" s="195">
        <f t="shared" si="0"/>
        <v>11523</v>
      </c>
      <c r="D39" s="195">
        <f t="shared" si="1"/>
        <v>1707</v>
      </c>
      <c r="E39" s="296">
        <v>5975</v>
      </c>
      <c r="F39" s="296">
        <v>203</v>
      </c>
      <c r="G39" s="296">
        <v>5548</v>
      </c>
      <c r="H39" s="296">
        <v>1504</v>
      </c>
      <c r="I39" s="517" t="s">
        <v>554</v>
      </c>
      <c r="J39" s="517"/>
    </row>
    <row r="40" spans="1:10" customFormat="1" ht="19.899999999999999" customHeight="1" thickBot="1">
      <c r="A40" s="53">
        <v>4719</v>
      </c>
      <c r="B40" s="56" t="s">
        <v>621</v>
      </c>
      <c r="C40" s="196">
        <f t="shared" si="0"/>
        <v>4777</v>
      </c>
      <c r="D40" s="196">
        <f t="shared" si="1"/>
        <v>37</v>
      </c>
      <c r="E40" s="297">
        <v>4756</v>
      </c>
      <c r="F40" s="297">
        <v>30</v>
      </c>
      <c r="G40" s="297">
        <v>21</v>
      </c>
      <c r="H40" s="297">
        <v>7</v>
      </c>
      <c r="I40" s="512" t="s">
        <v>593</v>
      </c>
      <c r="J40" s="512"/>
    </row>
    <row r="41" spans="1:10" customFormat="1" ht="15" thickBot="1">
      <c r="A41" s="51">
        <v>4720</v>
      </c>
      <c r="B41" s="55" t="s">
        <v>622</v>
      </c>
      <c r="C41" s="195">
        <f t="shared" si="0"/>
        <v>3076</v>
      </c>
      <c r="D41" s="195">
        <f t="shared" si="1"/>
        <v>387</v>
      </c>
      <c r="E41" s="296">
        <v>1690</v>
      </c>
      <c r="F41" s="296">
        <v>45</v>
      </c>
      <c r="G41" s="296">
        <v>1386</v>
      </c>
      <c r="H41" s="296">
        <v>342</v>
      </c>
      <c r="I41" s="517" t="s">
        <v>592</v>
      </c>
      <c r="J41" s="517"/>
    </row>
    <row r="42" spans="1:10" s="436" customFormat="1" ht="15" thickBot="1">
      <c r="A42" s="435">
        <v>4722</v>
      </c>
      <c r="B42" s="349" t="s">
        <v>632</v>
      </c>
      <c r="C42" s="196">
        <f t="shared" si="0"/>
        <v>97</v>
      </c>
      <c r="D42" s="196">
        <f t="shared" si="1"/>
        <v>13</v>
      </c>
      <c r="E42" s="351">
        <v>68</v>
      </c>
      <c r="F42" s="351">
        <v>4</v>
      </c>
      <c r="G42" s="351">
        <v>29</v>
      </c>
      <c r="H42" s="351">
        <v>9</v>
      </c>
      <c r="I42" s="519" t="s">
        <v>591</v>
      </c>
      <c r="J42" s="519"/>
    </row>
    <row r="43" spans="1:10" customFormat="1" ht="15" thickBot="1">
      <c r="A43" s="51">
        <v>4723</v>
      </c>
      <c r="B43" s="55" t="s">
        <v>631</v>
      </c>
      <c r="C43" s="195">
        <f t="shared" si="0"/>
        <v>64</v>
      </c>
      <c r="D43" s="195">
        <f t="shared" si="1"/>
        <v>8</v>
      </c>
      <c r="E43" s="296">
        <v>29</v>
      </c>
      <c r="F43" s="296">
        <v>1</v>
      </c>
      <c r="G43" s="296">
        <v>35</v>
      </c>
      <c r="H43" s="296">
        <v>7</v>
      </c>
      <c r="I43" s="517" t="s">
        <v>590</v>
      </c>
      <c r="J43" s="517"/>
    </row>
    <row r="44" spans="1:10" customFormat="1" ht="19.899999999999999" customHeight="1" thickBot="1">
      <c r="A44" s="53">
        <v>4724</v>
      </c>
      <c r="B44" s="56" t="s">
        <v>630</v>
      </c>
      <c r="C44" s="196">
        <f t="shared" si="0"/>
        <v>488</v>
      </c>
      <c r="D44" s="196">
        <f t="shared" si="1"/>
        <v>102</v>
      </c>
      <c r="E44" s="297">
        <v>192</v>
      </c>
      <c r="F44" s="297">
        <v>8</v>
      </c>
      <c r="G44" s="297">
        <v>296</v>
      </c>
      <c r="H44" s="297">
        <v>94</v>
      </c>
      <c r="I44" s="512" t="s">
        <v>589</v>
      </c>
      <c r="J44" s="512"/>
    </row>
    <row r="45" spans="1:10" customFormat="1" ht="15" thickBot="1">
      <c r="A45" s="51">
        <v>4725</v>
      </c>
      <c r="B45" s="55" t="s">
        <v>629</v>
      </c>
      <c r="C45" s="195">
        <f t="shared" si="0"/>
        <v>344</v>
      </c>
      <c r="D45" s="195">
        <f t="shared" si="1"/>
        <v>91</v>
      </c>
      <c r="E45" s="296">
        <v>60</v>
      </c>
      <c r="F45" s="296">
        <v>5</v>
      </c>
      <c r="G45" s="296">
        <v>284</v>
      </c>
      <c r="H45" s="296">
        <v>86</v>
      </c>
      <c r="I45" s="517" t="s">
        <v>588</v>
      </c>
      <c r="J45" s="517"/>
    </row>
    <row r="46" spans="1:10" customFormat="1" ht="19.899999999999999" customHeight="1" thickBot="1">
      <c r="A46" s="53">
        <v>4726</v>
      </c>
      <c r="B46" s="56" t="s">
        <v>545</v>
      </c>
      <c r="C46" s="196">
        <f t="shared" si="0"/>
        <v>1435</v>
      </c>
      <c r="D46" s="196">
        <f t="shared" si="1"/>
        <v>118</v>
      </c>
      <c r="E46" s="297">
        <v>1061</v>
      </c>
      <c r="F46" s="297">
        <v>39</v>
      </c>
      <c r="G46" s="297">
        <v>374</v>
      </c>
      <c r="H46" s="297">
        <v>79</v>
      </c>
      <c r="I46" s="512" t="s">
        <v>555</v>
      </c>
      <c r="J46" s="512"/>
    </row>
    <row r="47" spans="1:10" customFormat="1" ht="15" thickBot="1">
      <c r="A47" s="51">
        <v>4727</v>
      </c>
      <c r="B47" s="55" t="s">
        <v>628</v>
      </c>
      <c r="C47" s="195">
        <f t="shared" si="0"/>
        <v>404</v>
      </c>
      <c r="D47" s="195">
        <f t="shared" si="1"/>
        <v>33</v>
      </c>
      <c r="E47" s="296">
        <v>312</v>
      </c>
      <c r="F47" s="296">
        <v>9</v>
      </c>
      <c r="G47" s="296">
        <v>92</v>
      </c>
      <c r="H47" s="296">
        <v>24</v>
      </c>
      <c r="I47" s="517" t="s">
        <v>587</v>
      </c>
      <c r="J47" s="517"/>
    </row>
    <row r="48" spans="1:10" customFormat="1" ht="19.899999999999999" customHeight="1" thickBot="1">
      <c r="A48" s="53">
        <v>4728</v>
      </c>
      <c r="B48" s="56" t="s">
        <v>633</v>
      </c>
      <c r="C48" s="196">
        <f t="shared" si="0"/>
        <v>324</v>
      </c>
      <c r="D48" s="196">
        <f t="shared" si="1"/>
        <v>82</v>
      </c>
      <c r="E48" s="297">
        <v>123</v>
      </c>
      <c r="F48" s="297">
        <v>6</v>
      </c>
      <c r="G48" s="297">
        <v>201</v>
      </c>
      <c r="H48" s="297">
        <v>76</v>
      </c>
      <c r="I48" s="512" t="s">
        <v>586</v>
      </c>
      <c r="J48" s="512"/>
    </row>
    <row r="49" spans="1:10" customFormat="1" ht="15" thickBot="1">
      <c r="A49" s="51">
        <v>4729</v>
      </c>
      <c r="B49" s="55" t="s">
        <v>642</v>
      </c>
      <c r="C49" s="195">
        <f t="shared" si="0"/>
        <v>526</v>
      </c>
      <c r="D49" s="195">
        <f t="shared" si="1"/>
        <v>56</v>
      </c>
      <c r="E49" s="296">
        <v>371</v>
      </c>
      <c r="F49" s="296">
        <v>16</v>
      </c>
      <c r="G49" s="296">
        <v>155</v>
      </c>
      <c r="H49" s="296">
        <v>40</v>
      </c>
      <c r="I49" s="517" t="s">
        <v>644</v>
      </c>
      <c r="J49" s="517"/>
    </row>
    <row r="50" spans="1:10" customFormat="1" ht="19.899999999999999" customHeight="1" thickBot="1">
      <c r="A50" s="53">
        <v>4730</v>
      </c>
      <c r="B50" s="56" t="s">
        <v>627</v>
      </c>
      <c r="C50" s="196">
        <f t="shared" si="0"/>
        <v>8445</v>
      </c>
      <c r="D50" s="196">
        <f t="shared" si="1"/>
        <v>35</v>
      </c>
      <c r="E50" s="297">
        <v>8430</v>
      </c>
      <c r="F50" s="297">
        <v>33</v>
      </c>
      <c r="G50" s="297">
        <v>15</v>
      </c>
      <c r="H50" s="297">
        <v>2</v>
      </c>
      <c r="I50" s="512" t="s">
        <v>585</v>
      </c>
      <c r="J50" s="512"/>
    </row>
    <row r="51" spans="1:10" customFormat="1" ht="18.75" thickBot="1">
      <c r="A51" s="51">
        <v>4741</v>
      </c>
      <c r="B51" s="55" t="s">
        <v>634</v>
      </c>
      <c r="C51" s="195">
        <f t="shared" si="0"/>
        <v>5384</v>
      </c>
      <c r="D51" s="195">
        <f t="shared" si="1"/>
        <v>500</v>
      </c>
      <c r="E51" s="296">
        <v>3740</v>
      </c>
      <c r="F51" s="296">
        <v>80</v>
      </c>
      <c r="G51" s="296">
        <v>1644</v>
      </c>
      <c r="H51" s="296">
        <v>420</v>
      </c>
      <c r="I51" s="517" t="s">
        <v>584</v>
      </c>
      <c r="J51" s="517"/>
    </row>
    <row r="52" spans="1:10" customFormat="1" ht="19.899999999999999" customHeight="1" thickBot="1">
      <c r="A52" s="53">
        <v>4742</v>
      </c>
      <c r="B52" s="56" t="s">
        <v>706</v>
      </c>
      <c r="C52" s="196">
        <f t="shared" si="0"/>
        <v>90</v>
      </c>
      <c r="D52" s="196">
        <f t="shared" si="1"/>
        <v>6</v>
      </c>
      <c r="E52" s="297">
        <v>90</v>
      </c>
      <c r="F52" s="297">
        <v>6</v>
      </c>
      <c r="G52" s="297">
        <v>0</v>
      </c>
      <c r="H52" s="297">
        <v>0</v>
      </c>
      <c r="I52" s="512" t="s">
        <v>705</v>
      </c>
      <c r="J52" s="512"/>
    </row>
    <row r="53" spans="1:10" customFormat="1" ht="18.75" thickBot="1">
      <c r="A53" s="51">
        <v>4751</v>
      </c>
      <c r="B53" s="55" t="s">
        <v>626</v>
      </c>
      <c r="C53" s="195">
        <f t="shared" si="0"/>
        <v>8847</v>
      </c>
      <c r="D53" s="195">
        <f t="shared" si="1"/>
        <v>1398</v>
      </c>
      <c r="E53" s="296">
        <v>4355</v>
      </c>
      <c r="F53" s="296">
        <v>108</v>
      </c>
      <c r="G53" s="296">
        <v>4492</v>
      </c>
      <c r="H53" s="296">
        <v>1290</v>
      </c>
      <c r="I53" s="517" t="s">
        <v>583</v>
      </c>
      <c r="J53" s="517"/>
    </row>
    <row r="54" spans="1:10" customFormat="1" ht="19.899999999999999" customHeight="1" thickBot="1">
      <c r="A54" s="53">
        <v>4752</v>
      </c>
      <c r="B54" s="56" t="s">
        <v>625</v>
      </c>
      <c r="C54" s="196">
        <f t="shared" si="0"/>
        <v>24873</v>
      </c>
      <c r="D54" s="196">
        <f t="shared" si="1"/>
        <v>1518</v>
      </c>
      <c r="E54" s="297">
        <v>20683</v>
      </c>
      <c r="F54" s="297">
        <v>637</v>
      </c>
      <c r="G54" s="297">
        <v>4190</v>
      </c>
      <c r="H54" s="297">
        <v>881</v>
      </c>
      <c r="I54" s="512" t="s">
        <v>582</v>
      </c>
      <c r="J54" s="512"/>
    </row>
    <row r="55" spans="1:10" customFormat="1" ht="18.75" thickBot="1">
      <c r="A55" s="51">
        <v>4753</v>
      </c>
      <c r="B55" s="55" t="s">
        <v>624</v>
      </c>
      <c r="C55" s="195">
        <f t="shared" si="0"/>
        <v>1146</v>
      </c>
      <c r="D55" s="195">
        <f t="shared" si="1"/>
        <v>78</v>
      </c>
      <c r="E55" s="296">
        <v>914</v>
      </c>
      <c r="F55" s="296">
        <v>36</v>
      </c>
      <c r="G55" s="296">
        <v>232</v>
      </c>
      <c r="H55" s="296">
        <v>42</v>
      </c>
      <c r="I55" s="517" t="s">
        <v>581</v>
      </c>
      <c r="J55" s="517"/>
    </row>
    <row r="56" spans="1:10" customFormat="1" ht="19.899999999999999" customHeight="1" thickBot="1">
      <c r="A56" s="53">
        <v>4754</v>
      </c>
      <c r="B56" s="56" t="s">
        <v>546</v>
      </c>
      <c r="C56" s="196">
        <f t="shared" si="0"/>
        <v>4842</v>
      </c>
      <c r="D56" s="196">
        <f t="shared" si="1"/>
        <v>292</v>
      </c>
      <c r="E56" s="297">
        <v>4061</v>
      </c>
      <c r="F56" s="297">
        <v>116</v>
      </c>
      <c r="G56" s="297">
        <v>781</v>
      </c>
      <c r="H56" s="297">
        <v>176</v>
      </c>
      <c r="I56" s="512" t="s">
        <v>556</v>
      </c>
      <c r="J56" s="512"/>
    </row>
    <row r="57" spans="1:10" customFormat="1" ht="18.75" thickBot="1">
      <c r="A57" s="51">
        <v>4755</v>
      </c>
      <c r="B57" s="55" t="s">
        <v>641</v>
      </c>
      <c r="C57" s="195">
        <f t="shared" si="0"/>
        <v>10535</v>
      </c>
      <c r="D57" s="195">
        <f t="shared" si="1"/>
        <v>618</v>
      </c>
      <c r="E57" s="296">
        <v>8639</v>
      </c>
      <c r="F57" s="296">
        <v>168</v>
      </c>
      <c r="G57" s="296">
        <v>1896</v>
      </c>
      <c r="H57" s="296">
        <v>450</v>
      </c>
      <c r="I57" s="517" t="s">
        <v>580</v>
      </c>
      <c r="J57" s="517"/>
    </row>
    <row r="58" spans="1:10" customFormat="1" ht="19.899999999999999" customHeight="1" thickBot="1">
      <c r="A58" s="53">
        <v>4756</v>
      </c>
      <c r="B58" s="56" t="s">
        <v>635</v>
      </c>
      <c r="C58" s="196">
        <f t="shared" si="0"/>
        <v>412</v>
      </c>
      <c r="D58" s="196">
        <f t="shared" si="1"/>
        <v>24</v>
      </c>
      <c r="E58" s="297">
        <v>336</v>
      </c>
      <c r="F58" s="297">
        <v>9</v>
      </c>
      <c r="G58" s="297">
        <v>76</v>
      </c>
      <c r="H58" s="297">
        <v>15</v>
      </c>
      <c r="I58" s="512" t="s">
        <v>579</v>
      </c>
      <c r="J58" s="512"/>
    </row>
    <row r="59" spans="1:10" customFormat="1" ht="15" thickBot="1">
      <c r="A59" s="51">
        <v>4761</v>
      </c>
      <c r="B59" s="55" t="s">
        <v>636</v>
      </c>
      <c r="C59" s="195">
        <f t="shared" si="0"/>
        <v>1764</v>
      </c>
      <c r="D59" s="195">
        <f t="shared" si="1"/>
        <v>135</v>
      </c>
      <c r="E59" s="296">
        <v>1309</v>
      </c>
      <c r="F59" s="296">
        <v>30</v>
      </c>
      <c r="G59" s="296">
        <v>455</v>
      </c>
      <c r="H59" s="296">
        <v>105</v>
      </c>
      <c r="I59" s="517" t="s">
        <v>578</v>
      </c>
      <c r="J59" s="517"/>
    </row>
    <row r="60" spans="1:10" customFormat="1" ht="19.899999999999999" customHeight="1" thickBot="1">
      <c r="A60" s="53">
        <v>4762</v>
      </c>
      <c r="B60" s="56" t="s">
        <v>637</v>
      </c>
      <c r="C60" s="196">
        <f t="shared" si="0"/>
        <v>74</v>
      </c>
      <c r="D60" s="196">
        <f t="shared" si="1"/>
        <v>29</v>
      </c>
      <c r="E60" s="297">
        <v>0</v>
      </c>
      <c r="F60" s="297">
        <v>0</v>
      </c>
      <c r="G60" s="297">
        <v>74</v>
      </c>
      <c r="H60" s="297">
        <v>29</v>
      </c>
      <c r="I60" s="512" t="s">
        <v>577</v>
      </c>
      <c r="J60" s="512"/>
    </row>
    <row r="61" spans="1:10" customFormat="1" ht="18.75" thickBot="1">
      <c r="A61" s="51">
        <v>4763</v>
      </c>
      <c r="B61" s="55" t="s">
        <v>638</v>
      </c>
      <c r="C61" s="195">
        <f t="shared" si="0"/>
        <v>1206</v>
      </c>
      <c r="D61" s="195">
        <f t="shared" si="1"/>
        <v>98</v>
      </c>
      <c r="E61" s="296">
        <v>955</v>
      </c>
      <c r="F61" s="296">
        <v>24</v>
      </c>
      <c r="G61" s="296">
        <v>251</v>
      </c>
      <c r="H61" s="296">
        <v>74</v>
      </c>
      <c r="I61" s="517" t="s">
        <v>576</v>
      </c>
      <c r="J61" s="517"/>
    </row>
    <row r="62" spans="1:10" customFormat="1" ht="19.899999999999999" customHeight="1" thickBot="1">
      <c r="A62" s="53">
        <v>4764</v>
      </c>
      <c r="B62" s="56" t="s">
        <v>623</v>
      </c>
      <c r="C62" s="196">
        <f t="shared" si="0"/>
        <v>530</v>
      </c>
      <c r="D62" s="196">
        <f t="shared" si="1"/>
        <v>60</v>
      </c>
      <c r="E62" s="297">
        <v>352</v>
      </c>
      <c r="F62" s="297">
        <v>12</v>
      </c>
      <c r="G62" s="297">
        <v>178</v>
      </c>
      <c r="H62" s="297">
        <v>48</v>
      </c>
      <c r="I62" s="512" t="s">
        <v>575</v>
      </c>
      <c r="J62" s="512"/>
    </row>
    <row r="63" spans="1:10" customFormat="1" ht="27.75" thickBot="1">
      <c r="A63" s="51">
        <v>4771</v>
      </c>
      <c r="B63" s="55" t="s">
        <v>639</v>
      </c>
      <c r="C63" s="195">
        <f t="shared" si="0"/>
        <v>8653</v>
      </c>
      <c r="D63" s="195">
        <f t="shared" si="1"/>
        <v>291</v>
      </c>
      <c r="E63" s="296">
        <v>7841</v>
      </c>
      <c r="F63" s="296">
        <v>84</v>
      </c>
      <c r="G63" s="296">
        <v>812</v>
      </c>
      <c r="H63" s="296">
        <v>207</v>
      </c>
      <c r="I63" s="517" t="s">
        <v>574</v>
      </c>
      <c r="J63" s="517"/>
    </row>
    <row r="64" spans="1:10" customFormat="1" ht="19.899999999999999" customHeight="1" thickBot="1">
      <c r="A64" s="53">
        <v>4772</v>
      </c>
      <c r="B64" s="56" t="s">
        <v>640</v>
      </c>
      <c r="C64" s="196">
        <f t="shared" si="0"/>
        <v>4699</v>
      </c>
      <c r="D64" s="196">
        <f t="shared" si="1"/>
        <v>485</v>
      </c>
      <c r="E64" s="297">
        <v>3201</v>
      </c>
      <c r="F64" s="297">
        <v>80</v>
      </c>
      <c r="G64" s="297">
        <v>1498</v>
      </c>
      <c r="H64" s="297">
        <v>405</v>
      </c>
      <c r="I64" s="512" t="s">
        <v>573</v>
      </c>
      <c r="J64" s="512"/>
    </row>
    <row r="65" spans="1:10" customFormat="1" ht="15" thickBot="1">
      <c r="A65" s="51">
        <v>4774</v>
      </c>
      <c r="B65" s="55" t="s">
        <v>547</v>
      </c>
      <c r="C65" s="195">
        <f t="shared" si="0"/>
        <v>301</v>
      </c>
      <c r="D65" s="195">
        <f t="shared" si="1"/>
        <v>37</v>
      </c>
      <c r="E65" s="296">
        <v>177</v>
      </c>
      <c r="F65" s="296">
        <v>9</v>
      </c>
      <c r="G65" s="296">
        <v>124</v>
      </c>
      <c r="H65" s="296">
        <v>28</v>
      </c>
      <c r="I65" s="517" t="s">
        <v>557</v>
      </c>
      <c r="J65" s="517"/>
    </row>
    <row r="66" spans="1:10" customFormat="1" ht="19.899999999999999" customHeight="1" thickBot="1">
      <c r="A66" s="53">
        <v>4775</v>
      </c>
      <c r="B66" s="56" t="s">
        <v>569</v>
      </c>
      <c r="C66" s="196">
        <f t="shared" si="0"/>
        <v>4917</v>
      </c>
      <c r="D66" s="196">
        <f t="shared" si="1"/>
        <v>357</v>
      </c>
      <c r="E66" s="297">
        <v>3925</v>
      </c>
      <c r="F66" s="297">
        <v>65</v>
      </c>
      <c r="G66" s="297">
        <v>992</v>
      </c>
      <c r="H66" s="297">
        <v>292</v>
      </c>
      <c r="I66" s="512" t="s">
        <v>572</v>
      </c>
      <c r="J66" s="512"/>
    </row>
    <row r="67" spans="1:10" customFormat="1" ht="18.75" thickBot="1">
      <c r="A67" s="51">
        <v>4776</v>
      </c>
      <c r="B67" s="55" t="s">
        <v>568</v>
      </c>
      <c r="C67" s="195">
        <f t="shared" si="0"/>
        <v>1584</v>
      </c>
      <c r="D67" s="195">
        <f t="shared" si="1"/>
        <v>149</v>
      </c>
      <c r="E67" s="296">
        <v>1208</v>
      </c>
      <c r="F67" s="296">
        <v>45</v>
      </c>
      <c r="G67" s="296">
        <v>376</v>
      </c>
      <c r="H67" s="296">
        <v>104</v>
      </c>
      <c r="I67" s="517" t="s">
        <v>571</v>
      </c>
      <c r="J67" s="517"/>
    </row>
    <row r="68" spans="1:10" customFormat="1" ht="19.899999999999999" customHeight="1" thickBot="1">
      <c r="A68" s="53">
        <v>4777</v>
      </c>
      <c r="B68" s="56" t="s">
        <v>567</v>
      </c>
      <c r="C68" s="196">
        <f t="shared" si="0"/>
        <v>200</v>
      </c>
      <c r="D68" s="196">
        <f t="shared" si="1"/>
        <v>19</v>
      </c>
      <c r="E68" s="297">
        <v>147</v>
      </c>
      <c r="F68" s="297">
        <v>6</v>
      </c>
      <c r="G68" s="297">
        <v>53</v>
      </c>
      <c r="H68" s="297">
        <v>13</v>
      </c>
      <c r="I68" s="512" t="s">
        <v>570</v>
      </c>
      <c r="J68" s="512"/>
    </row>
    <row r="69" spans="1:10" customFormat="1" ht="15" thickBot="1">
      <c r="A69" s="51">
        <v>4778</v>
      </c>
      <c r="B69" s="55" t="s">
        <v>723</v>
      </c>
      <c r="C69" s="195">
        <f t="shared" si="0"/>
        <v>60</v>
      </c>
      <c r="D69" s="195">
        <f t="shared" si="1"/>
        <v>3</v>
      </c>
      <c r="E69" s="296">
        <v>60</v>
      </c>
      <c r="F69" s="296">
        <v>3</v>
      </c>
      <c r="G69" s="296">
        <v>0</v>
      </c>
      <c r="H69" s="296">
        <v>0</v>
      </c>
      <c r="I69" s="517" t="s">
        <v>724</v>
      </c>
      <c r="J69" s="517"/>
    </row>
    <row r="70" spans="1:10" customFormat="1" ht="19.899999999999999" customHeight="1" thickBot="1">
      <c r="A70" s="53">
        <v>4779</v>
      </c>
      <c r="B70" s="56" t="s">
        <v>566</v>
      </c>
      <c r="C70" s="196">
        <f t="shared" si="0"/>
        <v>3812</v>
      </c>
      <c r="D70" s="196">
        <f t="shared" si="1"/>
        <v>191</v>
      </c>
      <c r="E70" s="297">
        <v>3344</v>
      </c>
      <c r="F70" s="297">
        <v>84</v>
      </c>
      <c r="G70" s="297">
        <v>468</v>
      </c>
      <c r="H70" s="297">
        <v>107</v>
      </c>
      <c r="I70" s="512" t="s">
        <v>643</v>
      </c>
      <c r="J70" s="512"/>
    </row>
    <row r="71" spans="1:10" customFormat="1">
      <c r="A71" s="409">
        <v>4789</v>
      </c>
      <c r="B71" s="59" t="s">
        <v>726</v>
      </c>
      <c r="C71" s="410">
        <f t="shared" si="0"/>
        <v>263</v>
      </c>
      <c r="D71" s="410">
        <f t="shared" si="1"/>
        <v>7</v>
      </c>
      <c r="E71" s="411">
        <v>263</v>
      </c>
      <c r="F71" s="411">
        <v>7</v>
      </c>
      <c r="G71" s="411">
        <v>0</v>
      </c>
      <c r="H71" s="411">
        <v>0</v>
      </c>
      <c r="I71" s="518" t="s">
        <v>725</v>
      </c>
      <c r="J71" s="518"/>
    </row>
    <row r="72" spans="1:10" ht="25.9" customHeight="1">
      <c r="A72" s="513" t="s">
        <v>207</v>
      </c>
      <c r="B72" s="514"/>
      <c r="C72" s="336">
        <f t="shared" ref="C72:G72" si="2">SUM(C13:C71)</f>
        <v>183623</v>
      </c>
      <c r="D72" s="336">
        <f t="shared" si="2"/>
        <v>10830</v>
      </c>
      <c r="E72" s="336">
        <f t="shared" si="2"/>
        <v>151691</v>
      </c>
      <c r="F72" s="336">
        <f t="shared" si="2"/>
        <v>2750</v>
      </c>
      <c r="G72" s="336">
        <f t="shared" si="2"/>
        <v>31932</v>
      </c>
      <c r="H72" s="336">
        <f>SUM(H13:H71)</f>
        <v>8080</v>
      </c>
      <c r="I72" s="515" t="s">
        <v>204</v>
      </c>
      <c r="J72" s="516"/>
    </row>
    <row r="73" spans="1:10">
      <c r="A73" s="7"/>
    </row>
    <row r="74" spans="1:10">
      <c r="A74" s="7"/>
    </row>
    <row r="75" spans="1:10">
      <c r="A75" s="7"/>
    </row>
    <row r="76" spans="1:10">
      <c r="A76" s="7"/>
    </row>
    <row r="77" spans="1:10">
      <c r="A77" s="7"/>
    </row>
    <row r="78" spans="1:10">
      <c r="A78" s="7"/>
    </row>
    <row r="79" spans="1:10">
      <c r="A79" s="7"/>
    </row>
    <row r="80" spans="1:10">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sheetData>
  <mergeCells count="79">
    <mergeCell ref="B6:I6"/>
    <mergeCell ref="A1:J1"/>
    <mergeCell ref="B2:I2"/>
    <mergeCell ref="B3:I3"/>
    <mergeCell ref="A4:J4"/>
    <mergeCell ref="B5:I5"/>
    <mergeCell ref="A7:J7"/>
    <mergeCell ref="A8:B8"/>
    <mergeCell ref="C8:H8"/>
    <mergeCell ref="I8:J8"/>
    <mergeCell ref="A9:A12"/>
    <mergeCell ref="B9:B12"/>
    <mergeCell ref="C9:D10"/>
    <mergeCell ref="E9:F9"/>
    <mergeCell ref="G9:H9"/>
    <mergeCell ref="I9:J12"/>
    <mergeCell ref="I23:J23"/>
    <mergeCell ref="E10:F10"/>
    <mergeCell ref="G10:H10"/>
    <mergeCell ref="I13:J13"/>
    <mergeCell ref="I14:J14"/>
    <mergeCell ref="I16:J16"/>
    <mergeCell ref="I17:J17"/>
    <mergeCell ref="I18:J18"/>
    <mergeCell ref="I19:J19"/>
    <mergeCell ref="I20:J20"/>
    <mergeCell ref="I21:J21"/>
    <mergeCell ref="I22:J22"/>
    <mergeCell ref="I15:J15"/>
    <mergeCell ref="I37:J37"/>
    <mergeCell ref="I24:J24"/>
    <mergeCell ref="I25:J25"/>
    <mergeCell ref="I27:J27"/>
    <mergeCell ref="I28:J28"/>
    <mergeCell ref="I29:J29"/>
    <mergeCell ref="I30:J30"/>
    <mergeCell ref="I31:J31"/>
    <mergeCell ref="I32:J32"/>
    <mergeCell ref="I33:J33"/>
    <mergeCell ref="I35:J35"/>
    <mergeCell ref="I36:J36"/>
    <mergeCell ref="I26:J26"/>
    <mergeCell ref="I34:J34"/>
    <mergeCell ref="I49:J49"/>
    <mergeCell ref="I38:J38"/>
    <mergeCell ref="I39:J39"/>
    <mergeCell ref="I40:J40"/>
    <mergeCell ref="I41:J41"/>
    <mergeCell ref="I42:J42"/>
    <mergeCell ref="I43:J43"/>
    <mergeCell ref="I44:J44"/>
    <mergeCell ref="I45:J45"/>
    <mergeCell ref="I46:J46"/>
    <mergeCell ref="I47:J47"/>
    <mergeCell ref="I48:J48"/>
    <mergeCell ref="I61:J61"/>
    <mergeCell ref="I50:J50"/>
    <mergeCell ref="I51:J51"/>
    <mergeCell ref="I52:J52"/>
    <mergeCell ref="I53:J53"/>
    <mergeCell ref="I54:J54"/>
    <mergeCell ref="I55:J55"/>
    <mergeCell ref="I56:J56"/>
    <mergeCell ref="I57:J57"/>
    <mergeCell ref="I58:J58"/>
    <mergeCell ref="I59:J59"/>
    <mergeCell ref="I60:J60"/>
    <mergeCell ref="I68:J68"/>
    <mergeCell ref="I70:J70"/>
    <mergeCell ref="A72:B72"/>
    <mergeCell ref="I72:J72"/>
    <mergeCell ref="I62:J62"/>
    <mergeCell ref="I63:J63"/>
    <mergeCell ref="I64:J64"/>
    <mergeCell ref="I65:J65"/>
    <mergeCell ref="I66:J66"/>
    <mergeCell ref="I67:J67"/>
    <mergeCell ref="I69:J69"/>
    <mergeCell ref="I71:J71"/>
  </mergeCells>
  <printOptions horizontalCentered="1"/>
  <pageMargins left="0" right="0" top="0.19685039370078741" bottom="0" header="0.31496062992125984" footer="0.31496062992125984"/>
  <pageSetup paperSize="9" scale="90" orientation="landscape" r:id="rId1"/>
  <rowBreaks count="2" manualBreakCount="2">
    <brk id="32" max="9" man="1"/>
    <brk id="57" max="9"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
  <sheetViews>
    <sheetView view="pageBreakPreview" zoomScaleNormal="100" zoomScaleSheetLayoutView="100" workbookViewId="0">
      <selection activeCell="C18" sqref="C18"/>
    </sheetView>
  </sheetViews>
  <sheetFormatPr defaultRowHeight="14.25"/>
  <cols>
    <col min="1" max="1" width="64.625" customWidth="1"/>
  </cols>
  <sheetData>
    <row r="1" spans="1:1" ht="211.5" customHeight="1">
      <c r="A1" s="149" t="s">
        <v>516</v>
      </c>
    </row>
  </sheetData>
  <printOptions horizontalCentered="1" verticalCentered="1"/>
  <pageMargins left="0.7" right="0.7" top="0.75" bottom="0.75" header="0.3" footer="0.3"/>
  <pageSetup paperSize="9" orientation="landscape" r:id="rId1"/>
  <rowBreaks count="1" manualBreakCount="1">
    <brk id="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M25"/>
  <sheetViews>
    <sheetView view="pageBreakPreview" zoomScale="90" zoomScaleNormal="100" zoomScaleSheetLayoutView="90" zoomScalePageLayoutView="80" workbookViewId="0">
      <selection activeCell="E15" sqref="E15"/>
    </sheetView>
  </sheetViews>
  <sheetFormatPr defaultColWidth="9.125" defaultRowHeight="14.25"/>
  <cols>
    <col min="1" max="1" width="7.625" style="14" customWidth="1"/>
    <col min="2" max="2" width="20.625" style="7" customWidth="1"/>
    <col min="3" max="6" width="6.625" style="7" customWidth="1"/>
    <col min="7" max="7" width="6.375" style="7" customWidth="1"/>
    <col min="8" max="8" width="7.125" style="7" customWidth="1"/>
    <col min="9" max="11" width="6.625" style="7" customWidth="1"/>
    <col min="12" max="12" width="20.625" style="7" customWidth="1"/>
    <col min="13" max="13" width="7.625" style="7" customWidth="1"/>
    <col min="14" max="16384" width="9.125" style="7"/>
  </cols>
  <sheetData>
    <row r="1" spans="1:13" s="3" customFormat="1" ht="47.25" customHeight="1">
      <c r="A1" s="510"/>
      <c r="B1" s="510"/>
      <c r="C1" s="510"/>
      <c r="D1" s="510"/>
      <c r="E1" s="510"/>
      <c r="F1" s="510"/>
      <c r="G1" s="510"/>
      <c r="H1" s="510"/>
      <c r="I1" s="510"/>
      <c r="J1" s="510"/>
      <c r="K1" s="510"/>
      <c r="L1" s="510"/>
      <c r="M1" s="510"/>
    </row>
    <row r="2" spans="1:13" ht="18">
      <c r="A2" s="11"/>
      <c r="B2" s="511" t="s">
        <v>217</v>
      </c>
      <c r="C2" s="511"/>
      <c r="D2" s="511"/>
      <c r="E2" s="511"/>
      <c r="F2" s="511"/>
      <c r="G2" s="511"/>
      <c r="H2" s="511"/>
      <c r="I2" s="511"/>
      <c r="J2" s="511"/>
      <c r="K2" s="511"/>
      <c r="L2" s="511"/>
    </row>
    <row r="3" spans="1:13" ht="16.5" customHeight="1">
      <c r="A3" s="11"/>
      <c r="B3" s="511" t="s">
        <v>102</v>
      </c>
      <c r="C3" s="511"/>
      <c r="D3" s="511"/>
      <c r="E3" s="511"/>
      <c r="F3" s="511"/>
      <c r="G3" s="511"/>
      <c r="H3" s="511"/>
      <c r="I3" s="511"/>
      <c r="J3" s="511"/>
      <c r="K3" s="511"/>
      <c r="L3" s="511"/>
    </row>
    <row r="4" spans="1:13" ht="16.5" customHeight="1">
      <c r="A4" s="492" t="s">
        <v>654</v>
      </c>
      <c r="B4" s="492"/>
      <c r="C4" s="492"/>
      <c r="D4" s="492"/>
      <c r="E4" s="492"/>
      <c r="F4" s="492"/>
      <c r="G4" s="492"/>
      <c r="H4" s="492"/>
      <c r="I4" s="492"/>
      <c r="J4" s="492"/>
      <c r="K4" s="492"/>
      <c r="L4" s="492"/>
      <c r="M4" s="492"/>
    </row>
    <row r="5" spans="1:13" ht="15.75">
      <c r="A5" s="11"/>
      <c r="B5" s="492" t="s">
        <v>218</v>
      </c>
      <c r="C5" s="492"/>
      <c r="D5" s="492"/>
      <c r="E5" s="492"/>
      <c r="F5" s="492"/>
      <c r="G5" s="492"/>
      <c r="H5" s="492"/>
      <c r="I5" s="492"/>
      <c r="J5" s="492"/>
      <c r="K5" s="492"/>
      <c r="L5" s="492"/>
    </row>
    <row r="6" spans="1:13" ht="15.75">
      <c r="A6" s="11"/>
      <c r="B6" s="492" t="s">
        <v>416</v>
      </c>
      <c r="C6" s="492"/>
      <c r="D6" s="492"/>
      <c r="E6" s="492"/>
      <c r="F6" s="492"/>
      <c r="G6" s="492"/>
      <c r="H6" s="492"/>
      <c r="I6" s="492"/>
      <c r="J6" s="492"/>
      <c r="K6" s="492"/>
      <c r="L6" s="492"/>
    </row>
    <row r="7" spans="1:13" ht="15.6" customHeight="1">
      <c r="A7" s="492" t="s">
        <v>655</v>
      </c>
      <c r="B7" s="492"/>
      <c r="C7" s="492"/>
      <c r="D7" s="492"/>
      <c r="E7" s="492"/>
      <c r="F7" s="492"/>
      <c r="G7" s="492"/>
      <c r="H7" s="492"/>
      <c r="I7" s="492"/>
      <c r="J7" s="492"/>
      <c r="K7" s="492"/>
      <c r="L7" s="492"/>
      <c r="M7" s="492"/>
    </row>
    <row r="8" spans="1:13" ht="15.75">
      <c r="A8" s="493" t="s">
        <v>660</v>
      </c>
      <c r="B8" s="493"/>
      <c r="C8" s="13"/>
      <c r="D8" s="13"/>
      <c r="E8" s="13"/>
      <c r="F8" s="13"/>
      <c r="G8" s="267">
        <v>2020</v>
      </c>
      <c r="H8" s="61"/>
      <c r="I8" s="270"/>
      <c r="J8" s="13"/>
      <c r="K8" s="266"/>
      <c r="L8" s="495" t="s">
        <v>470</v>
      </c>
      <c r="M8" s="495"/>
    </row>
    <row r="9" spans="1:13" customFormat="1" ht="20.25" customHeight="1">
      <c r="A9" s="496" t="s">
        <v>442</v>
      </c>
      <c r="B9" s="499" t="s">
        <v>210</v>
      </c>
      <c r="C9" s="522" t="s">
        <v>204</v>
      </c>
      <c r="D9" s="523"/>
      <c r="E9" s="524"/>
      <c r="F9" s="522" t="s">
        <v>115</v>
      </c>
      <c r="G9" s="523"/>
      <c r="H9" s="524"/>
      <c r="I9" s="522" t="s">
        <v>201</v>
      </c>
      <c r="J9" s="523"/>
      <c r="K9" s="524"/>
      <c r="L9" s="502" t="s">
        <v>375</v>
      </c>
      <c r="M9" s="502"/>
    </row>
    <row r="10" spans="1:13" customFormat="1" ht="20.25" customHeight="1">
      <c r="A10" s="497"/>
      <c r="B10" s="500"/>
      <c r="C10" s="525" t="s">
        <v>207</v>
      </c>
      <c r="D10" s="525"/>
      <c r="E10" s="525"/>
      <c r="F10" s="525" t="s">
        <v>225</v>
      </c>
      <c r="G10" s="525"/>
      <c r="H10" s="525"/>
      <c r="I10" s="525" t="s">
        <v>517</v>
      </c>
      <c r="J10" s="525"/>
      <c r="K10" s="525"/>
      <c r="L10" s="505"/>
      <c r="M10" s="505"/>
    </row>
    <row r="11" spans="1:13" customFormat="1" ht="20.25" customHeight="1">
      <c r="A11" s="497"/>
      <c r="B11" s="500"/>
      <c r="C11" s="279" t="s">
        <v>204</v>
      </c>
      <c r="D11" s="279" t="s">
        <v>219</v>
      </c>
      <c r="E11" s="279" t="s">
        <v>220</v>
      </c>
      <c r="F11" s="279" t="s">
        <v>204</v>
      </c>
      <c r="G11" s="279" t="s">
        <v>219</v>
      </c>
      <c r="H11" s="279" t="s">
        <v>220</v>
      </c>
      <c r="I11" s="279" t="s">
        <v>204</v>
      </c>
      <c r="J11" s="279" t="s">
        <v>219</v>
      </c>
      <c r="K11" s="279" t="s">
        <v>220</v>
      </c>
      <c r="L11" s="505"/>
      <c r="M11" s="505"/>
    </row>
    <row r="12" spans="1:13" customFormat="1" ht="20.25" customHeight="1">
      <c r="A12" s="498"/>
      <c r="B12" s="501"/>
      <c r="C12" s="274" t="s">
        <v>207</v>
      </c>
      <c r="D12" s="274" t="s">
        <v>221</v>
      </c>
      <c r="E12" s="274" t="s">
        <v>222</v>
      </c>
      <c r="F12" s="274" t="s">
        <v>207</v>
      </c>
      <c r="G12" s="274" t="s">
        <v>221</v>
      </c>
      <c r="H12" s="274" t="s">
        <v>222</v>
      </c>
      <c r="I12" s="274" t="s">
        <v>207</v>
      </c>
      <c r="J12" s="274" t="s">
        <v>221</v>
      </c>
      <c r="K12" s="274" t="s">
        <v>222</v>
      </c>
      <c r="L12" s="506"/>
      <c r="M12" s="506"/>
    </row>
    <row r="13" spans="1:13" customFormat="1" ht="57" customHeight="1" thickBot="1">
      <c r="A13" s="51">
        <v>45</v>
      </c>
      <c r="B13" s="55" t="s">
        <v>533</v>
      </c>
      <c r="C13" s="150">
        <f t="shared" ref="C13:D15" si="0">SUM(I13+F13)</f>
        <v>1932</v>
      </c>
      <c r="D13" s="150">
        <f t="shared" si="0"/>
        <v>0</v>
      </c>
      <c r="E13" s="150">
        <f>SUM(K13+H13)</f>
        <v>1932</v>
      </c>
      <c r="F13" s="150">
        <f>SUM(G13:H13)</f>
        <v>1847</v>
      </c>
      <c r="G13" s="151">
        <v>0</v>
      </c>
      <c r="H13" s="151">
        <v>1847</v>
      </c>
      <c r="I13" s="150">
        <f>SUM(J13:K13)</f>
        <v>85</v>
      </c>
      <c r="J13" s="151">
        <v>0</v>
      </c>
      <c r="K13" s="151">
        <v>85</v>
      </c>
      <c r="L13" s="508" t="s">
        <v>538</v>
      </c>
      <c r="M13" s="508"/>
    </row>
    <row r="14" spans="1:13" customFormat="1" ht="57" customHeight="1" thickBot="1">
      <c r="A14" s="53">
        <v>46</v>
      </c>
      <c r="B14" s="56" t="s">
        <v>534</v>
      </c>
      <c r="C14" s="153">
        <f t="shared" si="0"/>
        <v>2972</v>
      </c>
      <c r="D14" s="153">
        <f t="shared" si="0"/>
        <v>180</v>
      </c>
      <c r="E14" s="153">
        <f>SUM(K14+H14)</f>
        <v>2792</v>
      </c>
      <c r="F14" s="153">
        <f t="shared" ref="F14" si="1">SUM(G14:H14)</f>
        <v>2944</v>
      </c>
      <c r="G14" s="153">
        <v>180</v>
      </c>
      <c r="H14" s="153">
        <v>2764</v>
      </c>
      <c r="I14" s="153">
        <f t="shared" ref="I14:I15" si="2">SUM(J14:K14)</f>
        <v>28</v>
      </c>
      <c r="J14" s="153">
        <v>0</v>
      </c>
      <c r="K14" s="153">
        <v>28</v>
      </c>
      <c r="L14" s="509" t="s">
        <v>537</v>
      </c>
      <c r="M14" s="509"/>
    </row>
    <row r="15" spans="1:13" customFormat="1" ht="57" customHeight="1">
      <c r="A15" s="52">
        <v>47</v>
      </c>
      <c r="B15" s="62" t="s">
        <v>535</v>
      </c>
      <c r="C15" s="284">
        <f t="shared" si="0"/>
        <v>27028</v>
      </c>
      <c r="D15" s="284">
        <f t="shared" si="0"/>
        <v>134</v>
      </c>
      <c r="E15" s="284">
        <f>SUM(K15+H15)</f>
        <v>26894</v>
      </c>
      <c r="F15" s="306">
        <f>SUM(G15:H15)</f>
        <v>24451</v>
      </c>
      <c r="G15" s="155">
        <v>134</v>
      </c>
      <c r="H15" s="155">
        <v>24317</v>
      </c>
      <c r="I15" s="306">
        <f t="shared" si="2"/>
        <v>2577</v>
      </c>
      <c r="J15" s="155">
        <v>0</v>
      </c>
      <c r="K15" s="155">
        <v>2577</v>
      </c>
      <c r="L15" s="489" t="s">
        <v>536</v>
      </c>
      <c r="M15" s="489"/>
    </row>
    <row r="16" spans="1:13" customFormat="1" ht="57" customHeight="1">
      <c r="A16" s="490" t="s">
        <v>207</v>
      </c>
      <c r="B16" s="490"/>
      <c r="C16" s="285">
        <f t="shared" ref="C16:K16" si="3">SUM(C13:C15)</f>
        <v>31932</v>
      </c>
      <c r="D16" s="285">
        <f t="shared" si="3"/>
        <v>314</v>
      </c>
      <c r="E16" s="285">
        <f t="shared" si="3"/>
        <v>31618</v>
      </c>
      <c r="F16" s="156">
        <f t="shared" si="3"/>
        <v>29242</v>
      </c>
      <c r="G16" s="156">
        <f t="shared" si="3"/>
        <v>314</v>
      </c>
      <c r="H16" s="156">
        <f t="shared" si="3"/>
        <v>28928</v>
      </c>
      <c r="I16" s="156">
        <f t="shared" si="3"/>
        <v>2690</v>
      </c>
      <c r="J16" s="156">
        <f t="shared" si="3"/>
        <v>0</v>
      </c>
      <c r="K16" s="156">
        <f t="shared" si="3"/>
        <v>2690</v>
      </c>
      <c r="L16" s="491" t="s">
        <v>204</v>
      </c>
      <c r="M16" s="491"/>
    </row>
    <row r="20" spans="1:1">
      <c r="A20" s="7"/>
    </row>
    <row r="21" spans="1:1">
      <c r="A21" s="7"/>
    </row>
    <row r="22" spans="1:1">
      <c r="A22" s="7"/>
    </row>
    <row r="23" spans="1:1">
      <c r="A23" s="7"/>
    </row>
    <row r="24" spans="1:1">
      <c r="A24" s="7"/>
    </row>
    <row r="25" spans="1:1">
      <c r="A25" s="7"/>
    </row>
  </sheetData>
  <mergeCells count="23">
    <mergeCell ref="L14:M14"/>
    <mergeCell ref="B6:L6"/>
    <mergeCell ref="A1:M1"/>
    <mergeCell ref="B2:L2"/>
    <mergeCell ref="B3:L3"/>
    <mergeCell ref="A4:M4"/>
    <mergeCell ref="B5:L5"/>
    <mergeCell ref="L15:M15"/>
    <mergeCell ref="A16:B16"/>
    <mergeCell ref="L16:M16"/>
    <mergeCell ref="A7:M7"/>
    <mergeCell ref="A8:B8"/>
    <mergeCell ref="L8:M8"/>
    <mergeCell ref="A9:A12"/>
    <mergeCell ref="B9:B12"/>
    <mergeCell ref="C9:E9"/>
    <mergeCell ref="F9:H9"/>
    <mergeCell ref="I9:K9"/>
    <mergeCell ref="L9:M12"/>
    <mergeCell ref="C10:E10"/>
    <mergeCell ref="F10:H10"/>
    <mergeCell ref="I10:K10"/>
    <mergeCell ref="L13:M13"/>
  </mergeCells>
  <printOptions horizontalCentered="1" verticalCentered="1"/>
  <pageMargins left="0" right="0" top="0" bottom="0" header="0.31496062992125984" footer="0.31496062992125984"/>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M66"/>
  <sheetViews>
    <sheetView view="pageBreakPreview" topLeftCell="A37" zoomScaleSheetLayoutView="100" workbookViewId="0">
      <selection activeCell="A63" sqref="A63:XFD63"/>
    </sheetView>
  </sheetViews>
  <sheetFormatPr defaultColWidth="9.125" defaultRowHeight="14.25"/>
  <cols>
    <col min="1" max="1" width="5.75" style="14" customWidth="1"/>
    <col min="2" max="2" width="35.75" style="7" customWidth="1"/>
    <col min="3" max="11" width="7.75" style="7" customWidth="1"/>
    <col min="12" max="12" width="35.75" style="7" customWidth="1"/>
    <col min="13" max="13" width="5.75" style="7" customWidth="1"/>
    <col min="14" max="16384" width="9.125" style="7"/>
  </cols>
  <sheetData>
    <row r="1" spans="1:13" s="3" customFormat="1" ht="23.25" customHeight="1">
      <c r="A1" s="510"/>
      <c r="B1" s="510"/>
      <c r="C1" s="510"/>
      <c r="D1" s="510"/>
      <c r="E1" s="510"/>
      <c r="F1" s="510"/>
      <c r="G1" s="510"/>
      <c r="H1" s="510"/>
      <c r="I1" s="510"/>
      <c r="J1" s="510"/>
      <c r="K1" s="510"/>
      <c r="L1" s="510"/>
      <c r="M1" s="510"/>
    </row>
    <row r="2" spans="1:13" ht="18" customHeight="1">
      <c r="A2" s="511" t="s">
        <v>217</v>
      </c>
      <c r="B2" s="511"/>
      <c r="C2" s="511"/>
      <c r="D2" s="511"/>
      <c r="E2" s="511"/>
      <c r="F2" s="511"/>
      <c r="G2" s="511"/>
      <c r="H2" s="511"/>
      <c r="I2" s="511"/>
      <c r="J2" s="511"/>
      <c r="K2" s="511"/>
      <c r="L2" s="511"/>
      <c r="M2" s="511"/>
    </row>
    <row r="3" spans="1:13" ht="16.5" customHeight="1">
      <c r="A3" s="511" t="s">
        <v>102</v>
      </c>
      <c r="B3" s="511"/>
      <c r="C3" s="511"/>
      <c r="D3" s="511"/>
      <c r="E3" s="511"/>
      <c r="F3" s="511"/>
      <c r="G3" s="511"/>
      <c r="H3" s="511"/>
      <c r="I3" s="511"/>
      <c r="J3" s="511"/>
      <c r="K3" s="511"/>
      <c r="L3" s="511"/>
      <c r="M3" s="511"/>
    </row>
    <row r="4" spans="1:13" ht="16.5" customHeight="1">
      <c r="A4" s="511" t="s">
        <v>656</v>
      </c>
      <c r="B4" s="511"/>
      <c r="C4" s="511"/>
      <c r="D4" s="511"/>
      <c r="E4" s="511"/>
      <c r="F4" s="511"/>
      <c r="G4" s="511"/>
      <c r="H4" s="511"/>
      <c r="I4" s="511"/>
      <c r="J4" s="511"/>
      <c r="K4" s="511"/>
      <c r="L4" s="511"/>
      <c r="M4" s="511"/>
    </row>
    <row r="5" spans="1:13" ht="15.75" customHeight="1">
      <c r="A5" s="492" t="s">
        <v>218</v>
      </c>
      <c r="B5" s="492"/>
      <c r="C5" s="492"/>
      <c r="D5" s="492"/>
      <c r="E5" s="492"/>
      <c r="F5" s="492"/>
      <c r="G5" s="492"/>
      <c r="H5" s="492"/>
      <c r="I5" s="492"/>
      <c r="J5" s="492"/>
      <c r="K5" s="492"/>
      <c r="L5" s="492"/>
      <c r="M5" s="492"/>
    </row>
    <row r="6" spans="1:13" ht="15.75" customHeight="1">
      <c r="A6" s="492" t="s">
        <v>416</v>
      </c>
      <c r="B6" s="492"/>
      <c r="C6" s="492"/>
      <c r="D6" s="492"/>
      <c r="E6" s="492"/>
      <c r="F6" s="492"/>
      <c r="G6" s="492"/>
      <c r="H6" s="492"/>
      <c r="I6" s="492"/>
      <c r="J6" s="492"/>
      <c r="K6" s="492"/>
      <c r="L6" s="492"/>
      <c r="M6" s="492"/>
    </row>
    <row r="7" spans="1:13" ht="15.75" customHeight="1">
      <c r="A7" s="492" t="s">
        <v>657</v>
      </c>
      <c r="B7" s="492"/>
      <c r="C7" s="492"/>
      <c r="D7" s="492"/>
      <c r="E7" s="492"/>
      <c r="F7" s="492"/>
      <c r="G7" s="492"/>
      <c r="H7" s="492"/>
      <c r="I7" s="492"/>
      <c r="J7" s="492"/>
      <c r="K7" s="492"/>
      <c r="L7" s="492"/>
      <c r="M7" s="492"/>
    </row>
    <row r="8" spans="1:13" ht="15.6" customHeight="1">
      <c r="A8" s="493" t="s">
        <v>661</v>
      </c>
      <c r="B8" s="493"/>
      <c r="C8" s="13"/>
      <c r="D8" s="13"/>
      <c r="E8" s="13"/>
      <c r="F8" s="13"/>
      <c r="G8" s="267">
        <v>2020</v>
      </c>
      <c r="H8" s="61"/>
      <c r="I8" s="270"/>
      <c r="J8" s="13"/>
      <c r="K8" s="266"/>
      <c r="L8" s="495" t="s">
        <v>417</v>
      </c>
      <c r="M8" s="495"/>
    </row>
    <row r="9" spans="1:13" customFormat="1" ht="20.25" customHeight="1">
      <c r="A9" s="528" t="s">
        <v>442</v>
      </c>
      <c r="B9" s="531" t="s">
        <v>210</v>
      </c>
      <c r="C9" s="534" t="s">
        <v>204</v>
      </c>
      <c r="D9" s="534"/>
      <c r="E9" s="534"/>
      <c r="F9" s="534" t="s">
        <v>115</v>
      </c>
      <c r="G9" s="534"/>
      <c r="H9" s="534"/>
      <c r="I9" s="534" t="s">
        <v>201</v>
      </c>
      <c r="J9" s="534"/>
      <c r="K9" s="534"/>
      <c r="L9" s="502" t="s">
        <v>375</v>
      </c>
      <c r="M9" s="502"/>
    </row>
    <row r="10" spans="1:13" customFormat="1" ht="20.25" customHeight="1">
      <c r="A10" s="529"/>
      <c r="B10" s="532"/>
      <c r="C10" s="525" t="s">
        <v>207</v>
      </c>
      <c r="D10" s="525"/>
      <c r="E10" s="525"/>
      <c r="F10" s="525" t="s">
        <v>225</v>
      </c>
      <c r="G10" s="525"/>
      <c r="H10" s="525"/>
      <c r="I10" s="525" t="s">
        <v>517</v>
      </c>
      <c r="J10" s="525"/>
      <c r="K10" s="525"/>
      <c r="L10" s="505"/>
      <c r="M10" s="505"/>
    </row>
    <row r="11" spans="1:13" customFormat="1" ht="20.25" customHeight="1">
      <c r="A11" s="529"/>
      <c r="B11" s="532"/>
      <c r="C11" s="277" t="s">
        <v>204</v>
      </c>
      <c r="D11" s="279" t="s">
        <v>219</v>
      </c>
      <c r="E11" s="279" t="s">
        <v>220</v>
      </c>
      <c r="F11" s="279" t="s">
        <v>204</v>
      </c>
      <c r="G11" s="279" t="s">
        <v>219</v>
      </c>
      <c r="H11" s="279" t="s">
        <v>220</v>
      </c>
      <c r="I11" s="279" t="s">
        <v>204</v>
      </c>
      <c r="J11" s="279" t="s">
        <v>219</v>
      </c>
      <c r="K11" s="279" t="s">
        <v>220</v>
      </c>
      <c r="L11" s="505"/>
      <c r="M11" s="505"/>
    </row>
    <row r="12" spans="1:13" customFormat="1" ht="20.25" customHeight="1">
      <c r="A12" s="530"/>
      <c r="B12" s="533"/>
      <c r="C12" s="281" t="s">
        <v>207</v>
      </c>
      <c r="D12" s="282" t="s">
        <v>221</v>
      </c>
      <c r="E12" s="283" t="s">
        <v>222</v>
      </c>
      <c r="F12" s="274" t="s">
        <v>207</v>
      </c>
      <c r="G12" s="274" t="s">
        <v>221</v>
      </c>
      <c r="H12" s="274" t="s">
        <v>222</v>
      </c>
      <c r="I12" s="274" t="s">
        <v>207</v>
      </c>
      <c r="J12" s="274" t="s">
        <v>221</v>
      </c>
      <c r="K12" s="274" t="s">
        <v>222</v>
      </c>
      <c r="L12" s="506"/>
      <c r="M12" s="506"/>
    </row>
    <row r="13" spans="1:13" customFormat="1" ht="18.75" thickBot="1">
      <c r="A13" s="202">
        <v>4511</v>
      </c>
      <c r="B13" s="286" t="s">
        <v>559</v>
      </c>
      <c r="C13" s="150">
        <f>SUM(D13:E13)</f>
        <v>104</v>
      </c>
      <c r="D13" s="150">
        <f>J13+G13</f>
        <v>0</v>
      </c>
      <c r="E13" s="150">
        <f>K13+H13</f>
        <v>104</v>
      </c>
      <c r="F13" s="150">
        <f>SUM(G13:H13)</f>
        <v>104</v>
      </c>
      <c r="G13" s="151">
        <v>0</v>
      </c>
      <c r="H13" s="151">
        <v>104</v>
      </c>
      <c r="I13" s="150">
        <f>SUM(J13:K13)</f>
        <v>0</v>
      </c>
      <c r="J13" s="151">
        <v>0</v>
      </c>
      <c r="K13" s="151">
        <v>0</v>
      </c>
      <c r="L13" s="527" t="s">
        <v>558</v>
      </c>
      <c r="M13" s="527"/>
    </row>
    <row r="14" spans="1:13" customFormat="1" ht="18.75" thickBot="1">
      <c r="A14" s="200">
        <v>4512</v>
      </c>
      <c r="B14" s="288" t="s">
        <v>560</v>
      </c>
      <c r="C14" s="153">
        <f t="shared" ref="C14:C63" si="0">SUM(D14:E14)</f>
        <v>426</v>
      </c>
      <c r="D14" s="153">
        <f t="shared" ref="D14:D63" si="1">J14+G14</f>
        <v>0</v>
      </c>
      <c r="E14" s="153">
        <f t="shared" ref="E14:E63" si="2">K14+H14</f>
        <v>426</v>
      </c>
      <c r="F14" s="153">
        <f t="shared" ref="F14:F63" si="3">SUM(G14:H14)</f>
        <v>341</v>
      </c>
      <c r="G14" s="153">
        <v>0</v>
      </c>
      <c r="H14" s="153">
        <v>341</v>
      </c>
      <c r="I14" s="153">
        <f t="shared" ref="I14:I63" si="4">SUM(J14:K14)</f>
        <v>85</v>
      </c>
      <c r="J14" s="153">
        <v>0</v>
      </c>
      <c r="K14" s="153">
        <v>85</v>
      </c>
      <c r="L14" s="526" t="s">
        <v>561</v>
      </c>
      <c r="M14" s="526"/>
    </row>
    <row r="15" spans="1:13" customFormat="1" ht="18.75" thickBot="1">
      <c r="A15" s="199">
        <v>4531</v>
      </c>
      <c r="B15" s="290" t="s">
        <v>562</v>
      </c>
      <c r="C15" s="150">
        <f t="shared" si="0"/>
        <v>1345</v>
      </c>
      <c r="D15" s="150">
        <f t="shared" si="1"/>
        <v>0</v>
      </c>
      <c r="E15" s="150">
        <f t="shared" si="2"/>
        <v>1345</v>
      </c>
      <c r="F15" s="150">
        <f t="shared" si="3"/>
        <v>1345</v>
      </c>
      <c r="G15" s="151">
        <v>0</v>
      </c>
      <c r="H15" s="151">
        <v>1345</v>
      </c>
      <c r="I15" s="150">
        <f t="shared" si="4"/>
        <v>0</v>
      </c>
      <c r="J15" s="151">
        <v>0</v>
      </c>
      <c r="K15" s="151">
        <v>0</v>
      </c>
      <c r="L15" s="518" t="s">
        <v>608</v>
      </c>
      <c r="M15" s="518"/>
    </row>
    <row r="16" spans="1:13" customFormat="1" ht="18.75" thickBot="1">
      <c r="A16" s="200">
        <v>4532</v>
      </c>
      <c r="B16" s="288" t="s">
        <v>563</v>
      </c>
      <c r="C16" s="153">
        <f t="shared" si="0"/>
        <v>46</v>
      </c>
      <c r="D16" s="153">
        <f t="shared" si="1"/>
        <v>0</v>
      </c>
      <c r="E16" s="153">
        <f t="shared" si="2"/>
        <v>46</v>
      </c>
      <c r="F16" s="153">
        <f t="shared" si="3"/>
        <v>46</v>
      </c>
      <c r="G16" s="153">
        <v>0</v>
      </c>
      <c r="H16" s="153">
        <v>46</v>
      </c>
      <c r="I16" s="153">
        <f t="shared" si="4"/>
        <v>0</v>
      </c>
      <c r="J16" s="153">
        <v>0</v>
      </c>
      <c r="K16" s="153">
        <v>0</v>
      </c>
      <c r="L16" s="526" t="s">
        <v>607</v>
      </c>
      <c r="M16" s="526"/>
    </row>
    <row r="17" spans="1:13" customFormat="1" ht="18.75" thickBot="1">
      <c r="A17" s="199">
        <v>4539</v>
      </c>
      <c r="B17" s="290" t="s">
        <v>564</v>
      </c>
      <c r="C17" s="150">
        <f t="shared" si="0"/>
        <v>11</v>
      </c>
      <c r="D17" s="150">
        <f t="shared" si="1"/>
        <v>0</v>
      </c>
      <c r="E17" s="150">
        <f t="shared" si="2"/>
        <v>11</v>
      </c>
      <c r="F17" s="150">
        <f t="shared" si="3"/>
        <v>11</v>
      </c>
      <c r="G17" s="151">
        <v>0</v>
      </c>
      <c r="H17" s="151">
        <v>11</v>
      </c>
      <c r="I17" s="150">
        <f t="shared" si="4"/>
        <v>0</v>
      </c>
      <c r="J17" s="151">
        <v>0</v>
      </c>
      <c r="K17" s="151">
        <v>0</v>
      </c>
      <c r="L17" s="518" t="s">
        <v>606</v>
      </c>
      <c r="M17" s="518"/>
    </row>
    <row r="18" spans="1:13" customFormat="1" ht="15" thickBot="1">
      <c r="A18" s="200">
        <v>4610</v>
      </c>
      <c r="B18" s="288" t="s">
        <v>539</v>
      </c>
      <c r="C18" s="153">
        <f t="shared" si="0"/>
        <v>108</v>
      </c>
      <c r="D18" s="153">
        <f t="shared" si="1"/>
        <v>0</v>
      </c>
      <c r="E18" s="153">
        <f t="shared" si="2"/>
        <v>108</v>
      </c>
      <c r="F18" s="153">
        <f t="shared" si="3"/>
        <v>108</v>
      </c>
      <c r="G18" s="153">
        <v>0</v>
      </c>
      <c r="H18" s="153">
        <v>108</v>
      </c>
      <c r="I18" s="153">
        <f t="shared" si="4"/>
        <v>0</v>
      </c>
      <c r="J18" s="153">
        <v>0</v>
      </c>
      <c r="K18" s="153">
        <v>0</v>
      </c>
      <c r="L18" s="526" t="s">
        <v>548</v>
      </c>
      <c r="M18" s="526"/>
    </row>
    <row r="19" spans="1:13" customFormat="1" ht="15" thickBot="1">
      <c r="A19" s="199">
        <v>4620</v>
      </c>
      <c r="B19" s="290" t="s">
        <v>565</v>
      </c>
      <c r="C19" s="150">
        <f t="shared" si="0"/>
        <v>403</v>
      </c>
      <c r="D19" s="150">
        <f t="shared" si="1"/>
        <v>0</v>
      </c>
      <c r="E19" s="150">
        <f t="shared" si="2"/>
        <v>403</v>
      </c>
      <c r="F19" s="150">
        <f t="shared" si="3"/>
        <v>403</v>
      </c>
      <c r="G19" s="151">
        <v>0</v>
      </c>
      <c r="H19" s="151">
        <v>403</v>
      </c>
      <c r="I19" s="150">
        <f t="shared" si="4"/>
        <v>0</v>
      </c>
      <c r="J19" s="151">
        <v>0</v>
      </c>
      <c r="K19" s="151">
        <v>0</v>
      </c>
      <c r="L19" s="518" t="s">
        <v>605</v>
      </c>
      <c r="M19" s="518"/>
    </row>
    <row r="20" spans="1:13" customFormat="1" ht="15" thickBot="1">
      <c r="A20" s="200">
        <v>4631</v>
      </c>
      <c r="B20" s="288" t="s">
        <v>540</v>
      </c>
      <c r="C20" s="153">
        <f t="shared" si="0"/>
        <v>59</v>
      </c>
      <c r="D20" s="153">
        <f t="shared" si="1"/>
        <v>0</v>
      </c>
      <c r="E20" s="153">
        <f t="shared" si="2"/>
        <v>59</v>
      </c>
      <c r="F20" s="153">
        <f t="shared" si="3"/>
        <v>59</v>
      </c>
      <c r="G20" s="153">
        <v>0</v>
      </c>
      <c r="H20" s="153">
        <v>59</v>
      </c>
      <c r="I20" s="153">
        <f t="shared" si="4"/>
        <v>0</v>
      </c>
      <c r="J20" s="153">
        <v>0</v>
      </c>
      <c r="K20" s="153">
        <v>0</v>
      </c>
      <c r="L20" s="526" t="s">
        <v>549</v>
      </c>
      <c r="M20" s="526"/>
    </row>
    <row r="21" spans="1:13" customFormat="1" ht="15" thickBot="1">
      <c r="A21" s="199">
        <v>4632</v>
      </c>
      <c r="B21" s="290" t="s">
        <v>609</v>
      </c>
      <c r="C21" s="150">
        <f t="shared" si="0"/>
        <v>210</v>
      </c>
      <c r="D21" s="150">
        <f t="shared" si="1"/>
        <v>0</v>
      </c>
      <c r="E21" s="150">
        <f t="shared" si="2"/>
        <v>210</v>
      </c>
      <c r="F21" s="150">
        <f t="shared" si="3"/>
        <v>210</v>
      </c>
      <c r="G21" s="151">
        <v>0</v>
      </c>
      <c r="H21" s="151">
        <v>210</v>
      </c>
      <c r="I21" s="150">
        <f t="shared" si="4"/>
        <v>0</v>
      </c>
      <c r="J21" s="151">
        <v>0</v>
      </c>
      <c r="K21" s="151">
        <v>0</v>
      </c>
      <c r="L21" s="518" t="s">
        <v>604</v>
      </c>
      <c r="M21" s="518"/>
    </row>
    <row r="22" spans="1:13" customFormat="1" ht="27.75" thickBot="1">
      <c r="A22" s="200">
        <v>4641</v>
      </c>
      <c r="B22" s="288" t="s">
        <v>610</v>
      </c>
      <c r="C22" s="153">
        <f t="shared" si="0"/>
        <v>160</v>
      </c>
      <c r="D22" s="153">
        <f t="shared" si="1"/>
        <v>0</v>
      </c>
      <c r="E22" s="153">
        <f t="shared" si="2"/>
        <v>160</v>
      </c>
      <c r="F22" s="153">
        <f t="shared" si="3"/>
        <v>160</v>
      </c>
      <c r="G22" s="153">
        <v>0</v>
      </c>
      <c r="H22" s="153">
        <v>160</v>
      </c>
      <c r="I22" s="153">
        <f t="shared" si="4"/>
        <v>0</v>
      </c>
      <c r="J22" s="153">
        <v>0</v>
      </c>
      <c r="K22" s="153">
        <v>0</v>
      </c>
      <c r="L22" s="526" t="s">
        <v>603</v>
      </c>
      <c r="M22" s="526"/>
    </row>
    <row r="23" spans="1:13" customFormat="1" ht="19.149999999999999" customHeight="1" thickBot="1">
      <c r="A23" s="199">
        <v>4647</v>
      </c>
      <c r="B23" s="290" t="s">
        <v>611</v>
      </c>
      <c r="C23" s="150">
        <f t="shared" si="0"/>
        <v>160</v>
      </c>
      <c r="D23" s="150">
        <f t="shared" si="1"/>
        <v>0</v>
      </c>
      <c r="E23" s="150">
        <f t="shared" si="2"/>
        <v>160</v>
      </c>
      <c r="F23" s="150">
        <f t="shared" si="3"/>
        <v>160</v>
      </c>
      <c r="G23" s="151">
        <v>0</v>
      </c>
      <c r="H23" s="151">
        <v>160</v>
      </c>
      <c r="I23" s="150">
        <f t="shared" si="4"/>
        <v>0</v>
      </c>
      <c r="J23" s="151">
        <v>0</v>
      </c>
      <c r="K23" s="151">
        <v>0</v>
      </c>
      <c r="L23" s="518" t="s">
        <v>602</v>
      </c>
      <c r="M23" s="518"/>
    </row>
    <row r="24" spans="1:13" customFormat="1" ht="38.450000000000003" customHeight="1" thickBot="1">
      <c r="A24" s="200">
        <v>4648</v>
      </c>
      <c r="B24" s="288" t="s">
        <v>612</v>
      </c>
      <c r="C24" s="153">
        <f t="shared" si="0"/>
        <v>721</v>
      </c>
      <c r="D24" s="153">
        <f t="shared" si="1"/>
        <v>180</v>
      </c>
      <c r="E24" s="153">
        <f t="shared" si="2"/>
        <v>541</v>
      </c>
      <c r="F24" s="153">
        <f t="shared" si="3"/>
        <v>721</v>
      </c>
      <c r="G24" s="153">
        <v>180</v>
      </c>
      <c r="H24" s="153">
        <v>541</v>
      </c>
      <c r="I24" s="153">
        <f t="shared" si="4"/>
        <v>0</v>
      </c>
      <c r="J24" s="153">
        <v>0</v>
      </c>
      <c r="K24" s="153">
        <v>0</v>
      </c>
      <c r="L24" s="526" t="s">
        <v>601</v>
      </c>
      <c r="M24" s="526"/>
    </row>
    <row r="25" spans="1:13" customFormat="1" ht="18.75" thickBot="1">
      <c r="A25" s="199">
        <v>4652</v>
      </c>
      <c r="B25" s="290" t="s">
        <v>614</v>
      </c>
      <c r="C25" s="150">
        <f t="shared" si="0"/>
        <v>115</v>
      </c>
      <c r="D25" s="150">
        <f t="shared" si="1"/>
        <v>0</v>
      </c>
      <c r="E25" s="150">
        <f t="shared" si="2"/>
        <v>115</v>
      </c>
      <c r="F25" s="150">
        <f t="shared" si="3"/>
        <v>115</v>
      </c>
      <c r="G25" s="151">
        <v>0</v>
      </c>
      <c r="H25" s="151">
        <v>115</v>
      </c>
      <c r="I25" s="150">
        <f t="shared" si="4"/>
        <v>0</v>
      </c>
      <c r="J25" s="151">
        <v>0</v>
      </c>
      <c r="K25" s="151">
        <v>0</v>
      </c>
      <c r="L25" s="518" t="s">
        <v>599</v>
      </c>
      <c r="M25" s="518"/>
    </row>
    <row r="26" spans="1:13" customFormat="1" ht="15" thickBot="1">
      <c r="A26" s="200">
        <v>4653</v>
      </c>
      <c r="B26" s="288" t="s">
        <v>615</v>
      </c>
      <c r="C26" s="153">
        <f t="shared" si="0"/>
        <v>64</v>
      </c>
      <c r="D26" s="153">
        <f t="shared" si="1"/>
        <v>0</v>
      </c>
      <c r="E26" s="153">
        <f t="shared" si="2"/>
        <v>64</v>
      </c>
      <c r="F26" s="153">
        <f t="shared" si="3"/>
        <v>43</v>
      </c>
      <c r="G26" s="153">
        <v>0</v>
      </c>
      <c r="H26" s="153">
        <v>43</v>
      </c>
      <c r="I26" s="153">
        <f t="shared" si="4"/>
        <v>21</v>
      </c>
      <c r="J26" s="153">
        <v>0</v>
      </c>
      <c r="K26" s="153">
        <v>21</v>
      </c>
      <c r="L26" s="526" t="s">
        <v>598</v>
      </c>
      <c r="M26" s="526"/>
    </row>
    <row r="27" spans="1:13" customFormat="1" ht="15" thickBot="1">
      <c r="A27" s="199">
        <v>4659</v>
      </c>
      <c r="B27" s="290" t="s">
        <v>616</v>
      </c>
      <c r="C27" s="150">
        <f t="shared" si="0"/>
        <v>205</v>
      </c>
      <c r="D27" s="150">
        <f t="shared" si="1"/>
        <v>0</v>
      </c>
      <c r="E27" s="150">
        <f t="shared" si="2"/>
        <v>205</v>
      </c>
      <c r="F27" s="150">
        <f t="shared" si="3"/>
        <v>205</v>
      </c>
      <c r="G27" s="151">
        <v>0</v>
      </c>
      <c r="H27" s="151">
        <v>205</v>
      </c>
      <c r="I27" s="150">
        <f t="shared" si="4"/>
        <v>0</v>
      </c>
      <c r="J27" s="151">
        <v>0</v>
      </c>
      <c r="K27" s="151">
        <v>0</v>
      </c>
      <c r="L27" s="518" t="s">
        <v>550</v>
      </c>
      <c r="M27" s="518"/>
    </row>
    <row r="28" spans="1:13" customFormat="1" ht="19.149999999999999" customHeight="1" thickBot="1">
      <c r="A28" s="200">
        <v>4661</v>
      </c>
      <c r="B28" s="288" t="s">
        <v>617</v>
      </c>
      <c r="C28" s="153">
        <f t="shared" si="0"/>
        <v>24</v>
      </c>
      <c r="D28" s="153">
        <f t="shared" si="1"/>
        <v>0</v>
      </c>
      <c r="E28" s="153">
        <f t="shared" si="2"/>
        <v>24</v>
      </c>
      <c r="F28" s="153">
        <f t="shared" si="3"/>
        <v>24</v>
      </c>
      <c r="G28" s="153">
        <v>0</v>
      </c>
      <c r="H28" s="153">
        <v>24</v>
      </c>
      <c r="I28" s="153">
        <f t="shared" si="4"/>
        <v>0</v>
      </c>
      <c r="J28" s="153">
        <v>0</v>
      </c>
      <c r="K28" s="153">
        <v>0</v>
      </c>
      <c r="L28" s="526" t="s">
        <v>597</v>
      </c>
      <c r="M28" s="526"/>
    </row>
    <row r="29" spans="1:13" customFormat="1" ht="18.75" thickBot="1">
      <c r="A29" s="199">
        <v>4663</v>
      </c>
      <c r="B29" s="290" t="s">
        <v>618</v>
      </c>
      <c r="C29" s="150">
        <f t="shared" si="0"/>
        <v>530</v>
      </c>
      <c r="D29" s="150">
        <f t="shared" si="1"/>
        <v>0</v>
      </c>
      <c r="E29" s="150">
        <f t="shared" si="2"/>
        <v>530</v>
      </c>
      <c r="F29" s="150">
        <f t="shared" si="3"/>
        <v>530</v>
      </c>
      <c r="G29" s="151">
        <v>0</v>
      </c>
      <c r="H29" s="151">
        <v>530</v>
      </c>
      <c r="I29" s="150">
        <f t="shared" si="4"/>
        <v>0</v>
      </c>
      <c r="J29" s="151">
        <v>0</v>
      </c>
      <c r="K29" s="151">
        <v>0</v>
      </c>
      <c r="L29" s="518" t="s">
        <v>596</v>
      </c>
      <c r="M29" s="518"/>
    </row>
    <row r="30" spans="1:13" customFormat="1" ht="15" customHeight="1" thickBot="1">
      <c r="A30" s="200">
        <v>4669</v>
      </c>
      <c r="B30" s="288" t="s">
        <v>734</v>
      </c>
      <c r="C30" s="153">
        <f t="shared" si="0"/>
        <v>15</v>
      </c>
      <c r="D30" s="153">
        <f t="shared" si="1"/>
        <v>0</v>
      </c>
      <c r="E30" s="153">
        <f t="shared" si="2"/>
        <v>15</v>
      </c>
      <c r="F30" s="153">
        <f t="shared" si="3"/>
        <v>15</v>
      </c>
      <c r="G30" s="153">
        <v>0</v>
      </c>
      <c r="H30" s="153">
        <v>15</v>
      </c>
      <c r="I30" s="153">
        <f t="shared" si="4"/>
        <v>0</v>
      </c>
      <c r="J30" s="153">
        <v>0</v>
      </c>
      <c r="K30" s="153">
        <v>0</v>
      </c>
      <c r="L30" s="526" t="s">
        <v>735</v>
      </c>
      <c r="M30" s="526"/>
    </row>
    <row r="31" spans="1:13" customFormat="1" ht="15" thickBot="1">
      <c r="A31" s="199">
        <v>4690</v>
      </c>
      <c r="B31" s="290" t="s">
        <v>542</v>
      </c>
      <c r="C31" s="150">
        <f t="shared" si="0"/>
        <v>78</v>
      </c>
      <c r="D31" s="150">
        <f t="shared" si="1"/>
        <v>0</v>
      </c>
      <c r="E31" s="150">
        <f t="shared" si="2"/>
        <v>78</v>
      </c>
      <c r="F31" s="150">
        <f t="shared" si="3"/>
        <v>78</v>
      </c>
      <c r="G31" s="151">
        <v>0</v>
      </c>
      <c r="H31" s="151">
        <v>78</v>
      </c>
      <c r="I31" s="150">
        <f t="shared" si="4"/>
        <v>0</v>
      </c>
      <c r="J31" s="151">
        <v>0</v>
      </c>
      <c r="K31" s="151">
        <v>0</v>
      </c>
      <c r="L31" s="518" t="s">
        <v>552</v>
      </c>
      <c r="M31" s="518"/>
    </row>
    <row r="32" spans="1:13" customFormat="1" ht="15" customHeight="1" thickBot="1">
      <c r="A32" s="200">
        <v>4691</v>
      </c>
      <c r="B32" s="288" t="s">
        <v>619</v>
      </c>
      <c r="C32" s="153">
        <f t="shared" si="0"/>
        <v>35</v>
      </c>
      <c r="D32" s="153">
        <f t="shared" si="1"/>
        <v>0</v>
      </c>
      <c r="E32" s="153">
        <f t="shared" si="2"/>
        <v>35</v>
      </c>
      <c r="F32" s="153">
        <f t="shared" si="3"/>
        <v>33</v>
      </c>
      <c r="G32" s="153">
        <v>0</v>
      </c>
      <c r="H32" s="153">
        <v>33</v>
      </c>
      <c r="I32" s="153">
        <f t="shared" si="4"/>
        <v>2</v>
      </c>
      <c r="J32" s="153">
        <v>0</v>
      </c>
      <c r="K32" s="153">
        <v>2</v>
      </c>
      <c r="L32" s="526" t="s">
        <v>595</v>
      </c>
      <c r="M32" s="526"/>
    </row>
    <row r="33" spans="1:13" customFormat="1" ht="18.75" thickBot="1">
      <c r="A33" s="199">
        <v>4692</v>
      </c>
      <c r="B33" s="290" t="s">
        <v>620</v>
      </c>
      <c r="C33" s="150">
        <f t="shared" si="0"/>
        <v>85</v>
      </c>
      <c r="D33" s="150">
        <f t="shared" si="1"/>
        <v>0</v>
      </c>
      <c r="E33" s="150">
        <f t="shared" si="2"/>
        <v>85</v>
      </c>
      <c r="F33" s="150">
        <f t="shared" si="3"/>
        <v>80</v>
      </c>
      <c r="G33" s="151">
        <v>0</v>
      </c>
      <c r="H33" s="151">
        <v>80</v>
      </c>
      <c r="I33" s="150">
        <f t="shared" si="4"/>
        <v>5</v>
      </c>
      <c r="J33" s="151">
        <v>0</v>
      </c>
      <c r="K33" s="151">
        <v>5</v>
      </c>
      <c r="L33" s="518" t="s">
        <v>594</v>
      </c>
      <c r="M33" s="518"/>
    </row>
    <row r="34" spans="1:13" customFormat="1" ht="15" customHeight="1" thickBot="1">
      <c r="A34" s="200">
        <v>4714</v>
      </c>
      <c r="B34" s="288" t="s">
        <v>544</v>
      </c>
      <c r="C34" s="153">
        <f t="shared" si="0"/>
        <v>5548</v>
      </c>
      <c r="D34" s="153">
        <f t="shared" si="1"/>
        <v>0</v>
      </c>
      <c r="E34" s="153">
        <f t="shared" si="2"/>
        <v>5548</v>
      </c>
      <c r="F34" s="153">
        <f t="shared" si="3"/>
        <v>5548</v>
      </c>
      <c r="G34" s="153">
        <v>0</v>
      </c>
      <c r="H34" s="153">
        <v>5548</v>
      </c>
      <c r="I34" s="153">
        <f t="shared" si="4"/>
        <v>0</v>
      </c>
      <c r="J34" s="153">
        <v>0</v>
      </c>
      <c r="K34" s="153">
        <v>0</v>
      </c>
      <c r="L34" s="526" t="s">
        <v>554</v>
      </c>
      <c r="M34" s="526"/>
    </row>
    <row r="35" spans="1:13" customFormat="1" ht="15" thickBot="1">
      <c r="A35" s="199">
        <v>4719</v>
      </c>
      <c r="B35" s="290" t="s">
        <v>645</v>
      </c>
      <c r="C35" s="150">
        <f t="shared" si="0"/>
        <v>21</v>
      </c>
      <c r="D35" s="150">
        <f t="shared" si="1"/>
        <v>0</v>
      </c>
      <c r="E35" s="150">
        <f t="shared" si="2"/>
        <v>21</v>
      </c>
      <c r="F35" s="150">
        <f t="shared" si="3"/>
        <v>21</v>
      </c>
      <c r="G35" s="151">
        <v>0</v>
      </c>
      <c r="H35" s="151">
        <v>21</v>
      </c>
      <c r="I35" s="150">
        <f t="shared" si="4"/>
        <v>0</v>
      </c>
      <c r="J35" s="151">
        <v>0</v>
      </c>
      <c r="K35" s="151">
        <v>0</v>
      </c>
      <c r="L35" s="518" t="s">
        <v>593</v>
      </c>
      <c r="M35" s="518"/>
    </row>
    <row r="36" spans="1:13" customFormat="1" ht="15" customHeight="1" thickBot="1">
      <c r="A36" s="200">
        <v>4720</v>
      </c>
      <c r="B36" s="288" t="s">
        <v>622</v>
      </c>
      <c r="C36" s="153">
        <f t="shared" si="0"/>
        <v>1386</v>
      </c>
      <c r="D36" s="153">
        <f t="shared" si="1"/>
        <v>0</v>
      </c>
      <c r="E36" s="153">
        <f t="shared" si="2"/>
        <v>1386</v>
      </c>
      <c r="F36" s="153">
        <f t="shared" si="3"/>
        <v>1386</v>
      </c>
      <c r="G36" s="153">
        <v>0</v>
      </c>
      <c r="H36" s="153">
        <v>1386</v>
      </c>
      <c r="I36" s="153">
        <f t="shared" si="4"/>
        <v>0</v>
      </c>
      <c r="J36" s="153">
        <v>0</v>
      </c>
      <c r="K36" s="153">
        <v>0</v>
      </c>
      <c r="L36" s="526" t="s">
        <v>592</v>
      </c>
      <c r="M36" s="526"/>
    </row>
    <row r="37" spans="1:13" customFormat="1" ht="15" thickBot="1">
      <c r="A37" s="199">
        <v>4722</v>
      </c>
      <c r="B37" s="290" t="s">
        <v>632</v>
      </c>
      <c r="C37" s="150">
        <f t="shared" si="0"/>
        <v>29</v>
      </c>
      <c r="D37" s="150">
        <f t="shared" si="1"/>
        <v>0</v>
      </c>
      <c r="E37" s="150">
        <f t="shared" si="2"/>
        <v>29</v>
      </c>
      <c r="F37" s="150">
        <f t="shared" si="3"/>
        <v>29</v>
      </c>
      <c r="G37" s="151">
        <v>0</v>
      </c>
      <c r="H37" s="151">
        <v>29</v>
      </c>
      <c r="I37" s="150">
        <f t="shared" si="4"/>
        <v>0</v>
      </c>
      <c r="J37" s="151">
        <v>0</v>
      </c>
      <c r="K37" s="151">
        <v>0</v>
      </c>
      <c r="L37" s="518" t="s">
        <v>591</v>
      </c>
      <c r="M37" s="518"/>
    </row>
    <row r="38" spans="1:13" customFormat="1" ht="15" customHeight="1" thickBot="1">
      <c r="A38" s="200">
        <v>4723</v>
      </c>
      <c r="B38" s="288" t="s">
        <v>631</v>
      </c>
      <c r="C38" s="153">
        <f t="shared" si="0"/>
        <v>35</v>
      </c>
      <c r="D38" s="153">
        <f t="shared" si="1"/>
        <v>0</v>
      </c>
      <c r="E38" s="153">
        <f t="shared" si="2"/>
        <v>35</v>
      </c>
      <c r="F38" s="153">
        <f t="shared" si="3"/>
        <v>29</v>
      </c>
      <c r="G38" s="153">
        <v>0</v>
      </c>
      <c r="H38" s="153">
        <v>29</v>
      </c>
      <c r="I38" s="153">
        <f t="shared" si="4"/>
        <v>6</v>
      </c>
      <c r="J38" s="153">
        <v>0</v>
      </c>
      <c r="K38" s="153">
        <v>6</v>
      </c>
      <c r="L38" s="526" t="s">
        <v>590</v>
      </c>
      <c r="M38" s="526"/>
    </row>
    <row r="39" spans="1:13" customFormat="1" ht="15" thickBot="1">
      <c r="A39" s="199">
        <v>4724</v>
      </c>
      <c r="B39" s="290" t="s">
        <v>630</v>
      </c>
      <c r="C39" s="150">
        <f t="shared" si="0"/>
        <v>296</v>
      </c>
      <c r="D39" s="150">
        <f t="shared" si="1"/>
        <v>0</v>
      </c>
      <c r="E39" s="150">
        <f t="shared" si="2"/>
        <v>296</v>
      </c>
      <c r="F39" s="150">
        <f t="shared" si="3"/>
        <v>263</v>
      </c>
      <c r="G39" s="151">
        <v>0</v>
      </c>
      <c r="H39" s="151">
        <v>263</v>
      </c>
      <c r="I39" s="150">
        <f t="shared" si="4"/>
        <v>33</v>
      </c>
      <c r="J39" s="151">
        <v>0</v>
      </c>
      <c r="K39" s="151">
        <v>33</v>
      </c>
      <c r="L39" s="518" t="s">
        <v>589</v>
      </c>
      <c r="M39" s="518"/>
    </row>
    <row r="40" spans="1:13" customFormat="1" ht="15" customHeight="1" thickBot="1">
      <c r="A40" s="200">
        <v>4725</v>
      </c>
      <c r="B40" s="288" t="s">
        <v>629</v>
      </c>
      <c r="C40" s="153">
        <f t="shared" si="0"/>
        <v>284</v>
      </c>
      <c r="D40" s="153">
        <f t="shared" si="1"/>
        <v>0</v>
      </c>
      <c r="E40" s="153">
        <f t="shared" si="2"/>
        <v>284</v>
      </c>
      <c r="F40" s="153">
        <f t="shared" si="3"/>
        <v>260</v>
      </c>
      <c r="G40" s="153">
        <v>0</v>
      </c>
      <c r="H40" s="153">
        <v>260</v>
      </c>
      <c r="I40" s="153">
        <f t="shared" si="4"/>
        <v>24</v>
      </c>
      <c r="J40" s="153">
        <v>0</v>
      </c>
      <c r="K40" s="153">
        <v>24</v>
      </c>
      <c r="L40" s="526" t="s">
        <v>588</v>
      </c>
      <c r="M40" s="526"/>
    </row>
    <row r="41" spans="1:13" customFormat="1" ht="15" thickBot="1">
      <c r="A41" s="199">
        <v>4726</v>
      </c>
      <c r="B41" s="290" t="s">
        <v>545</v>
      </c>
      <c r="C41" s="150">
        <f t="shared" si="0"/>
        <v>374</v>
      </c>
      <c r="D41" s="150">
        <f t="shared" si="1"/>
        <v>0</v>
      </c>
      <c r="E41" s="150">
        <f t="shared" si="2"/>
        <v>374</v>
      </c>
      <c r="F41" s="150">
        <f t="shared" si="3"/>
        <v>321</v>
      </c>
      <c r="G41" s="151">
        <v>0</v>
      </c>
      <c r="H41" s="151">
        <v>321</v>
      </c>
      <c r="I41" s="150">
        <f t="shared" si="4"/>
        <v>53</v>
      </c>
      <c r="J41" s="151">
        <v>0</v>
      </c>
      <c r="K41" s="151">
        <v>53</v>
      </c>
      <c r="L41" s="518" t="s">
        <v>555</v>
      </c>
      <c r="M41" s="518"/>
    </row>
    <row r="42" spans="1:13" customFormat="1" ht="15" customHeight="1" thickBot="1">
      <c r="A42" s="200">
        <v>4727</v>
      </c>
      <c r="B42" s="288" t="s">
        <v>628</v>
      </c>
      <c r="C42" s="153">
        <f t="shared" si="0"/>
        <v>92</v>
      </c>
      <c r="D42" s="153">
        <f t="shared" si="1"/>
        <v>0</v>
      </c>
      <c r="E42" s="153">
        <f t="shared" si="2"/>
        <v>92</v>
      </c>
      <c r="F42" s="153">
        <f t="shared" si="3"/>
        <v>92</v>
      </c>
      <c r="G42" s="153">
        <v>0</v>
      </c>
      <c r="H42" s="153">
        <v>92</v>
      </c>
      <c r="I42" s="153">
        <f t="shared" si="4"/>
        <v>0</v>
      </c>
      <c r="J42" s="153">
        <v>0</v>
      </c>
      <c r="K42" s="153">
        <v>0</v>
      </c>
      <c r="L42" s="526" t="s">
        <v>587</v>
      </c>
      <c r="M42" s="526"/>
    </row>
    <row r="43" spans="1:13" customFormat="1" ht="15" thickBot="1">
      <c r="A43" s="199">
        <v>4728</v>
      </c>
      <c r="B43" s="290" t="s">
        <v>633</v>
      </c>
      <c r="C43" s="150">
        <f t="shared" si="0"/>
        <v>201</v>
      </c>
      <c r="D43" s="150">
        <f t="shared" si="1"/>
        <v>0</v>
      </c>
      <c r="E43" s="150">
        <f t="shared" si="2"/>
        <v>201</v>
      </c>
      <c r="F43" s="150">
        <f t="shared" si="3"/>
        <v>201</v>
      </c>
      <c r="G43" s="151">
        <v>0</v>
      </c>
      <c r="H43" s="151">
        <v>201</v>
      </c>
      <c r="I43" s="150">
        <f t="shared" si="4"/>
        <v>0</v>
      </c>
      <c r="J43" s="151">
        <v>0</v>
      </c>
      <c r="K43" s="151">
        <v>0</v>
      </c>
      <c r="L43" s="518" t="s">
        <v>586</v>
      </c>
      <c r="M43" s="518"/>
    </row>
    <row r="44" spans="1:13" customFormat="1" ht="15" customHeight="1" thickBot="1">
      <c r="A44" s="200">
        <v>4729</v>
      </c>
      <c r="B44" s="288" t="s">
        <v>642</v>
      </c>
      <c r="C44" s="153">
        <f t="shared" si="0"/>
        <v>155</v>
      </c>
      <c r="D44" s="153">
        <f t="shared" si="1"/>
        <v>0</v>
      </c>
      <c r="E44" s="153">
        <f t="shared" si="2"/>
        <v>155</v>
      </c>
      <c r="F44" s="153">
        <f t="shared" si="3"/>
        <v>155</v>
      </c>
      <c r="G44" s="153">
        <v>0</v>
      </c>
      <c r="H44" s="153">
        <v>155</v>
      </c>
      <c r="I44" s="153">
        <f t="shared" si="4"/>
        <v>0</v>
      </c>
      <c r="J44" s="153">
        <v>0</v>
      </c>
      <c r="K44" s="153">
        <v>0</v>
      </c>
      <c r="L44" s="526" t="s">
        <v>644</v>
      </c>
      <c r="M44" s="526"/>
    </row>
    <row r="45" spans="1:13" customFormat="1" ht="15" thickBot="1">
      <c r="A45" s="199">
        <v>4730</v>
      </c>
      <c r="B45" s="290" t="s">
        <v>627</v>
      </c>
      <c r="C45" s="150">
        <f t="shared" si="0"/>
        <v>15</v>
      </c>
      <c r="D45" s="150">
        <f t="shared" si="1"/>
        <v>0</v>
      </c>
      <c r="E45" s="150">
        <f t="shared" si="2"/>
        <v>15</v>
      </c>
      <c r="F45" s="150">
        <f t="shared" si="3"/>
        <v>15</v>
      </c>
      <c r="G45" s="151">
        <v>0</v>
      </c>
      <c r="H45" s="151">
        <v>15</v>
      </c>
      <c r="I45" s="150">
        <f t="shared" si="4"/>
        <v>0</v>
      </c>
      <c r="J45" s="151">
        <v>0</v>
      </c>
      <c r="K45" s="151">
        <v>0</v>
      </c>
      <c r="L45" s="518" t="s">
        <v>585</v>
      </c>
      <c r="M45" s="518"/>
    </row>
    <row r="46" spans="1:13" customFormat="1" ht="15" customHeight="1" thickBot="1">
      <c r="A46" s="200">
        <v>4741</v>
      </c>
      <c r="B46" s="288" t="s">
        <v>634</v>
      </c>
      <c r="C46" s="153">
        <f t="shared" si="0"/>
        <v>1644</v>
      </c>
      <c r="D46" s="153">
        <f t="shared" si="1"/>
        <v>0</v>
      </c>
      <c r="E46" s="153">
        <f t="shared" si="2"/>
        <v>1644</v>
      </c>
      <c r="F46" s="153">
        <f t="shared" si="3"/>
        <v>1644</v>
      </c>
      <c r="G46" s="153">
        <v>0</v>
      </c>
      <c r="H46" s="153">
        <v>1644</v>
      </c>
      <c r="I46" s="153">
        <f t="shared" si="4"/>
        <v>0</v>
      </c>
      <c r="J46" s="153">
        <v>0</v>
      </c>
      <c r="K46" s="153">
        <v>0</v>
      </c>
      <c r="L46" s="526" t="s">
        <v>584</v>
      </c>
      <c r="M46" s="526"/>
    </row>
    <row r="47" spans="1:13" customFormat="1" ht="18.75" thickBot="1">
      <c r="A47" s="199">
        <v>4751</v>
      </c>
      <c r="B47" s="290" t="s">
        <v>626</v>
      </c>
      <c r="C47" s="150">
        <f t="shared" si="0"/>
        <v>4492</v>
      </c>
      <c r="D47" s="150">
        <f t="shared" si="1"/>
        <v>0</v>
      </c>
      <c r="E47" s="150">
        <f t="shared" si="2"/>
        <v>4492</v>
      </c>
      <c r="F47" s="150">
        <f t="shared" si="3"/>
        <v>3556</v>
      </c>
      <c r="G47" s="151">
        <v>0</v>
      </c>
      <c r="H47" s="151">
        <v>3556</v>
      </c>
      <c r="I47" s="150">
        <f t="shared" si="4"/>
        <v>936</v>
      </c>
      <c r="J47" s="151">
        <v>0</v>
      </c>
      <c r="K47" s="151">
        <v>936</v>
      </c>
      <c r="L47" s="518" t="s">
        <v>583</v>
      </c>
      <c r="M47" s="518"/>
    </row>
    <row r="48" spans="1:13" customFormat="1" ht="15" customHeight="1" thickBot="1">
      <c r="A48" s="200">
        <v>4752</v>
      </c>
      <c r="B48" s="288" t="s">
        <v>625</v>
      </c>
      <c r="C48" s="153">
        <f t="shared" si="0"/>
        <v>4190</v>
      </c>
      <c r="D48" s="153">
        <f t="shared" si="1"/>
        <v>0</v>
      </c>
      <c r="E48" s="153">
        <f t="shared" si="2"/>
        <v>4190</v>
      </c>
      <c r="F48" s="153">
        <f t="shared" si="3"/>
        <v>3352</v>
      </c>
      <c r="G48" s="153">
        <v>0</v>
      </c>
      <c r="H48" s="153">
        <v>3352</v>
      </c>
      <c r="I48" s="153">
        <f t="shared" si="4"/>
        <v>838</v>
      </c>
      <c r="J48" s="153">
        <v>0</v>
      </c>
      <c r="K48" s="153">
        <v>838</v>
      </c>
      <c r="L48" s="526" t="s">
        <v>582</v>
      </c>
      <c r="M48" s="526"/>
    </row>
    <row r="49" spans="1:13" customFormat="1" ht="18.75" thickBot="1">
      <c r="A49" s="199">
        <v>4753</v>
      </c>
      <c r="B49" s="290" t="s">
        <v>624</v>
      </c>
      <c r="C49" s="150">
        <f t="shared" si="0"/>
        <v>232</v>
      </c>
      <c r="D49" s="150">
        <f t="shared" si="1"/>
        <v>0</v>
      </c>
      <c r="E49" s="150">
        <f t="shared" si="2"/>
        <v>232</v>
      </c>
      <c r="F49" s="150">
        <f t="shared" si="3"/>
        <v>232</v>
      </c>
      <c r="G49" s="151">
        <v>0</v>
      </c>
      <c r="H49" s="151">
        <v>232</v>
      </c>
      <c r="I49" s="150">
        <f t="shared" si="4"/>
        <v>0</v>
      </c>
      <c r="J49" s="151">
        <v>0</v>
      </c>
      <c r="K49" s="151">
        <v>0</v>
      </c>
      <c r="L49" s="518" t="s">
        <v>581</v>
      </c>
      <c r="M49" s="518"/>
    </row>
    <row r="50" spans="1:13" customFormat="1" ht="15" customHeight="1" thickBot="1">
      <c r="A50" s="200">
        <v>4754</v>
      </c>
      <c r="B50" s="288" t="s">
        <v>546</v>
      </c>
      <c r="C50" s="153">
        <f t="shared" si="0"/>
        <v>781</v>
      </c>
      <c r="D50" s="153">
        <f t="shared" si="1"/>
        <v>0</v>
      </c>
      <c r="E50" s="153">
        <f t="shared" si="2"/>
        <v>781</v>
      </c>
      <c r="F50" s="153">
        <f t="shared" si="3"/>
        <v>781</v>
      </c>
      <c r="G50" s="153">
        <v>0</v>
      </c>
      <c r="H50" s="153">
        <v>781</v>
      </c>
      <c r="I50" s="153">
        <f t="shared" si="4"/>
        <v>0</v>
      </c>
      <c r="J50" s="153">
        <v>0</v>
      </c>
      <c r="K50" s="153">
        <v>0</v>
      </c>
      <c r="L50" s="526" t="s">
        <v>556</v>
      </c>
      <c r="M50" s="526"/>
    </row>
    <row r="51" spans="1:13" customFormat="1" ht="18.75" thickBot="1">
      <c r="A51" s="199">
        <v>4755</v>
      </c>
      <c r="B51" s="290" t="s">
        <v>641</v>
      </c>
      <c r="C51" s="150">
        <f t="shared" si="0"/>
        <v>1896</v>
      </c>
      <c r="D51" s="150">
        <f t="shared" si="1"/>
        <v>0</v>
      </c>
      <c r="E51" s="150">
        <f t="shared" si="2"/>
        <v>1896</v>
      </c>
      <c r="F51" s="150">
        <f t="shared" si="3"/>
        <v>1659</v>
      </c>
      <c r="G51" s="151">
        <v>0</v>
      </c>
      <c r="H51" s="151">
        <v>1659</v>
      </c>
      <c r="I51" s="150">
        <f t="shared" si="4"/>
        <v>237</v>
      </c>
      <c r="J51" s="151">
        <v>0</v>
      </c>
      <c r="K51" s="151">
        <v>237</v>
      </c>
      <c r="L51" s="518" t="s">
        <v>580</v>
      </c>
      <c r="M51" s="518"/>
    </row>
    <row r="52" spans="1:13" customFormat="1" ht="15" customHeight="1" thickBot="1">
      <c r="A52" s="200">
        <v>4756</v>
      </c>
      <c r="B52" s="288" t="s">
        <v>635</v>
      </c>
      <c r="C52" s="153">
        <f t="shared" si="0"/>
        <v>76</v>
      </c>
      <c r="D52" s="153">
        <f t="shared" si="1"/>
        <v>0</v>
      </c>
      <c r="E52" s="153">
        <f t="shared" si="2"/>
        <v>76</v>
      </c>
      <c r="F52" s="153">
        <f t="shared" si="3"/>
        <v>76</v>
      </c>
      <c r="G52" s="153">
        <v>0</v>
      </c>
      <c r="H52" s="153">
        <v>76</v>
      </c>
      <c r="I52" s="153">
        <f t="shared" si="4"/>
        <v>0</v>
      </c>
      <c r="J52" s="153">
        <v>0</v>
      </c>
      <c r="K52" s="153">
        <v>0</v>
      </c>
      <c r="L52" s="526" t="s">
        <v>579</v>
      </c>
      <c r="M52" s="526"/>
    </row>
    <row r="53" spans="1:13" customFormat="1" ht="18.75" thickBot="1">
      <c r="A53" s="199">
        <v>4761</v>
      </c>
      <c r="B53" s="290" t="s">
        <v>636</v>
      </c>
      <c r="C53" s="150">
        <f t="shared" si="0"/>
        <v>455</v>
      </c>
      <c r="D53" s="150">
        <f t="shared" si="1"/>
        <v>0</v>
      </c>
      <c r="E53" s="150">
        <f t="shared" si="2"/>
        <v>455</v>
      </c>
      <c r="F53" s="150">
        <f t="shared" si="3"/>
        <v>433</v>
      </c>
      <c r="G53" s="151">
        <v>0</v>
      </c>
      <c r="H53" s="151">
        <v>433</v>
      </c>
      <c r="I53" s="150">
        <f t="shared" si="4"/>
        <v>22</v>
      </c>
      <c r="J53" s="151">
        <v>0</v>
      </c>
      <c r="K53" s="151">
        <v>22</v>
      </c>
      <c r="L53" s="518" t="s">
        <v>578</v>
      </c>
      <c r="M53" s="518"/>
    </row>
    <row r="54" spans="1:13" customFormat="1" ht="15" customHeight="1" thickBot="1">
      <c r="A54" s="200">
        <v>4762</v>
      </c>
      <c r="B54" s="288" t="s">
        <v>637</v>
      </c>
      <c r="C54" s="153">
        <f t="shared" si="0"/>
        <v>74</v>
      </c>
      <c r="D54" s="153">
        <f t="shared" si="1"/>
        <v>0</v>
      </c>
      <c r="E54" s="153">
        <f t="shared" si="2"/>
        <v>74</v>
      </c>
      <c r="F54" s="153">
        <f t="shared" si="3"/>
        <v>74</v>
      </c>
      <c r="G54" s="153">
        <v>0</v>
      </c>
      <c r="H54" s="153">
        <v>74</v>
      </c>
      <c r="I54" s="153">
        <f t="shared" si="4"/>
        <v>0</v>
      </c>
      <c r="J54" s="153">
        <v>0</v>
      </c>
      <c r="K54" s="153">
        <v>0</v>
      </c>
      <c r="L54" s="526" t="s">
        <v>577</v>
      </c>
      <c r="M54" s="526"/>
    </row>
    <row r="55" spans="1:13" customFormat="1" ht="18.75" thickBot="1">
      <c r="A55" s="199">
        <v>4763</v>
      </c>
      <c r="B55" s="290" t="s">
        <v>638</v>
      </c>
      <c r="C55" s="150">
        <f t="shared" si="0"/>
        <v>251</v>
      </c>
      <c r="D55" s="150">
        <f t="shared" si="1"/>
        <v>0</v>
      </c>
      <c r="E55" s="150">
        <f t="shared" si="2"/>
        <v>251</v>
      </c>
      <c r="F55" s="150">
        <f t="shared" si="3"/>
        <v>209</v>
      </c>
      <c r="G55" s="151">
        <v>0</v>
      </c>
      <c r="H55" s="151">
        <v>209</v>
      </c>
      <c r="I55" s="150">
        <f t="shared" si="4"/>
        <v>42</v>
      </c>
      <c r="J55" s="151">
        <v>0</v>
      </c>
      <c r="K55" s="151">
        <v>42</v>
      </c>
      <c r="L55" s="518" t="s">
        <v>576</v>
      </c>
      <c r="M55" s="518"/>
    </row>
    <row r="56" spans="1:13" customFormat="1" ht="15" customHeight="1" thickBot="1">
      <c r="A56" s="200">
        <v>4764</v>
      </c>
      <c r="B56" s="288" t="s">
        <v>623</v>
      </c>
      <c r="C56" s="153">
        <f t="shared" si="0"/>
        <v>178</v>
      </c>
      <c r="D56" s="153">
        <f t="shared" si="1"/>
        <v>0</v>
      </c>
      <c r="E56" s="153">
        <f t="shared" si="2"/>
        <v>178</v>
      </c>
      <c r="F56" s="153">
        <f t="shared" si="3"/>
        <v>158</v>
      </c>
      <c r="G56" s="153">
        <v>0</v>
      </c>
      <c r="H56" s="153">
        <v>158</v>
      </c>
      <c r="I56" s="153">
        <f t="shared" si="4"/>
        <v>20</v>
      </c>
      <c r="J56" s="153">
        <v>0</v>
      </c>
      <c r="K56" s="153">
        <v>20</v>
      </c>
      <c r="L56" s="526" t="s">
        <v>575</v>
      </c>
      <c r="M56" s="526"/>
    </row>
    <row r="57" spans="1:13" customFormat="1" ht="36.75" thickBot="1">
      <c r="A57" s="199">
        <v>4771</v>
      </c>
      <c r="B57" s="290" t="s">
        <v>639</v>
      </c>
      <c r="C57" s="150">
        <f t="shared" si="0"/>
        <v>812</v>
      </c>
      <c r="D57" s="150">
        <f t="shared" si="1"/>
        <v>0</v>
      </c>
      <c r="E57" s="150">
        <f t="shared" si="2"/>
        <v>812</v>
      </c>
      <c r="F57" s="150">
        <f t="shared" si="3"/>
        <v>696</v>
      </c>
      <c r="G57" s="151">
        <v>0</v>
      </c>
      <c r="H57" s="151">
        <v>696</v>
      </c>
      <c r="I57" s="150">
        <f t="shared" si="4"/>
        <v>116</v>
      </c>
      <c r="J57" s="151">
        <v>0</v>
      </c>
      <c r="K57" s="151">
        <v>116</v>
      </c>
      <c r="L57" s="518" t="s">
        <v>574</v>
      </c>
      <c r="M57" s="518"/>
    </row>
    <row r="58" spans="1:13" customFormat="1" ht="15" customHeight="1" thickBot="1">
      <c r="A58" s="200">
        <v>4772</v>
      </c>
      <c r="B58" s="288" t="s">
        <v>640</v>
      </c>
      <c r="C58" s="153">
        <f t="shared" si="0"/>
        <v>1498</v>
      </c>
      <c r="D58" s="153">
        <f t="shared" si="1"/>
        <v>0</v>
      </c>
      <c r="E58" s="153">
        <f t="shared" si="2"/>
        <v>1498</v>
      </c>
      <c r="F58" s="153">
        <f t="shared" si="3"/>
        <v>1248</v>
      </c>
      <c r="G58" s="153">
        <v>0</v>
      </c>
      <c r="H58" s="153">
        <v>1248</v>
      </c>
      <c r="I58" s="153">
        <f t="shared" si="4"/>
        <v>250</v>
      </c>
      <c r="J58" s="153">
        <v>0</v>
      </c>
      <c r="K58" s="153">
        <v>250</v>
      </c>
      <c r="L58" s="526" t="s">
        <v>573</v>
      </c>
      <c r="M58" s="526"/>
    </row>
    <row r="59" spans="1:13" customFormat="1" ht="15" thickBot="1">
      <c r="A59" s="199">
        <v>4774</v>
      </c>
      <c r="B59" s="290" t="s">
        <v>547</v>
      </c>
      <c r="C59" s="150">
        <f t="shared" si="0"/>
        <v>124</v>
      </c>
      <c r="D59" s="150">
        <f t="shared" si="1"/>
        <v>0</v>
      </c>
      <c r="E59" s="150">
        <f t="shared" si="2"/>
        <v>124</v>
      </c>
      <c r="F59" s="150">
        <f t="shared" si="3"/>
        <v>124</v>
      </c>
      <c r="G59" s="151">
        <v>0</v>
      </c>
      <c r="H59" s="151">
        <v>124</v>
      </c>
      <c r="I59" s="150">
        <f t="shared" si="4"/>
        <v>0</v>
      </c>
      <c r="J59" s="151">
        <v>0</v>
      </c>
      <c r="K59" s="151">
        <v>0</v>
      </c>
      <c r="L59" s="518" t="s">
        <v>557</v>
      </c>
      <c r="M59" s="518"/>
    </row>
    <row r="60" spans="1:13" customFormat="1" ht="15" customHeight="1" thickBot="1">
      <c r="A60" s="200">
        <v>4775</v>
      </c>
      <c r="B60" s="288" t="s">
        <v>569</v>
      </c>
      <c r="C60" s="153">
        <f t="shared" si="0"/>
        <v>992</v>
      </c>
      <c r="D60" s="153">
        <f t="shared" si="1"/>
        <v>0</v>
      </c>
      <c r="E60" s="153">
        <f t="shared" si="2"/>
        <v>992</v>
      </c>
      <c r="F60" s="153">
        <f t="shared" si="3"/>
        <v>992</v>
      </c>
      <c r="G60" s="153">
        <v>0</v>
      </c>
      <c r="H60" s="153">
        <v>992</v>
      </c>
      <c r="I60" s="153">
        <f t="shared" si="4"/>
        <v>0</v>
      </c>
      <c r="J60" s="153">
        <v>0</v>
      </c>
      <c r="K60" s="153">
        <v>0</v>
      </c>
      <c r="L60" s="526" t="s">
        <v>572</v>
      </c>
      <c r="M60" s="526"/>
    </row>
    <row r="61" spans="1:13" customFormat="1" ht="18.75" thickBot="1">
      <c r="A61" s="199">
        <v>4776</v>
      </c>
      <c r="B61" s="290" t="s">
        <v>568</v>
      </c>
      <c r="C61" s="150">
        <f t="shared" si="0"/>
        <v>376</v>
      </c>
      <c r="D61" s="150">
        <f t="shared" si="1"/>
        <v>0</v>
      </c>
      <c r="E61" s="150">
        <f t="shared" si="2"/>
        <v>376</v>
      </c>
      <c r="F61" s="150">
        <f t="shared" si="3"/>
        <v>376</v>
      </c>
      <c r="G61" s="151">
        <v>0</v>
      </c>
      <c r="H61" s="151">
        <v>376</v>
      </c>
      <c r="I61" s="150">
        <f t="shared" si="4"/>
        <v>0</v>
      </c>
      <c r="J61" s="151">
        <v>0</v>
      </c>
      <c r="K61" s="151">
        <v>0</v>
      </c>
      <c r="L61" s="518" t="s">
        <v>571</v>
      </c>
      <c r="M61" s="518"/>
    </row>
    <row r="62" spans="1:13" s="436" customFormat="1" ht="15" thickBot="1">
      <c r="A62" s="200">
        <v>4777</v>
      </c>
      <c r="B62" s="288" t="s">
        <v>567</v>
      </c>
      <c r="C62" s="391">
        <f t="shared" si="0"/>
        <v>53</v>
      </c>
      <c r="D62" s="391">
        <f t="shared" si="1"/>
        <v>0</v>
      </c>
      <c r="E62" s="391">
        <f t="shared" si="2"/>
        <v>53</v>
      </c>
      <c r="F62" s="391">
        <f t="shared" si="3"/>
        <v>53</v>
      </c>
      <c r="G62" s="438">
        <v>0</v>
      </c>
      <c r="H62" s="438">
        <v>53</v>
      </c>
      <c r="I62" s="391">
        <f t="shared" si="4"/>
        <v>0</v>
      </c>
      <c r="J62" s="438">
        <v>0</v>
      </c>
      <c r="K62" s="438">
        <v>0</v>
      </c>
      <c r="L62" s="526" t="s">
        <v>570</v>
      </c>
      <c r="M62" s="526"/>
    </row>
    <row r="63" spans="1:13" customFormat="1" ht="19.5" customHeight="1">
      <c r="A63" s="199">
        <v>4779</v>
      </c>
      <c r="B63" s="290" t="s">
        <v>566</v>
      </c>
      <c r="C63" s="306">
        <f t="shared" si="0"/>
        <v>468</v>
      </c>
      <c r="D63" s="408">
        <f t="shared" si="1"/>
        <v>134</v>
      </c>
      <c r="E63" s="306">
        <f t="shared" si="2"/>
        <v>334</v>
      </c>
      <c r="F63" s="306">
        <f t="shared" si="3"/>
        <v>468</v>
      </c>
      <c r="G63" s="256">
        <v>134</v>
      </c>
      <c r="H63" s="256">
        <v>334</v>
      </c>
      <c r="I63" s="306">
        <f t="shared" si="4"/>
        <v>0</v>
      </c>
      <c r="J63" s="256">
        <v>0</v>
      </c>
      <c r="K63" s="256">
        <v>0</v>
      </c>
      <c r="L63" s="518" t="s">
        <v>643</v>
      </c>
      <c r="M63" s="518"/>
    </row>
    <row r="64" spans="1:13" ht="36" customHeight="1">
      <c r="A64" s="490" t="s">
        <v>207</v>
      </c>
      <c r="B64" s="490"/>
      <c r="C64" s="338">
        <f>SUM(C13:C63)</f>
        <v>31932</v>
      </c>
      <c r="D64" s="338">
        <f>SUM(D13:D63)</f>
        <v>314</v>
      </c>
      <c r="E64" s="337">
        <f>SUM(E13:E63)</f>
        <v>31618</v>
      </c>
      <c r="F64" s="337">
        <f>SUM(F13:F63)</f>
        <v>29242</v>
      </c>
      <c r="G64" s="337">
        <f>SUM(G13:G63)</f>
        <v>314</v>
      </c>
      <c r="H64" s="337">
        <f>SUM(H13:H63)</f>
        <v>28928</v>
      </c>
      <c r="I64" s="337">
        <f>SUM(I13:I63)</f>
        <v>2690</v>
      </c>
      <c r="J64" s="337">
        <f>SUM(J13:J63)</f>
        <v>0</v>
      </c>
      <c r="K64" s="337">
        <f>SUM(K13:K63)</f>
        <v>2690</v>
      </c>
      <c r="L64" s="491" t="s">
        <v>204</v>
      </c>
      <c r="M64" s="491"/>
    </row>
    <row r="65" spans="3:3" ht="15">
      <c r="C65" s="324"/>
    </row>
    <row r="66" spans="3:3">
      <c r="C66" s="325"/>
    </row>
  </sheetData>
  <mergeCells count="71">
    <mergeCell ref="L35:M35"/>
    <mergeCell ref="L46:M46"/>
    <mergeCell ref="L47:M47"/>
    <mergeCell ref="L48:M48"/>
    <mergeCell ref="L57:M57"/>
    <mergeCell ref="L36:M36"/>
    <mergeCell ref="L55:M55"/>
    <mergeCell ref="L56:M56"/>
    <mergeCell ref="L37:M37"/>
    <mergeCell ref="L38:M38"/>
    <mergeCell ref="L39:M39"/>
    <mergeCell ref="L40:M40"/>
    <mergeCell ref="L41:M41"/>
    <mergeCell ref="L42:M42"/>
    <mergeCell ref="L43:M43"/>
    <mergeCell ref="L44:M44"/>
    <mergeCell ref="A6:M6"/>
    <mergeCell ref="A1:M1"/>
    <mergeCell ref="A2:M2"/>
    <mergeCell ref="A3:M3"/>
    <mergeCell ref="A4:M4"/>
    <mergeCell ref="A5:M5"/>
    <mergeCell ref="A7:M7"/>
    <mergeCell ref="A8:B8"/>
    <mergeCell ref="L8:M8"/>
    <mergeCell ref="A9:A12"/>
    <mergeCell ref="B9:B12"/>
    <mergeCell ref="C9:E9"/>
    <mergeCell ref="F9:H9"/>
    <mergeCell ref="I9:K9"/>
    <mergeCell ref="L9:M12"/>
    <mergeCell ref="C10:E10"/>
    <mergeCell ref="L22:M22"/>
    <mergeCell ref="F10:H10"/>
    <mergeCell ref="I10:K10"/>
    <mergeCell ref="L13:M13"/>
    <mergeCell ref="L14:M14"/>
    <mergeCell ref="L15:M15"/>
    <mergeCell ref="L16:M16"/>
    <mergeCell ref="L17:M17"/>
    <mergeCell ref="L18:M18"/>
    <mergeCell ref="L19:M19"/>
    <mergeCell ref="L20:M20"/>
    <mergeCell ref="L21:M21"/>
    <mergeCell ref="L23:M23"/>
    <mergeCell ref="L24:M24"/>
    <mergeCell ref="L25:M25"/>
    <mergeCell ref="L26:M26"/>
    <mergeCell ref="L27:M27"/>
    <mergeCell ref="L28:M28"/>
    <mergeCell ref="L29:M29"/>
    <mergeCell ref="L32:M32"/>
    <mergeCell ref="L33:M33"/>
    <mergeCell ref="L34:M34"/>
    <mergeCell ref="L30:M30"/>
    <mergeCell ref="L31:M31"/>
    <mergeCell ref="A64:B64"/>
    <mergeCell ref="L64:M64"/>
    <mergeCell ref="L61:M61"/>
    <mergeCell ref="L45:M45"/>
    <mergeCell ref="L49:M49"/>
    <mergeCell ref="L60:M60"/>
    <mergeCell ref="L62:M62"/>
    <mergeCell ref="L63:M63"/>
    <mergeCell ref="L58:M58"/>
    <mergeCell ref="L59:M59"/>
    <mergeCell ref="L50:M50"/>
    <mergeCell ref="L51:M51"/>
    <mergeCell ref="L52:M52"/>
    <mergeCell ref="L53:M53"/>
    <mergeCell ref="L54:M54"/>
  </mergeCells>
  <printOptions horizontalCentered="1"/>
  <pageMargins left="0" right="0" top="0.19685039370078741" bottom="0" header="0.31496062992125984" footer="0.31496062992125984"/>
  <pageSetup paperSize="9" scale="85" orientation="landscape" r:id="rId1"/>
  <rowBreaks count="2" manualBreakCount="2">
    <brk id="36" max="12" man="1"/>
    <brk id="58" max="12"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M16"/>
  <sheetViews>
    <sheetView view="pageBreakPreview" zoomScale="80" zoomScaleSheetLayoutView="80" workbookViewId="0">
      <selection activeCell="C15" sqref="C15"/>
    </sheetView>
  </sheetViews>
  <sheetFormatPr defaultColWidth="9.125" defaultRowHeight="14.25"/>
  <cols>
    <col min="1" max="1" width="7.625" style="14" customWidth="1"/>
    <col min="2" max="2" width="25.625" style="7" customWidth="1"/>
    <col min="3" max="4" width="11.125" style="7" customWidth="1"/>
    <col min="5" max="8" width="8.75" style="7" customWidth="1"/>
    <col min="9" max="9" width="25.625" style="7" customWidth="1"/>
    <col min="10" max="10" width="7.625" style="7" customWidth="1"/>
    <col min="11" max="16384" width="9.125" style="7"/>
  </cols>
  <sheetData>
    <row r="1" spans="1:13" s="3" customFormat="1" ht="47.25" customHeight="1">
      <c r="A1" s="510"/>
      <c r="B1" s="510"/>
      <c r="C1" s="510"/>
      <c r="D1" s="510"/>
      <c r="E1" s="510"/>
      <c r="F1" s="510"/>
      <c r="G1" s="510"/>
      <c r="H1" s="510"/>
      <c r="I1" s="510"/>
      <c r="J1" s="510"/>
      <c r="K1" s="6"/>
      <c r="L1" s="6"/>
      <c r="M1" s="6"/>
    </row>
    <row r="2" spans="1:13" ht="18">
      <c r="A2" s="511" t="s">
        <v>418</v>
      </c>
      <c r="B2" s="511"/>
      <c r="C2" s="511"/>
      <c r="D2" s="511"/>
      <c r="E2" s="511"/>
      <c r="F2" s="511"/>
      <c r="G2" s="511"/>
      <c r="H2" s="511"/>
      <c r="I2" s="511"/>
      <c r="J2" s="511"/>
    </row>
    <row r="3" spans="1:13" ht="16.5" customHeight="1">
      <c r="A3" s="511" t="s">
        <v>102</v>
      </c>
      <c r="B3" s="511"/>
      <c r="C3" s="511"/>
      <c r="D3" s="511"/>
      <c r="E3" s="511"/>
      <c r="F3" s="511"/>
      <c r="G3" s="511"/>
      <c r="H3" s="511"/>
      <c r="I3" s="511"/>
      <c r="J3" s="511"/>
    </row>
    <row r="4" spans="1:13" ht="16.5" customHeight="1">
      <c r="A4" s="511" t="s">
        <v>654</v>
      </c>
      <c r="B4" s="511"/>
      <c r="C4" s="511"/>
      <c r="D4" s="511"/>
      <c r="E4" s="511"/>
      <c r="F4" s="511"/>
      <c r="G4" s="511"/>
      <c r="H4" s="511"/>
      <c r="I4" s="511"/>
      <c r="J4" s="511"/>
    </row>
    <row r="5" spans="1:13" ht="15.75">
      <c r="A5" s="492" t="s">
        <v>255</v>
      </c>
      <c r="B5" s="492"/>
      <c r="C5" s="492"/>
      <c r="D5" s="492"/>
      <c r="E5" s="492"/>
      <c r="F5" s="492"/>
      <c r="G5" s="492"/>
      <c r="H5" s="492"/>
      <c r="I5" s="492"/>
      <c r="J5" s="492"/>
    </row>
    <row r="6" spans="1:13" ht="15.75">
      <c r="A6" s="492" t="s">
        <v>419</v>
      </c>
      <c r="B6" s="492"/>
      <c r="C6" s="492"/>
      <c r="D6" s="492"/>
      <c r="E6" s="492"/>
      <c r="F6" s="492"/>
      <c r="G6" s="492"/>
      <c r="H6" s="492"/>
      <c r="I6" s="492"/>
      <c r="J6" s="492"/>
    </row>
    <row r="7" spans="1:13" ht="15.75">
      <c r="A7" s="492" t="s">
        <v>655</v>
      </c>
      <c r="B7" s="492"/>
      <c r="C7" s="492"/>
      <c r="D7" s="492"/>
      <c r="E7" s="492"/>
      <c r="F7" s="492"/>
      <c r="G7" s="492"/>
      <c r="H7" s="492"/>
      <c r="I7" s="492"/>
      <c r="J7" s="492"/>
    </row>
    <row r="8" spans="1:13" ht="15.75">
      <c r="A8" s="493" t="s">
        <v>662</v>
      </c>
      <c r="B8" s="493"/>
      <c r="C8" s="494">
        <v>2020</v>
      </c>
      <c r="D8" s="494"/>
      <c r="E8" s="494"/>
      <c r="F8" s="494"/>
      <c r="G8" s="494"/>
      <c r="H8" s="494"/>
      <c r="I8" s="495" t="s">
        <v>406</v>
      </c>
      <c r="J8" s="495"/>
    </row>
    <row r="9" spans="1:13" customFormat="1" ht="15.75" customHeight="1">
      <c r="A9" s="496" t="s">
        <v>442</v>
      </c>
      <c r="B9" s="499" t="s">
        <v>210</v>
      </c>
      <c r="C9" s="535" t="s">
        <v>226</v>
      </c>
      <c r="D9" s="535"/>
      <c r="E9" s="535"/>
      <c r="F9" s="535" t="s">
        <v>227</v>
      </c>
      <c r="G9" s="535"/>
      <c r="H9" s="535"/>
      <c r="I9" s="502" t="s">
        <v>215</v>
      </c>
      <c r="J9" s="502"/>
    </row>
    <row r="10" spans="1:13" customFormat="1" ht="19.5" customHeight="1">
      <c r="A10" s="497"/>
      <c r="B10" s="500"/>
      <c r="C10" s="536" t="s">
        <v>518</v>
      </c>
      <c r="D10" s="536"/>
      <c r="E10" s="536"/>
      <c r="F10" s="536" t="s">
        <v>228</v>
      </c>
      <c r="G10" s="536"/>
      <c r="H10" s="536"/>
      <c r="I10" s="505"/>
      <c r="J10" s="505"/>
    </row>
    <row r="11" spans="1:13" customFormat="1" ht="16.5" customHeight="1">
      <c r="A11" s="497"/>
      <c r="B11" s="500"/>
      <c r="C11" s="279" t="s">
        <v>204</v>
      </c>
      <c r="D11" s="279" t="s">
        <v>115</v>
      </c>
      <c r="E11" s="279" t="s">
        <v>201</v>
      </c>
      <c r="F11" s="279" t="s">
        <v>204</v>
      </c>
      <c r="G11" s="279" t="s">
        <v>115</v>
      </c>
      <c r="H11" s="279" t="s">
        <v>201</v>
      </c>
      <c r="I11" s="505"/>
      <c r="J11" s="505"/>
    </row>
    <row r="12" spans="1:13" customFormat="1" ht="17.25" customHeight="1">
      <c r="A12" s="498"/>
      <c r="B12" s="501"/>
      <c r="C12" s="274" t="s">
        <v>207</v>
      </c>
      <c r="D12" s="274" t="s">
        <v>225</v>
      </c>
      <c r="E12" s="274" t="s">
        <v>517</v>
      </c>
      <c r="F12" s="274" t="s">
        <v>207</v>
      </c>
      <c r="G12" s="274" t="s">
        <v>225</v>
      </c>
      <c r="H12" s="274" t="s">
        <v>517</v>
      </c>
      <c r="I12" s="506"/>
      <c r="J12" s="506"/>
    </row>
    <row r="13" spans="1:13" customFormat="1" ht="57" customHeight="1" thickBot="1">
      <c r="A13" s="51">
        <v>45</v>
      </c>
      <c r="B13" s="55" t="s">
        <v>533</v>
      </c>
      <c r="C13" s="189">
        <f>SUM(D13:E13)</f>
        <v>39006</v>
      </c>
      <c r="D13" s="57">
        <v>39006</v>
      </c>
      <c r="E13" s="57">
        <v>0</v>
      </c>
      <c r="F13" s="189">
        <f>SUM(G13:H13)</f>
        <v>1932</v>
      </c>
      <c r="G13" s="57">
        <v>1847</v>
      </c>
      <c r="H13" s="57">
        <v>85</v>
      </c>
      <c r="I13" s="508" t="s">
        <v>538</v>
      </c>
      <c r="J13" s="508"/>
    </row>
    <row r="14" spans="1:13" customFormat="1" ht="57" customHeight="1" thickBot="1">
      <c r="A14" s="53">
        <v>46</v>
      </c>
      <c r="B14" s="56" t="s">
        <v>534</v>
      </c>
      <c r="C14" s="187">
        <f>SUM(D14:E14)</f>
        <v>270167</v>
      </c>
      <c r="D14" s="58">
        <v>269355</v>
      </c>
      <c r="E14" s="58">
        <v>812</v>
      </c>
      <c r="F14" s="187">
        <f>SUM(G14:H14)</f>
        <v>2972</v>
      </c>
      <c r="G14" s="58">
        <v>2944</v>
      </c>
      <c r="H14" s="58">
        <v>28</v>
      </c>
      <c r="I14" s="509" t="s">
        <v>537</v>
      </c>
      <c r="J14" s="509"/>
    </row>
    <row r="15" spans="1:13" customFormat="1" ht="57" customHeight="1">
      <c r="A15" s="52">
        <v>47</v>
      </c>
      <c r="B15" s="62" t="s">
        <v>535</v>
      </c>
      <c r="C15" s="188">
        <f>SUM(D15:E15)</f>
        <v>778060</v>
      </c>
      <c r="D15" s="63">
        <v>775064</v>
      </c>
      <c r="E15" s="63">
        <v>2996</v>
      </c>
      <c r="F15" s="188">
        <f>SUM(G15:H15)</f>
        <v>27028</v>
      </c>
      <c r="G15" s="63">
        <v>24451</v>
      </c>
      <c r="H15" s="63">
        <v>2577</v>
      </c>
      <c r="I15" s="489" t="s">
        <v>536</v>
      </c>
      <c r="J15" s="489"/>
    </row>
    <row r="16" spans="1:13" customFormat="1" ht="57" customHeight="1">
      <c r="A16" s="490" t="s">
        <v>207</v>
      </c>
      <c r="B16" s="490"/>
      <c r="C16" s="77">
        <f t="shared" ref="C16:H16" si="0">SUM(C13:C15)</f>
        <v>1087233</v>
      </c>
      <c r="D16" s="77">
        <f t="shared" si="0"/>
        <v>1083425</v>
      </c>
      <c r="E16" s="77">
        <f t="shared" si="0"/>
        <v>3808</v>
      </c>
      <c r="F16" s="77">
        <f t="shared" si="0"/>
        <v>31932</v>
      </c>
      <c r="G16" s="77">
        <f t="shared" si="0"/>
        <v>29242</v>
      </c>
      <c r="H16" s="77">
        <f t="shared" si="0"/>
        <v>2690</v>
      </c>
      <c r="I16" s="491" t="s">
        <v>204</v>
      </c>
      <c r="J16" s="491"/>
    </row>
  </sheetData>
  <mergeCells count="22">
    <mergeCell ref="A6:J6"/>
    <mergeCell ref="A1:J1"/>
    <mergeCell ref="A2:J2"/>
    <mergeCell ref="A3:J3"/>
    <mergeCell ref="A4:J4"/>
    <mergeCell ref="A5:J5"/>
    <mergeCell ref="A7:J7"/>
    <mergeCell ref="A8:B8"/>
    <mergeCell ref="C8:H8"/>
    <mergeCell ref="I8:J8"/>
    <mergeCell ref="A9:A12"/>
    <mergeCell ref="B9:B12"/>
    <mergeCell ref="C9:E9"/>
    <mergeCell ref="F9:H9"/>
    <mergeCell ref="I9:J12"/>
    <mergeCell ref="C10:E10"/>
    <mergeCell ref="F10:H10"/>
    <mergeCell ref="I13:J13"/>
    <mergeCell ref="I14:J14"/>
    <mergeCell ref="I15:J15"/>
    <mergeCell ref="A16:B16"/>
    <mergeCell ref="I16:J16"/>
  </mergeCells>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M64"/>
  <sheetViews>
    <sheetView view="pageBreakPreview" topLeftCell="A40" zoomScaleSheetLayoutView="100" workbookViewId="0">
      <selection activeCell="A63" sqref="A63:XFD63"/>
    </sheetView>
  </sheetViews>
  <sheetFormatPr defaultColWidth="9.125" defaultRowHeight="14.25"/>
  <cols>
    <col min="1" max="1" width="5.75" style="14" customWidth="1"/>
    <col min="2" max="2" width="40.75" style="7" customWidth="1"/>
    <col min="3" max="8" width="8.75" style="7" customWidth="1"/>
    <col min="9" max="9" width="40.75" style="7" customWidth="1"/>
    <col min="10" max="10" width="5.75" style="7" customWidth="1"/>
    <col min="11" max="16384" width="9.125" style="7"/>
  </cols>
  <sheetData>
    <row r="1" spans="1:13" s="3" customFormat="1" ht="28.5" customHeight="1">
      <c r="A1" s="510"/>
      <c r="B1" s="510"/>
      <c r="C1" s="510"/>
      <c r="D1" s="510"/>
      <c r="E1" s="510"/>
      <c r="F1" s="510"/>
      <c r="G1" s="510"/>
      <c r="H1" s="510"/>
      <c r="I1" s="510"/>
      <c r="J1" s="510"/>
      <c r="K1" s="6"/>
      <c r="L1" s="6"/>
      <c r="M1" s="6"/>
    </row>
    <row r="2" spans="1:13" ht="18">
      <c r="A2" s="511" t="s">
        <v>418</v>
      </c>
      <c r="B2" s="511"/>
      <c r="C2" s="511"/>
      <c r="D2" s="511"/>
      <c r="E2" s="511"/>
      <c r="F2" s="511"/>
      <c r="G2" s="511"/>
      <c r="H2" s="511"/>
      <c r="I2" s="511"/>
      <c r="J2" s="511"/>
    </row>
    <row r="3" spans="1:13" ht="16.5" customHeight="1">
      <c r="A3" s="511" t="s">
        <v>420</v>
      </c>
      <c r="B3" s="511"/>
      <c r="C3" s="511"/>
      <c r="D3" s="511"/>
      <c r="E3" s="511"/>
      <c r="F3" s="511"/>
      <c r="G3" s="511"/>
      <c r="H3" s="511"/>
      <c r="I3" s="511"/>
      <c r="J3" s="511"/>
    </row>
    <row r="4" spans="1:13" ht="16.5" customHeight="1">
      <c r="A4" s="511" t="s">
        <v>656</v>
      </c>
      <c r="B4" s="511"/>
      <c r="C4" s="511"/>
      <c r="D4" s="511"/>
      <c r="E4" s="511"/>
      <c r="F4" s="511"/>
      <c r="G4" s="511"/>
      <c r="H4" s="511"/>
      <c r="I4" s="511"/>
      <c r="J4" s="511"/>
    </row>
    <row r="5" spans="1:13" ht="15.75">
      <c r="A5" s="492" t="s">
        <v>255</v>
      </c>
      <c r="B5" s="492"/>
      <c r="C5" s="492"/>
      <c r="D5" s="492"/>
      <c r="E5" s="492"/>
      <c r="F5" s="492"/>
      <c r="G5" s="492"/>
      <c r="H5" s="492"/>
      <c r="I5" s="492"/>
      <c r="J5" s="492"/>
    </row>
    <row r="6" spans="1:13" ht="15.75">
      <c r="A6" s="492" t="s">
        <v>416</v>
      </c>
      <c r="B6" s="492"/>
      <c r="C6" s="492"/>
      <c r="D6" s="492"/>
      <c r="E6" s="492"/>
      <c r="F6" s="492"/>
      <c r="G6" s="492"/>
      <c r="H6" s="492"/>
      <c r="I6" s="492"/>
      <c r="J6" s="492"/>
    </row>
    <row r="7" spans="1:13" ht="15.75">
      <c r="A7" s="492" t="s">
        <v>657</v>
      </c>
      <c r="B7" s="492"/>
      <c r="C7" s="492"/>
      <c r="D7" s="492"/>
      <c r="E7" s="492"/>
      <c r="F7" s="492"/>
      <c r="G7" s="492"/>
      <c r="H7" s="492"/>
      <c r="I7" s="492"/>
      <c r="J7" s="492"/>
    </row>
    <row r="8" spans="1:13" ht="15.75">
      <c r="A8" s="493" t="s">
        <v>663</v>
      </c>
      <c r="B8" s="493"/>
      <c r="C8" s="494">
        <v>2020</v>
      </c>
      <c r="D8" s="494"/>
      <c r="E8" s="494">
        <v>2009</v>
      </c>
      <c r="F8" s="494"/>
      <c r="G8" s="494"/>
      <c r="H8" s="494"/>
      <c r="I8" s="495" t="s">
        <v>405</v>
      </c>
      <c r="J8" s="495"/>
    </row>
    <row r="9" spans="1:13" customFormat="1" ht="15.75" customHeight="1">
      <c r="A9" s="496" t="s">
        <v>442</v>
      </c>
      <c r="B9" s="499" t="s">
        <v>210</v>
      </c>
      <c r="C9" s="535" t="s">
        <v>226</v>
      </c>
      <c r="D9" s="535"/>
      <c r="E9" s="535"/>
      <c r="F9" s="535" t="s">
        <v>227</v>
      </c>
      <c r="G9" s="535"/>
      <c r="H9" s="535"/>
      <c r="I9" s="502" t="s">
        <v>215</v>
      </c>
      <c r="J9" s="502"/>
    </row>
    <row r="10" spans="1:13" customFormat="1" ht="19.5" customHeight="1">
      <c r="A10" s="497"/>
      <c r="B10" s="500"/>
      <c r="C10" s="536" t="s">
        <v>518</v>
      </c>
      <c r="D10" s="536"/>
      <c r="E10" s="536"/>
      <c r="F10" s="536" t="s">
        <v>228</v>
      </c>
      <c r="G10" s="536"/>
      <c r="H10" s="536"/>
      <c r="I10" s="505"/>
      <c r="J10" s="505"/>
    </row>
    <row r="11" spans="1:13" customFormat="1" ht="16.5" customHeight="1">
      <c r="A11" s="497"/>
      <c r="B11" s="500"/>
      <c r="C11" s="279" t="s">
        <v>204</v>
      </c>
      <c r="D11" s="279" t="s">
        <v>115</v>
      </c>
      <c r="E11" s="279" t="s">
        <v>201</v>
      </c>
      <c r="F11" s="279" t="s">
        <v>204</v>
      </c>
      <c r="G11" s="279" t="s">
        <v>115</v>
      </c>
      <c r="H11" s="279" t="s">
        <v>201</v>
      </c>
      <c r="I11" s="505"/>
      <c r="J11" s="505"/>
    </row>
    <row r="12" spans="1:13" customFormat="1" ht="17.25" customHeight="1">
      <c r="A12" s="498"/>
      <c r="B12" s="501"/>
      <c r="C12" s="274" t="s">
        <v>207</v>
      </c>
      <c r="D12" s="274" t="s">
        <v>225</v>
      </c>
      <c r="E12" s="274" t="s">
        <v>517</v>
      </c>
      <c r="F12" s="274" t="s">
        <v>207</v>
      </c>
      <c r="G12" s="274" t="s">
        <v>225</v>
      </c>
      <c r="H12" s="274" t="s">
        <v>517</v>
      </c>
      <c r="I12" s="506"/>
      <c r="J12" s="506"/>
    </row>
    <row r="13" spans="1:13" customFormat="1" ht="18">
      <c r="A13" s="202">
        <v>4511</v>
      </c>
      <c r="B13" s="286" t="s">
        <v>559</v>
      </c>
      <c r="C13" s="301">
        <f>SUM(D13:E13)</f>
        <v>2371</v>
      </c>
      <c r="D13" s="287">
        <v>2371</v>
      </c>
      <c r="E13" s="287">
        <v>0</v>
      </c>
      <c r="F13" s="301">
        <f>SUM(G13:H13)</f>
        <v>104</v>
      </c>
      <c r="G13" s="287">
        <v>104</v>
      </c>
      <c r="H13" s="298">
        <v>0</v>
      </c>
      <c r="I13" s="527" t="s">
        <v>558</v>
      </c>
      <c r="J13" s="527"/>
    </row>
    <row r="14" spans="1:13" customFormat="1" ht="18">
      <c r="A14" s="200">
        <v>4512</v>
      </c>
      <c r="B14" s="288" t="s">
        <v>560</v>
      </c>
      <c r="C14" s="289">
        <f t="shared" ref="C14:C63" si="0">SUM(D14:E14)</f>
        <v>8455</v>
      </c>
      <c r="D14" s="289">
        <v>8455</v>
      </c>
      <c r="E14" s="289">
        <v>0</v>
      </c>
      <c r="F14" s="289">
        <f t="shared" ref="F14:F63" si="1">SUM(G14:H14)</f>
        <v>426</v>
      </c>
      <c r="G14" s="289">
        <v>341</v>
      </c>
      <c r="H14" s="299">
        <v>85</v>
      </c>
      <c r="I14" s="526" t="s">
        <v>561</v>
      </c>
      <c r="J14" s="526"/>
    </row>
    <row r="15" spans="1:13" s="43" customFormat="1" ht="18">
      <c r="A15" s="199">
        <v>4531</v>
      </c>
      <c r="B15" s="290" t="s">
        <v>562</v>
      </c>
      <c r="C15" s="301">
        <f t="shared" si="0"/>
        <v>26900</v>
      </c>
      <c r="D15" s="291">
        <v>26900</v>
      </c>
      <c r="E15" s="291">
        <v>0</v>
      </c>
      <c r="F15" s="301">
        <f t="shared" si="1"/>
        <v>1345</v>
      </c>
      <c r="G15" s="291">
        <v>1345</v>
      </c>
      <c r="H15" s="300">
        <v>0</v>
      </c>
      <c r="I15" s="518" t="s">
        <v>608</v>
      </c>
      <c r="J15" s="518"/>
    </row>
    <row r="16" spans="1:13" customFormat="1">
      <c r="A16" s="200">
        <v>4532</v>
      </c>
      <c r="B16" s="288" t="s">
        <v>563</v>
      </c>
      <c r="C16" s="289">
        <f t="shared" si="0"/>
        <v>828</v>
      </c>
      <c r="D16" s="289">
        <v>828</v>
      </c>
      <c r="E16" s="289">
        <v>0</v>
      </c>
      <c r="F16" s="289">
        <f t="shared" si="1"/>
        <v>46</v>
      </c>
      <c r="G16" s="289">
        <v>46</v>
      </c>
      <c r="H16" s="299">
        <v>0</v>
      </c>
      <c r="I16" s="526" t="s">
        <v>607</v>
      </c>
      <c r="J16" s="526"/>
    </row>
    <row r="17" spans="1:13" s="43" customFormat="1" ht="18">
      <c r="A17" s="199">
        <v>4539</v>
      </c>
      <c r="B17" s="290" t="s">
        <v>564</v>
      </c>
      <c r="C17" s="301">
        <f t="shared" si="0"/>
        <v>453</v>
      </c>
      <c r="D17" s="291">
        <v>453</v>
      </c>
      <c r="E17" s="291">
        <v>0</v>
      </c>
      <c r="F17" s="301">
        <f t="shared" si="1"/>
        <v>11</v>
      </c>
      <c r="G17" s="291">
        <v>11</v>
      </c>
      <c r="H17" s="300">
        <v>0</v>
      </c>
      <c r="I17" s="518" t="s">
        <v>606</v>
      </c>
      <c r="J17" s="518"/>
    </row>
    <row r="18" spans="1:13" customFormat="1">
      <c r="A18" s="200">
        <v>4610</v>
      </c>
      <c r="B18" s="288" t="s">
        <v>539</v>
      </c>
      <c r="C18" s="289">
        <f t="shared" si="0"/>
        <v>3332</v>
      </c>
      <c r="D18" s="289">
        <v>3332</v>
      </c>
      <c r="E18" s="289">
        <v>0</v>
      </c>
      <c r="F18" s="289">
        <f t="shared" si="1"/>
        <v>108</v>
      </c>
      <c r="G18" s="289">
        <v>108</v>
      </c>
      <c r="H18" s="299">
        <v>0</v>
      </c>
      <c r="I18" s="526" t="s">
        <v>548</v>
      </c>
      <c r="J18" s="526"/>
    </row>
    <row r="19" spans="1:13" s="43" customFormat="1">
      <c r="A19" s="199">
        <v>4620</v>
      </c>
      <c r="B19" s="290" t="s">
        <v>565</v>
      </c>
      <c r="C19" s="301">
        <f t="shared" si="0"/>
        <v>6464</v>
      </c>
      <c r="D19" s="291">
        <v>6464</v>
      </c>
      <c r="E19" s="291">
        <v>0</v>
      </c>
      <c r="F19" s="301">
        <f t="shared" si="1"/>
        <v>403</v>
      </c>
      <c r="G19" s="291">
        <v>403</v>
      </c>
      <c r="H19" s="300">
        <v>0</v>
      </c>
      <c r="I19" s="518" t="s">
        <v>605</v>
      </c>
      <c r="J19" s="518"/>
    </row>
    <row r="20" spans="1:13" customFormat="1">
      <c r="A20" s="200">
        <v>4631</v>
      </c>
      <c r="B20" s="288" t="s">
        <v>540</v>
      </c>
      <c r="C20" s="289">
        <f t="shared" si="0"/>
        <v>2853</v>
      </c>
      <c r="D20" s="289">
        <v>2853</v>
      </c>
      <c r="E20" s="289">
        <v>0</v>
      </c>
      <c r="F20" s="289">
        <f t="shared" si="1"/>
        <v>59</v>
      </c>
      <c r="G20" s="289">
        <v>59</v>
      </c>
      <c r="H20" s="299">
        <v>0</v>
      </c>
      <c r="I20" s="526" t="s">
        <v>549</v>
      </c>
      <c r="J20" s="526"/>
    </row>
    <row r="21" spans="1:13" s="43" customFormat="1">
      <c r="A21" s="199">
        <v>4632</v>
      </c>
      <c r="B21" s="290" t="s">
        <v>609</v>
      </c>
      <c r="C21" s="301">
        <f t="shared" si="0"/>
        <v>5866</v>
      </c>
      <c r="D21" s="291">
        <v>5866</v>
      </c>
      <c r="E21" s="291">
        <v>0</v>
      </c>
      <c r="F21" s="301">
        <f t="shared" si="1"/>
        <v>210</v>
      </c>
      <c r="G21" s="291">
        <v>210</v>
      </c>
      <c r="H21" s="300">
        <v>0</v>
      </c>
      <c r="I21" s="518" t="s">
        <v>604</v>
      </c>
      <c r="J21" s="518"/>
    </row>
    <row r="22" spans="1:13" customFormat="1" ht="19.5" customHeight="1">
      <c r="A22" s="200">
        <v>4641</v>
      </c>
      <c r="B22" s="288" t="s">
        <v>610</v>
      </c>
      <c r="C22" s="289">
        <f t="shared" si="0"/>
        <v>3816</v>
      </c>
      <c r="D22" s="289">
        <v>3816</v>
      </c>
      <c r="E22" s="289">
        <v>0</v>
      </c>
      <c r="F22" s="289">
        <f t="shared" si="1"/>
        <v>160</v>
      </c>
      <c r="G22" s="289">
        <v>160</v>
      </c>
      <c r="H22" s="299">
        <v>0</v>
      </c>
      <c r="I22" s="526" t="s">
        <v>603</v>
      </c>
      <c r="J22" s="526"/>
    </row>
    <row r="23" spans="1:13" s="43" customFormat="1" ht="18">
      <c r="A23" s="199">
        <v>4647</v>
      </c>
      <c r="B23" s="290" t="s">
        <v>611</v>
      </c>
      <c r="C23" s="301">
        <f t="shared" si="0"/>
        <v>9600</v>
      </c>
      <c r="D23" s="291">
        <v>9600</v>
      </c>
      <c r="E23" s="291">
        <v>0</v>
      </c>
      <c r="F23" s="301">
        <f t="shared" si="1"/>
        <v>160</v>
      </c>
      <c r="G23" s="291">
        <v>160</v>
      </c>
      <c r="H23" s="300">
        <v>0</v>
      </c>
      <c r="I23" s="518" t="s">
        <v>602</v>
      </c>
      <c r="J23" s="518"/>
    </row>
    <row r="24" spans="1:13" customFormat="1" ht="39" customHeight="1">
      <c r="A24" s="200">
        <v>4648</v>
      </c>
      <c r="B24" s="288" t="s">
        <v>612</v>
      </c>
      <c r="C24" s="289">
        <f t="shared" si="0"/>
        <v>157253</v>
      </c>
      <c r="D24" s="289">
        <v>157253</v>
      </c>
      <c r="E24" s="289">
        <v>0</v>
      </c>
      <c r="F24" s="289">
        <f t="shared" si="1"/>
        <v>721</v>
      </c>
      <c r="G24" s="289">
        <v>721</v>
      </c>
      <c r="H24" s="299">
        <v>0</v>
      </c>
      <c r="I24" s="526" t="s">
        <v>601</v>
      </c>
      <c r="J24" s="526"/>
    </row>
    <row r="25" spans="1:13" s="43" customFormat="1">
      <c r="A25" s="199">
        <v>4652</v>
      </c>
      <c r="B25" s="290" t="s">
        <v>614</v>
      </c>
      <c r="C25" s="301">
        <f t="shared" si="0"/>
        <v>5936</v>
      </c>
      <c r="D25" s="291">
        <v>5936</v>
      </c>
      <c r="E25" s="291">
        <v>0</v>
      </c>
      <c r="F25" s="301">
        <f t="shared" si="1"/>
        <v>115</v>
      </c>
      <c r="G25" s="291">
        <v>115</v>
      </c>
      <c r="H25" s="300">
        <v>0</v>
      </c>
      <c r="I25" s="518" t="s">
        <v>599</v>
      </c>
      <c r="J25" s="518"/>
    </row>
    <row r="26" spans="1:13" customFormat="1">
      <c r="A26" s="200">
        <v>4653</v>
      </c>
      <c r="B26" s="288" t="s">
        <v>615</v>
      </c>
      <c r="C26" s="289">
        <f t="shared" si="0"/>
        <v>3029</v>
      </c>
      <c r="D26" s="289">
        <v>3029</v>
      </c>
      <c r="E26" s="289">
        <v>0</v>
      </c>
      <c r="F26" s="289">
        <f t="shared" si="1"/>
        <v>64</v>
      </c>
      <c r="G26" s="289">
        <v>43</v>
      </c>
      <c r="H26" s="299">
        <v>21</v>
      </c>
      <c r="I26" s="526" t="s">
        <v>598</v>
      </c>
      <c r="J26" s="526"/>
    </row>
    <row r="27" spans="1:13" s="43" customFormat="1">
      <c r="A27" s="199">
        <v>4659</v>
      </c>
      <c r="B27" s="290" t="s">
        <v>616</v>
      </c>
      <c r="C27" s="301">
        <f t="shared" si="0"/>
        <v>20351</v>
      </c>
      <c r="D27" s="291">
        <v>20351</v>
      </c>
      <c r="E27" s="291">
        <v>0</v>
      </c>
      <c r="F27" s="301">
        <f t="shared" si="1"/>
        <v>205</v>
      </c>
      <c r="G27" s="291">
        <v>205</v>
      </c>
      <c r="H27" s="300">
        <v>0</v>
      </c>
      <c r="I27" s="518" t="s">
        <v>550</v>
      </c>
      <c r="J27" s="518"/>
    </row>
    <row r="28" spans="1:13" customFormat="1">
      <c r="A28" s="200">
        <v>4661</v>
      </c>
      <c r="B28" s="288" t="s">
        <v>617</v>
      </c>
      <c r="C28" s="289">
        <f t="shared" si="0"/>
        <v>859</v>
      </c>
      <c r="D28" s="289">
        <v>859</v>
      </c>
      <c r="E28" s="289">
        <v>0</v>
      </c>
      <c r="F28" s="289">
        <f t="shared" si="1"/>
        <v>24</v>
      </c>
      <c r="G28" s="289">
        <v>24</v>
      </c>
      <c r="H28" s="299">
        <v>0</v>
      </c>
      <c r="I28" s="526" t="s">
        <v>597</v>
      </c>
      <c r="J28" s="526"/>
    </row>
    <row r="29" spans="1:13" s="43" customFormat="1" ht="18">
      <c r="A29" s="199">
        <v>4663</v>
      </c>
      <c r="B29" s="290" t="s">
        <v>618</v>
      </c>
      <c r="C29" s="301">
        <f t="shared" si="0"/>
        <v>39535</v>
      </c>
      <c r="D29" s="291">
        <v>39535</v>
      </c>
      <c r="E29" s="291">
        <v>0</v>
      </c>
      <c r="F29" s="301">
        <f t="shared" si="1"/>
        <v>530</v>
      </c>
      <c r="G29" s="291">
        <v>530</v>
      </c>
      <c r="H29" s="300">
        <v>0</v>
      </c>
      <c r="I29" s="518" t="s">
        <v>596</v>
      </c>
      <c r="J29" s="518"/>
    </row>
    <row r="30" spans="1:13" customFormat="1">
      <c r="A30" s="200">
        <v>4669</v>
      </c>
      <c r="B30" s="288" t="s">
        <v>734</v>
      </c>
      <c r="C30" s="289">
        <f t="shared" si="0"/>
        <v>968</v>
      </c>
      <c r="D30" s="289">
        <v>968</v>
      </c>
      <c r="E30" s="289">
        <v>0</v>
      </c>
      <c r="F30" s="289">
        <f t="shared" si="1"/>
        <v>15</v>
      </c>
      <c r="G30" s="289">
        <v>15</v>
      </c>
      <c r="H30" s="299">
        <v>0</v>
      </c>
      <c r="I30" s="526" t="s">
        <v>735</v>
      </c>
      <c r="J30" s="526"/>
      <c r="L30" s="7"/>
      <c r="M30" s="7"/>
    </row>
    <row r="31" spans="1:13" s="436" customFormat="1">
      <c r="A31" s="200">
        <v>4690</v>
      </c>
      <c r="B31" s="288" t="s">
        <v>542</v>
      </c>
      <c r="C31" s="289">
        <f t="shared" si="0"/>
        <v>2464</v>
      </c>
      <c r="D31" s="289">
        <v>2464</v>
      </c>
      <c r="E31" s="289">
        <v>0</v>
      </c>
      <c r="F31" s="289">
        <f t="shared" si="1"/>
        <v>78</v>
      </c>
      <c r="G31" s="289">
        <v>78</v>
      </c>
      <c r="H31" s="299">
        <v>0</v>
      </c>
      <c r="I31" s="433"/>
      <c r="J31" s="433"/>
      <c r="L31" s="355"/>
      <c r="M31" s="355"/>
    </row>
    <row r="32" spans="1:13" customFormat="1">
      <c r="A32" s="199">
        <v>4691</v>
      </c>
      <c r="B32" s="290" t="s">
        <v>619</v>
      </c>
      <c r="C32" s="301">
        <f t="shared" si="0"/>
        <v>3971</v>
      </c>
      <c r="D32" s="291">
        <v>3971</v>
      </c>
      <c r="E32" s="291">
        <v>0</v>
      </c>
      <c r="F32" s="301">
        <f t="shared" si="1"/>
        <v>35</v>
      </c>
      <c r="G32" s="291">
        <v>33</v>
      </c>
      <c r="H32" s="300">
        <v>2</v>
      </c>
      <c r="I32" s="518" t="s">
        <v>595</v>
      </c>
      <c r="J32" s="518"/>
    </row>
    <row r="33" spans="1:10" s="43" customFormat="1" ht="18">
      <c r="A33" s="200">
        <v>4692</v>
      </c>
      <c r="B33" s="288" t="s">
        <v>620</v>
      </c>
      <c r="C33" s="289">
        <f t="shared" si="0"/>
        <v>3870</v>
      </c>
      <c r="D33" s="289">
        <v>3058</v>
      </c>
      <c r="E33" s="289">
        <v>812</v>
      </c>
      <c r="F33" s="289">
        <f t="shared" si="1"/>
        <v>85</v>
      </c>
      <c r="G33" s="289">
        <v>80</v>
      </c>
      <c r="H33" s="299">
        <v>5</v>
      </c>
      <c r="I33" s="526" t="s">
        <v>594</v>
      </c>
      <c r="J33" s="526"/>
    </row>
    <row r="34" spans="1:10" customFormat="1">
      <c r="A34" s="199">
        <v>4714</v>
      </c>
      <c r="B34" s="290" t="s">
        <v>544</v>
      </c>
      <c r="C34" s="301">
        <f t="shared" si="0"/>
        <v>126409</v>
      </c>
      <c r="D34" s="291">
        <v>126409</v>
      </c>
      <c r="E34" s="291">
        <v>0</v>
      </c>
      <c r="F34" s="301">
        <f t="shared" si="1"/>
        <v>5548</v>
      </c>
      <c r="G34" s="291">
        <v>5548</v>
      </c>
      <c r="H34" s="300">
        <v>0</v>
      </c>
      <c r="I34" s="518" t="s">
        <v>554</v>
      </c>
      <c r="J34" s="518"/>
    </row>
    <row r="35" spans="1:10" s="43" customFormat="1">
      <c r="A35" s="200">
        <v>4719</v>
      </c>
      <c r="B35" s="288" t="s">
        <v>645</v>
      </c>
      <c r="C35" s="289">
        <f t="shared" si="0"/>
        <v>756</v>
      </c>
      <c r="D35" s="289">
        <v>756</v>
      </c>
      <c r="E35" s="289">
        <v>0</v>
      </c>
      <c r="F35" s="289">
        <f t="shared" si="1"/>
        <v>21</v>
      </c>
      <c r="G35" s="289">
        <v>21</v>
      </c>
      <c r="H35" s="299">
        <v>0</v>
      </c>
      <c r="I35" s="526" t="s">
        <v>593</v>
      </c>
      <c r="J35" s="526"/>
    </row>
    <row r="36" spans="1:10" customFormat="1">
      <c r="A36" s="199">
        <v>4720</v>
      </c>
      <c r="B36" s="290" t="s">
        <v>622</v>
      </c>
      <c r="C36" s="301">
        <f t="shared" si="0"/>
        <v>35343</v>
      </c>
      <c r="D36" s="291">
        <v>35343</v>
      </c>
      <c r="E36" s="291">
        <v>0</v>
      </c>
      <c r="F36" s="301">
        <f t="shared" si="1"/>
        <v>1386</v>
      </c>
      <c r="G36" s="291">
        <v>1386</v>
      </c>
      <c r="H36" s="300">
        <v>0</v>
      </c>
      <c r="I36" s="518" t="s">
        <v>592</v>
      </c>
      <c r="J36" s="518"/>
    </row>
    <row r="37" spans="1:10" s="437" customFormat="1">
      <c r="A37" s="200">
        <v>4722</v>
      </c>
      <c r="B37" s="288" t="s">
        <v>632</v>
      </c>
      <c r="C37" s="289">
        <f t="shared" si="0"/>
        <v>1984</v>
      </c>
      <c r="D37" s="289">
        <v>1984</v>
      </c>
      <c r="E37" s="289">
        <v>0</v>
      </c>
      <c r="F37" s="289">
        <f t="shared" si="1"/>
        <v>29</v>
      </c>
      <c r="G37" s="289">
        <v>29</v>
      </c>
      <c r="H37" s="299">
        <v>0</v>
      </c>
      <c r="I37" s="526" t="s">
        <v>591</v>
      </c>
      <c r="J37" s="526"/>
    </row>
    <row r="38" spans="1:10" customFormat="1">
      <c r="A38" s="199">
        <v>4723</v>
      </c>
      <c r="B38" s="290" t="s">
        <v>631</v>
      </c>
      <c r="C38" s="301">
        <f t="shared" si="0"/>
        <v>1003</v>
      </c>
      <c r="D38" s="291">
        <v>1003</v>
      </c>
      <c r="E38" s="291">
        <v>0</v>
      </c>
      <c r="F38" s="301">
        <f t="shared" si="1"/>
        <v>35</v>
      </c>
      <c r="G38" s="291">
        <v>29</v>
      </c>
      <c r="H38" s="300">
        <v>6</v>
      </c>
      <c r="I38" s="518" t="s">
        <v>590</v>
      </c>
      <c r="J38" s="518"/>
    </row>
    <row r="39" spans="1:10" s="43" customFormat="1">
      <c r="A39" s="200">
        <v>4724</v>
      </c>
      <c r="B39" s="288" t="s">
        <v>630</v>
      </c>
      <c r="C39" s="289">
        <f t="shared" si="0"/>
        <v>6962</v>
      </c>
      <c r="D39" s="289">
        <v>6962</v>
      </c>
      <c r="E39" s="289">
        <v>0</v>
      </c>
      <c r="F39" s="289">
        <f t="shared" si="1"/>
        <v>296</v>
      </c>
      <c r="G39" s="289">
        <v>263</v>
      </c>
      <c r="H39" s="299">
        <v>33</v>
      </c>
      <c r="I39" s="526" t="s">
        <v>589</v>
      </c>
      <c r="J39" s="526"/>
    </row>
    <row r="40" spans="1:10" customFormat="1">
      <c r="A40" s="199">
        <v>4725</v>
      </c>
      <c r="B40" s="290" t="s">
        <v>629</v>
      </c>
      <c r="C40" s="301">
        <f t="shared" si="0"/>
        <v>12452</v>
      </c>
      <c r="D40" s="291">
        <v>12452</v>
      </c>
      <c r="E40" s="291">
        <v>0</v>
      </c>
      <c r="F40" s="301">
        <f t="shared" si="1"/>
        <v>284</v>
      </c>
      <c r="G40" s="291">
        <v>260</v>
      </c>
      <c r="H40" s="300">
        <v>24</v>
      </c>
      <c r="I40" s="518" t="s">
        <v>588</v>
      </c>
      <c r="J40" s="518"/>
    </row>
    <row r="41" spans="1:10" s="43" customFormat="1">
      <c r="A41" s="200">
        <v>4726</v>
      </c>
      <c r="B41" s="288" t="s">
        <v>545</v>
      </c>
      <c r="C41" s="289">
        <f t="shared" si="0"/>
        <v>10876</v>
      </c>
      <c r="D41" s="289">
        <v>10876</v>
      </c>
      <c r="E41" s="289">
        <v>0</v>
      </c>
      <c r="F41" s="289">
        <f t="shared" si="1"/>
        <v>374</v>
      </c>
      <c r="G41" s="289">
        <v>321</v>
      </c>
      <c r="H41" s="299">
        <v>53</v>
      </c>
      <c r="I41" s="526" t="s">
        <v>555</v>
      </c>
      <c r="J41" s="526"/>
    </row>
    <row r="42" spans="1:10" customFormat="1">
      <c r="A42" s="199">
        <v>4727</v>
      </c>
      <c r="B42" s="290" t="s">
        <v>628</v>
      </c>
      <c r="C42" s="301">
        <f t="shared" si="0"/>
        <v>1619</v>
      </c>
      <c r="D42" s="291">
        <v>1619</v>
      </c>
      <c r="E42" s="291">
        <v>0</v>
      </c>
      <c r="F42" s="301">
        <f t="shared" si="1"/>
        <v>92</v>
      </c>
      <c r="G42" s="291">
        <v>92</v>
      </c>
      <c r="H42" s="300">
        <v>0</v>
      </c>
      <c r="I42" s="518" t="s">
        <v>587</v>
      </c>
      <c r="J42" s="518"/>
    </row>
    <row r="43" spans="1:10" s="43" customFormat="1">
      <c r="A43" s="200">
        <v>4728</v>
      </c>
      <c r="B43" s="288" t="s">
        <v>633</v>
      </c>
      <c r="C43" s="289">
        <f t="shared" si="0"/>
        <v>2412</v>
      </c>
      <c r="D43" s="289">
        <v>2412</v>
      </c>
      <c r="E43" s="289">
        <v>0</v>
      </c>
      <c r="F43" s="289">
        <f t="shared" si="1"/>
        <v>201</v>
      </c>
      <c r="G43" s="289">
        <v>201</v>
      </c>
      <c r="H43" s="299">
        <v>0</v>
      </c>
      <c r="I43" s="526" t="s">
        <v>586</v>
      </c>
      <c r="J43" s="526"/>
    </row>
    <row r="44" spans="1:10" customFormat="1">
      <c r="A44" s="199">
        <v>4729</v>
      </c>
      <c r="B44" s="290" t="s">
        <v>642</v>
      </c>
      <c r="C44" s="301">
        <f t="shared" si="0"/>
        <v>3953</v>
      </c>
      <c r="D44" s="291">
        <v>3953</v>
      </c>
      <c r="E44" s="291">
        <v>0</v>
      </c>
      <c r="F44" s="301">
        <f t="shared" si="1"/>
        <v>155</v>
      </c>
      <c r="G44" s="291">
        <v>155</v>
      </c>
      <c r="H44" s="300">
        <v>0</v>
      </c>
      <c r="I44" s="518" t="s">
        <v>644</v>
      </c>
      <c r="J44" s="518"/>
    </row>
    <row r="45" spans="1:10" s="43" customFormat="1">
      <c r="A45" s="200">
        <v>4730</v>
      </c>
      <c r="B45" s="288" t="s">
        <v>627</v>
      </c>
      <c r="C45" s="289">
        <f t="shared" si="0"/>
        <v>554</v>
      </c>
      <c r="D45" s="289">
        <v>554</v>
      </c>
      <c r="E45" s="289">
        <v>0</v>
      </c>
      <c r="F45" s="289">
        <f t="shared" si="1"/>
        <v>15</v>
      </c>
      <c r="G45" s="289">
        <v>15</v>
      </c>
      <c r="H45" s="299">
        <v>0</v>
      </c>
      <c r="I45" s="526" t="s">
        <v>585</v>
      </c>
      <c r="J45" s="526"/>
    </row>
    <row r="46" spans="1:10" customFormat="1" ht="19.5" customHeight="1">
      <c r="A46" s="199">
        <v>4741</v>
      </c>
      <c r="B46" s="290" t="s">
        <v>634</v>
      </c>
      <c r="C46" s="301">
        <f t="shared" si="0"/>
        <v>47647</v>
      </c>
      <c r="D46" s="291">
        <v>47647</v>
      </c>
      <c r="E46" s="291">
        <v>0</v>
      </c>
      <c r="F46" s="301">
        <f t="shared" si="1"/>
        <v>1644</v>
      </c>
      <c r="G46" s="291">
        <v>1644</v>
      </c>
      <c r="H46" s="300">
        <v>0</v>
      </c>
      <c r="I46" s="518" t="s">
        <v>584</v>
      </c>
      <c r="J46" s="518"/>
    </row>
    <row r="47" spans="1:10" s="43" customFormat="1" ht="19.5" customHeight="1">
      <c r="A47" s="200">
        <v>4751</v>
      </c>
      <c r="B47" s="288" t="s">
        <v>626</v>
      </c>
      <c r="C47" s="289">
        <f t="shared" si="0"/>
        <v>77758</v>
      </c>
      <c r="D47" s="289">
        <v>77758</v>
      </c>
      <c r="E47" s="289">
        <v>0</v>
      </c>
      <c r="F47" s="289">
        <f t="shared" si="1"/>
        <v>4492</v>
      </c>
      <c r="G47" s="289">
        <v>3556</v>
      </c>
      <c r="H47" s="299">
        <v>936</v>
      </c>
      <c r="I47" s="526" t="s">
        <v>583</v>
      </c>
      <c r="J47" s="526"/>
    </row>
    <row r="48" spans="1:10" customFormat="1" ht="29.25" customHeight="1">
      <c r="A48" s="199">
        <v>4752</v>
      </c>
      <c r="B48" s="290" t="s">
        <v>625</v>
      </c>
      <c r="C48" s="301">
        <f t="shared" si="0"/>
        <v>85456</v>
      </c>
      <c r="D48" s="291">
        <v>85456</v>
      </c>
      <c r="E48" s="291">
        <v>0</v>
      </c>
      <c r="F48" s="301">
        <f t="shared" si="1"/>
        <v>4190</v>
      </c>
      <c r="G48" s="291">
        <v>3352</v>
      </c>
      <c r="H48" s="300">
        <v>838</v>
      </c>
      <c r="I48" s="518" t="s">
        <v>582</v>
      </c>
      <c r="J48" s="518"/>
    </row>
    <row r="49" spans="1:10" s="43" customFormat="1" ht="18">
      <c r="A49" s="200">
        <v>4753</v>
      </c>
      <c r="B49" s="288" t="s">
        <v>624</v>
      </c>
      <c r="C49" s="289">
        <f t="shared" si="0"/>
        <v>24840</v>
      </c>
      <c r="D49" s="289">
        <v>24840</v>
      </c>
      <c r="E49" s="289">
        <v>0</v>
      </c>
      <c r="F49" s="289">
        <f t="shared" si="1"/>
        <v>232</v>
      </c>
      <c r="G49" s="289">
        <v>232</v>
      </c>
      <c r="H49" s="299">
        <v>0</v>
      </c>
      <c r="I49" s="526" t="s">
        <v>581</v>
      </c>
      <c r="J49" s="526"/>
    </row>
    <row r="50" spans="1:10" customFormat="1">
      <c r="A50" s="199">
        <v>4754</v>
      </c>
      <c r="B50" s="290" t="s">
        <v>546</v>
      </c>
      <c r="C50" s="301">
        <f t="shared" si="0"/>
        <v>16468</v>
      </c>
      <c r="D50" s="291">
        <v>16468</v>
      </c>
      <c r="E50" s="291">
        <v>0</v>
      </c>
      <c r="F50" s="301">
        <f t="shared" si="1"/>
        <v>781</v>
      </c>
      <c r="G50" s="291">
        <v>781</v>
      </c>
      <c r="H50" s="300">
        <v>0</v>
      </c>
      <c r="I50" s="518" t="s">
        <v>556</v>
      </c>
      <c r="J50" s="518"/>
    </row>
    <row r="51" spans="1:10" s="43" customFormat="1">
      <c r="A51" s="200">
        <v>4755</v>
      </c>
      <c r="B51" s="288" t="s">
        <v>641</v>
      </c>
      <c r="C51" s="289">
        <f t="shared" si="0"/>
        <v>82389</v>
      </c>
      <c r="D51" s="289">
        <v>82389</v>
      </c>
      <c r="E51" s="289">
        <v>0</v>
      </c>
      <c r="F51" s="289">
        <f t="shared" si="1"/>
        <v>1896</v>
      </c>
      <c r="G51" s="289">
        <v>1659</v>
      </c>
      <c r="H51" s="299">
        <v>237</v>
      </c>
      <c r="I51" s="526" t="s">
        <v>580</v>
      </c>
      <c r="J51" s="526"/>
    </row>
    <row r="52" spans="1:10" customFormat="1">
      <c r="A52" s="199">
        <v>4756</v>
      </c>
      <c r="B52" s="290" t="s">
        <v>635</v>
      </c>
      <c r="C52" s="301">
        <f t="shared" si="0"/>
        <v>2645</v>
      </c>
      <c r="D52" s="291">
        <v>2645</v>
      </c>
      <c r="E52" s="291">
        <v>0</v>
      </c>
      <c r="F52" s="301">
        <f t="shared" si="1"/>
        <v>76</v>
      </c>
      <c r="G52" s="291">
        <v>76</v>
      </c>
      <c r="H52" s="300">
        <v>0</v>
      </c>
      <c r="I52" s="518" t="s">
        <v>579</v>
      </c>
      <c r="J52" s="518"/>
    </row>
    <row r="53" spans="1:10" s="43" customFormat="1" ht="14.25" customHeight="1">
      <c r="A53" s="200">
        <v>4761</v>
      </c>
      <c r="B53" s="288" t="s">
        <v>636</v>
      </c>
      <c r="C53" s="289">
        <f t="shared" si="0"/>
        <v>9224</v>
      </c>
      <c r="D53" s="289">
        <v>9224</v>
      </c>
      <c r="E53" s="289">
        <v>0</v>
      </c>
      <c r="F53" s="289">
        <f t="shared" si="1"/>
        <v>455</v>
      </c>
      <c r="G53" s="289">
        <v>433</v>
      </c>
      <c r="H53" s="299">
        <v>22</v>
      </c>
      <c r="I53" s="526" t="s">
        <v>578</v>
      </c>
      <c r="J53" s="526"/>
    </row>
    <row r="54" spans="1:10" customFormat="1">
      <c r="A54" s="199">
        <v>4762</v>
      </c>
      <c r="B54" s="290" t="s">
        <v>637</v>
      </c>
      <c r="C54" s="301">
        <f t="shared" si="0"/>
        <v>3285</v>
      </c>
      <c r="D54" s="291">
        <v>3285</v>
      </c>
      <c r="E54" s="291">
        <v>0</v>
      </c>
      <c r="F54" s="301">
        <f t="shared" si="1"/>
        <v>74</v>
      </c>
      <c r="G54" s="291">
        <v>74</v>
      </c>
      <c r="H54" s="300">
        <v>0</v>
      </c>
      <c r="I54" s="518" t="s">
        <v>577</v>
      </c>
      <c r="J54" s="518"/>
    </row>
    <row r="55" spans="1:10" s="43" customFormat="1" ht="19.5" customHeight="1">
      <c r="A55" s="200">
        <v>4763</v>
      </c>
      <c r="B55" s="288" t="s">
        <v>638</v>
      </c>
      <c r="C55" s="289">
        <f t="shared" si="0"/>
        <v>6792</v>
      </c>
      <c r="D55" s="289">
        <v>6792</v>
      </c>
      <c r="E55" s="289">
        <v>0</v>
      </c>
      <c r="F55" s="289">
        <f t="shared" si="1"/>
        <v>251</v>
      </c>
      <c r="G55" s="289">
        <v>209</v>
      </c>
      <c r="H55" s="299">
        <v>42</v>
      </c>
      <c r="I55" s="526" t="s">
        <v>576</v>
      </c>
      <c r="J55" s="526"/>
    </row>
    <row r="56" spans="1:10" customFormat="1">
      <c r="A56" s="199">
        <v>4764</v>
      </c>
      <c r="B56" s="290" t="s">
        <v>623</v>
      </c>
      <c r="C56" s="301">
        <f t="shared" si="0"/>
        <v>2266</v>
      </c>
      <c r="D56" s="291">
        <v>2266</v>
      </c>
      <c r="E56" s="291">
        <v>0</v>
      </c>
      <c r="F56" s="301">
        <f t="shared" si="1"/>
        <v>178</v>
      </c>
      <c r="G56" s="291">
        <v>158</v>
      </c>
      <c r="H56" s="300">
        <v>20</v>
      </c>
      <c r="I56" s="518" t="s">
        <v>575</v>
      </c>
      <c r="J56" s="518"/>
    </row>
    <row r="57" spans="1:10" s="43" customFormat="1" ht="29.25" customHeight="1">
      <c r="A57" s="200">
        <v>4771</v>
      </c>
      <c r="B57" s="288" t="s">
        <v>639</v>
      </c>
      <c r="C57" s="289">
        <f t="shared" si="0"/>
        <v>19720</v>
      </c>
      <c r="D57" s="289">
        <v>19720</v>
      </c>
      <c r="E57" s="289">
        <v>0</v>
      </c>
      <c r="F57" s="289">
        <f t="shared" si="1"/>
        <v>812</v>
      </c>
      <c r="G57" s="289">
        <v>696</v>
      </c>
      <c r="H57" s="299">
        <v>116</v>
      </c>
      <c r="I57" s="526" t="s">
        <v>574</v>
      </c>
      <c r="J57" s="526"/>
    </row>
    <row r="58" spans="1:10" customFormat="1" ht="19.5" customHeight="1">
      <c r="A58" s="199">
        <v>4772</v>
      </c>
      <c r="B58" s="290" t="s">
        <v>640</v>
      </c>
      <c r="C58" s="301">
        <f t="shared" si="0"/>
        <v>79904</v>
      </c>
      <c r="D58" s="291">
        <v>76908</v>
      </c>
      <c r="E58" s="291">
        <v>2996</v>
      </c>
      <c r="F58" s="301">
        <f t="shared" si="1"/>
        <v>1498</v>
      </c>
      <c r="G58" s="291">
        <v>1248</v>
      </c>
      <c r="H58" s="300">
        <v>250</v>
      </c>
      <c r="I58" s="518" t="s">
        <v>573</v>
      </c>
      <c r="J58" s="518"/>
    </row>
    <row r="59" spans="1:10" s="43" customFormat="1">
      <c r="A59" s="200">
        <v>4774</v>
      </c>
      <c r="B59" s="288" t="s">
        <v>547</v>
      </c>
      <c r="C59" s="289">
        <f t="shared" si="0"/>
        <v>3709</v>
      </c>
      <c r="D59" s="289">
        <v>3709</v>
      </c>
      <c r="E59" s="289">
        <v>0</v>
      </c>
      <c r="F59" s="289">
        <f t="shared" si="1"/>
        <v>124</v>
      </c>
      <c r="G59" s="289">
        <v>124</v>
      </c>
      <c r="H59" s="299">
        <v>0</v>
      </c>
      <c r="I59" s="526" t="s">
        <v>557</v>
      </c>
      <c r="J59" s="526"/>
    </row>
    <row r="60" spans="1:10" customFormat="1" ht="19.5" customHeight="1">
      <c r="A60" s="199">
        <v>4775</v>
      </c>
      <c r="B60" s="290" t="s">
        <v>569</v>
      </c>
      <c r="C60" s="301">
        <f t="shared" si="0"/>
        <v>65406</v>
      </c>
      <c r="D60" s="291">
        <v>65406</v>
      </c>
      <c r="E60" s="291">
        <v>0</v>
      </c>
      <c r="F60" s="301">
        <f t="shared" si="1"/>
        <v>992</v>
      </c>
      <c r="G60" s="291">
        <v>992</v>
      </c>
      <c r="H60" s="300">
        <v>0</v>
      </c>
      <c r="I60" s="518" t="s">
        <v>572</v>
      </c>
      <c r="J60" s="518"/>
    </row>
    <row r="61" spans="1:10" s="43" customFormat="1" ht="18">
      <c r="A61" s="200">
        <v>4776</v>
      </c>
      <c r="B61" s="288" t="s">
        <v>568</v>
      </c>
      <c r="C61" s="289">
        <f t="shared" si="0"/>
        <v>5076</v>
      </c>
      <c r="D61" s="289">
        <v>5076</v>
      </c>
      <c r="E61" s="289">
        <v>0</v>
      </c>
      <c r="F61" s="289">
        <f t="shared" si="1"/>
        <v>376</v>
      </c>
      <c r="G61" s="289">
        <v>376</v>
      </c>
      <c r="H61" s="299">
        <v>0</v>
      </c>
      <c r="I61" s="526" t="s">
        <v>571</v>
      </c>
      <c r="J61" s="526"/>
    </row>
    <row r="62" spans="1:10" customFormat="1">
      <c r="A62" s="199">
        <v>4777</v>
      </c>
      <c r="B62" s="290" t="s">
        <v>567</v>
      </c>
      <c r="C62" s="301">
        <f t="shared" si="0"/>
        <v>1272</v>
      </c>
      <c r="D62" s="291">
        <v>1272</v>
      </c>
      <c r="E62" s="291">
        <v>0</v>
      </c>
      <c r="F62" s="301">
        <f t="shared" si="1"/>
        <v>53</v>
      </c>
      <c r="G62" s="291">
        <v>53</v>
      </c>
      <c r="H62" s="300">
        <v>0</v>
      </c>
      <c r="I62" s="518" t="s">
        <v>570</v>
      </c>
      <c r="J62" s="518"/>
    </row>
    <row r="63" spans="1:10" customFormat="1" ht="18">
      <c r="A63" s="199">
        <v>4779</v>
      </c>
      <c r="B63" s="290" t="s">
        <v>566</v>
      </c>
      <c r="C63" s="301">
        <f t="shared" si="0"/>
        <v>39882</v>
      </c>
      <c r="D63" s="291">
        <v>39882</v>
      </c>
      <c r="E63" s="291">
        <v>0</v>
      </c>
      <c r="F63" s="301">
        <f t="shared" si="1"/>
        <v>468</v>
      </c>
      <c r="G63" s="291">
        <v>468</v>
      </c>
      <c r="H63" s="300">
        <v>0</v>
      </c>
      <c r="I63" s="518" t="s">
        <v>643</v>
      </c>
      <c r="J63" s="518"/>
    </row>
    <row r="64" spans="1:10" ht="42.6" customHeight="1">
      <c r="A64" s="490" t="s">
        <v>207</v>
      </c>
      <c r="B64" s="490"/>
      <c r="C64" s="302">
        <f>SUM(C13:C63)</f>
        <v>1087236</v>
      </c>
      <c r="D64" s="302">
        <f>SUM(D13:D63)</f>
        <v>1083428</v>
      </c>
      <c r="E64" s="302">
        <f>SUM(E13:E63)</f>
        <v>3808</v>
      </c>
      <c r="F64" s="302">
        <f>SUM(F13:F63)</f>
        <v>31932</v>
      </c>
      <c r="G64" s="302">
        <f>SUM(G13:G63)</f>
        <v>29242</v>
      </c>
      <c r="H64" s="302">
        <f>SUM(H13:H63)</f>
        <v>2690</v>
      </c>
      <c r="I64" s="491" t="s">
        <v>204</v>
      </c>
      <c r="J64" s="491"/>
    </row>
  </sheetData>
  <mergeCells count="69">
    <mergeCell ref="A7:J7"/>
    <mergeCell ref="A8:B8"/>
    <mergeCell ref="C8:H8"/>
    <mergeCell ref="I8:J8"/>
    <mergeCell ref="A9:A12"/>
    <mergeCell ref="B9:B12"/>
    <mergeCell ref="C9:E9"/>
    <mergeCell ref="F9:H9"/>
    <mergeCell ref="I9:J12"/>
    <mergeCell ref="C10:E10"/>
    <mergeCell ref="A6:J6"/>
    <mergeCell ref="A1:J1"/>
    <mergeCell ref="A2:J2"/>
    <mergeCell ref="A3:J3"/>
    <mergeCell ref="A4:J4"/>
    <mergeCell ref="A5:J5"/>
    <mergeCell ref="I23:J23"/>
    <mergeCell ref="F10:H10"/>
    <mergeCell ref="I13:J13"/>
    <mergeCell ref="I14:J14"/>
    <mergeCell ref="I15:J15"/>
    <mergeCell ref="I16:J16"/>
    <mergeCell ref="I17:J17"/>
    <mergeCell ref="I18:J18"/>
    <mergeCell ref="I19:J19"/>
    <mergeCell ref="I20:J20"/>
    <mergeCell ref="I21:J21"/>
    <mergeCell ref="I22:J22"/>
    <mergeCell ref="I36:J36"/>
    <mergeCell ref="I24:J24"/>
    <mergeCell ref="I25:J25"/>
    <mergeCell ref="I26:J26"/>
    <mergeCell ref="I27:J27"/>
    <mergeCell ref="I28:J28"/>
    <mergeCell ref="I29:J29"/>
    <mergeCell ref="I32:J32"/>
    <mergeCell ref="I33:J33"/>
    <mergeCell ref="I34:J34"/>
    <mergeCell ref="I35:J35"/>
    <mergeCell ref="I30:J30"/>
    <mergeCell ref="I48:J48"/>
    <mergeCell ref="I37:J37"/>
    <mergeCell ref="I38:J38"/>
    <mergeCell ref="I39:J39"/>
    <mergeCell ref="I40:J40"/>
    <mergeCell ref="I41:J41"/>
    <mergeCell ref="I42:J42"/>
    <mergeCell ref="I43:J43"/>
    <mergeCell ref="I44:J44"/>
    <mergeCell ref="I45:J45"/>
    <mergeCell ref="I46:J46"/>
    <mergeCell ref="I47:J47"/>
    <mergeCell ref="I60:J60"/>
    <mergeCell ref="I49:J49"/>
    <mergeCell ref="I50:J50"/>
    <mergeCell ref="I51:J51"/>
    <mergeCell ref="I52:J52"/>
    <mergeCell ref="I53:J53"/>
    <mergeCell ref="I54:J54"/>
    <mergeCell ref="I55:J55"/>
    <mergeCell ref="I56:J56"/>
    <mergeCell ref="I57:J57"/>
    <mergeCell ref="I58:J58"/>
    <mergeCell ref="I59:J59"/>
    <mergeCell ref="I61:J61"/>
    <mergeCell ref="I62:J62"/>
    <mergeCell ref="I63:J63"/>
    <mergeCell ref="A64:B64"/>
    <mergeCell ref="I64:J64"/>
  </mergeCells>
  <printOptions horizontalCentered="1"/>
  <pageMargins left="0" right="0" top="0.19685039370078741" bottom="0" header="0.31496062992125984" footer="0.31496062992125984"/>
  <pageSetup paperSize="9" scale="85" orientation="landscape" r:id="rId1"/>
  <rowBreaks count="1" manualBreakCount="1">
    <brk id="41" max="9"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M32"/>
  <sheetViews>
    <sheetView view="pageBreakPreview" zoomScaleSheetLayoutView="100" workbookViewId="0">
      <selection activeCell="H20" sqref="H20"/>
    </sheetView>
  </sheetViews>
  <sheetFormatPr defaultColWidth="9.125" defaultRowHeight="14.25"/>
  <cols>
    <col min="1" max="1" width="7.625" style="14" customWidth="1"/>
    <col min="2" max="2" width="25.625" style="14" customWidth="1"/>
    <col min="3" max="8" width="8.625" style="7" customWidth="1"/>
    <col min="9" max="9" width="25.625" style="7" customWidth="1"/>
    <col min="10" max="10" width="7.625" style="7" customWidth="1"/>
    <col min="11" max="13" width="10.75" style="7" customWidth="1"/>
    <col min="14" max="14" width="31.75" style="7" customWidth="1"/>
    <col min="15" max="15" width="12.75" style="7" customWidth="1"/>
    <col min="16" max="16384" width="9.125" style="7"/>
  </cols>
  <sheetData>
    <row r="1" spans="1:13" s="3" customFormat="1" ht="47.25" customHeight="1">
      <c r="A1" s="510"/>
      <c r="B1" s="510"/>
      <c r="C1" s="510"/>
      <c r="D1" s="510"/>
      <c r="E1" s="510"/>
      <c r="F1" s="510"/>
      <c r="G1" s="510"/>
      <c r="H1" s="510"/>
      <c r="I1" s="510"/>
      <c r="J1" s="510"/>
      <c r="K1" s="6"/>
      <c r="L1" s="6"/>
      <c r="M1" s="6"/>
    </row>
    <row r="2" spans="1:13" ht="18">
      <c r="A2" s="511" t="s">
        <v>253</v>
      </c>
      <c r="B2" s="511"/>
      <c r="C2" s="511"/>
      <c r="D2" s="511"/>
      <c r="E2" s="511"/>
      <c r="F2" s="511"/>
      <c r="G2" s="511"/>
      <c r="H2" s="511"/>
      <c r="I2" s="511"/>
      <c r="J2" s="511"/>
    </row>
    <row r="3" spans="1:13" ht="16.5" customHeight="1">
      <c r="A3" s="511" t="s">
        <v>102</v>
      </c>
      <c r="B3" s="511"/>
      <c r="C3" s="511"/>
      <c r="D3" s="511"/>
      <c r="E3" s="511"/>
      <c r="F3" s="511"/>
      <c r="G3" s="511"/>
      <c r="H3" s="511"/>
      <c r="I3" s="511"/>
      <c r="J3" s="511"/>
    </row>
    <row r="4" spans="1:13" ht="15.75">
      <c r="A4" s="492" t="s">
        <v>254</v>
      </c>
      <c r="B4" s="492"/>
      <c r="C4" s="492"/>
      <c r="D4" s="492"/>
      <c r="E4" s="492"/>
      <c r="F4" s="492"/>
      <c r="G4" s="492"/>
      <c r="H4" s="492"/>
      <c r="I4" s="492"/>
      <c r="J4" s="492"/>
    </row>
    <row r="5" spans="1:13" ht="15.75">
      <c r="A5" s="492" t="s">
        <v>416</v>
      </c>
      <c r="B5" s="492"/>
      <c r="C5" s="492"/>
      <c r="D5" s="492"/>
      <c r="E5" s="492"/>
      <c r="F5" s="492"/>
      <c r="G5" s="492"/>
      <c r="H5" s="492"/>
      <c r="I5" s="492"/>
      <c r="J5" s="492"/>
    </row>
    <row r="6" spans="1:13" ht="16.5" customHeight="1">
      <c r="A6" s="546" t="s">
        <v>664</v>
      </c>
      <c r="B6" s="546"/>
      <c r="C6" s="494">
        <v>2020</v>
      </c>
      <c r="D6" s="494"/>
      <c r="E6" s="494"/>
      <c r="F6" s="494"/>
      <c r="G6" s="494"/>
      <c r="H6" s="494"/>
      <c r="I6" s="521" t="s">
        <v>196</v>
      </c>
      <c r="J6" s="521"/>
      <c r="K6" s="44"/>
    </row>
    <row r="7" spans="1:13" customFormat="1" ht="15.75" customHeight="1">
      <c r="A7" s="542" t="s">
        <v>247</v>
      </c>
      <c r="B7" s="531"/>
      <c r="C7" s="535" t="s">
        <v>226</v>
      </c>
      <c r="D7" s="535"/>
      <c r="E7" s="535"/>
      <c r="F7" s="535" t="s">
        <v>227</v>
      </c>
      <c r="G7" s="535"/>
      <c r="H7" s="535"/>
      <c r="I7" s="502" t="s">
        <v>248</v>
      </c>
      <c r="J7" s="502"/>
    </row>
    <row r="8" spans="1:13" customFormat="1" ht="29.25" customHeight="1">
      <c r="A8" s="543"/>
      <c r="B8" s="532"/>
      <c r="C8" s="544" t="s">
        <v>518</v>
      </c>
      <c r="D8" s="545"/>
      <c r="E8" s="533"/>
      <c r="F8" s="544" t="s">
        <v>228</v>
      </c>
      <c r="G8" s="545"/>
      <c r="H8" s="533"/>
      <c r="I8" s="505"/>
      <c r="J8" s="505"/>
    </row>
    <row r="9" spans="1:13" s="64" customFormat="1" ht="28.5" customHeight="1">
      <c r="A9" s="543"/>
      <c r="B9" s="532"/>
      <c r="C9" s="279" t="s">
        <v>204</v>
      </c>
      <c r="D9" s="279" t="s">
        <v>249</v>
      </c>
      <c r="E9" s="279" t="s">
        <v>250</v>
      </c>
      <c r="F9" s="279" t="s">
        <v>204</v>
      </c>
      <c r="G9" s="279" t="s">
        <v>219</v>
      </c>
      <c r="H9" s="279" t="s">
        <v>220</v>
      </c>
      <c r="I9" s="505"/>
      <c r="J9" s="505"/>
    </row>
    <row r="10" spans="1:13" s="64" customFormat="1" ht="28.5" customHeight="1">
      <c r="A10" s="544"/>
      <c r="B10" s="533"/>
      <c r="C10" s="274" t="s">
        <v>207</v>
      </c>
      <c r="D10" s="274" t="s">
        <v>251</v>
      </c>
      <c r="E10" s="274" t="s">
        <v>252</v>
      </c>
      <c r="F10" s="274" t="s">
        <v>207</v>
      </c>
      <c r="G10" s="274" t="s">
        <v>221</v>
      </c>
      <c r="H10" s="274" t="s">
        <v>222</v>
      </c>
      <c r="I10" s="506"/>
      <c r="J10" s="506"/>
    </row>
    <row r="11" spans="1:13" customFormat="1" ht="26.25" customHeight="1" thickBot="1">
      <c r="A11" s="537" t="s">
        <v>229</v>
      </c>
      <c r="B11" s="537"/>
      <c r="C11" s="82">
        <f t="shared" ref="C11:C19" si="0">SUM(D11:E11)</f>
        <v>250914</v>
      </c>
      <c r="D11" s="65">
        <v>0</v>
      </c>
      <c r="E11" s="65">
        <v>250914</v>
      </c>
      <c r="F11" s="82">
        <f t="shared" ref="F11:F19" si="1">SUM(G11:H11)</f>
        <v>3498</v>
      </c>
      <c r="G11" s="65">
        <v>90</v>
      </c>
      <c r="H11" s="65">
        <v>3408</v>
      </c>
      <c r="I11" s="538" t="s">
        <v>520</v>
      </c>
      <c r="J11" s="538"/>
    </row>
    <row r="12" spans="1:13" customFormat="1" ht="30" customHeight="1" thickBot="1">
      <c r="A12" s="539" t="s">
        <v>231</v>
      </c>
      <c r="B12" s="539"/>
      <c r="C12" s="187">
        <f t="shared" si="0"/>
        <v>0</v>
      </c>
      <c r="D12" s="58">
        <v>0</v>
      </c>
      <c r="E12" s="58">
        <v>0</v>
      </c>
      <c r="F12" s="187">
        <f t="shared" si="1"/>
        <v>3135</v>
      </c>
      <c r="G12" s="58">
        <v>0</v>
      </c>
      <c r="H12" s="58">
        <v>3135</v>
      </c>
      <c r="I12" s="509" t="s">
        <v>519</v>
      </c>
      <c r="J12" s="509"/>
    </row>
    <row r="13" spans="1:13" customFormat="1" ht="32.25" customHeight="1" thickBot="1">
      <c r="A13" s="537" t="s">
        <v>233</v>
      </c>
      <c r="B13" s="537"/>
      <c r="C13" s="82">
        <f t="shared" si="0"/>
        <v>227463</v>
      </c>
      <c r="D13" s="65">
        <v>2037</v>
      </c>
      <c r="E13" s="65">
        <v>225426</v>
      </c>
      <c r="F13" s="82">
        <f t="shared" si="1"/>
        <v>3663</v>
      </c>
      <c r="G13" s="65">
        <v>0</v>
      </c>
      <c r="H13" s="65">
        <v>3663</v>
      </c>
      <c r="I13" s="538" t="s">
        <v>234</v>
      </c>
      <c r="J13" s="538"/>
    </row>
    <row r="14" spans="1:13" customFormat="1" ht="23.25" customHeight="1" thickBot="1">
      <c r="A14" s="539" t="s">
        <v>235</v>
      </c>
      <c r="B14" s="539"/>
      <c r="C14" s="187">
        <f t="shared" si="0"/>
        <v>110027</v>
      </c>
      <c r="D14" s="58">
        <v>0</v>
      </c>
      <c r="E14" s="58">
        <v>110027</v>
      </c>
      <c r="F14" s="187">
        <f t="shared" si="1"/>
        <v>1782</v>
      </c>
      <c r="G14" s="58">
        <v>0</v>
      </c>
      <c r="H14" s="58">
        <v>1782</v>
      </c>
      <c r="I14" s="509" t="s">
        <v>521</v>
      </c>
      <c r="J14" s="509"/>
    </row>
    <row r="15" spans="1:13" customFormat="1" ht="39.75" customHeight="1" thickBot="1">
      <c r="A15" s="537" t="s">
        <v>237</v>
      </c>
      <c r="B15" s="537"/>
      <c r="C15" s="82">
        <f t="shared" si="0"/>
        <v>184368</v>
      </c>
      <c r="D15" s="65">
        <v>6418</v>
      </c>
      <c r="E15" s="65">
        <v>177950</v>
      </c>
      <c r="F15" s="82">
        <f t="shared" si="1"/>
        <v>4734</v>
      </c>
      <c r="G15" s="65">
        <v>157</v>
      </c>
      <c r="H15" s="65">
        <v>4577</v>
      </c>
      <c r="I15" s="538" t="s">
        <v>522</v>
      </c>
      <c r="J15" s="538"/>
    </row>
    <row r="16" spans="1:13" customFormat="1" ht="26.25" customHeight="1" thickBot="1">
      <c r="A16" s="539" t="s">
        <v>239</v>
      </c>
      <c r="B16" s="539"/>
      <c r="C16" s="187">
        <f t="shared" si="0"/>
        <v>2111</v>
      </c>
      <c r="D16" s="58">
        <v>0</v>
      </c>
      <c r="E16" s="58">
        <v>2111</v>
      </c>
      <c r="F16" s="187">
        <f t="shared" si="1"/>
        <v>78</v>
      </c>
      <c r="G16" s="58">
        <v>0</v>
      </c>
      <c r="H16" s="58">
        <v>78</v>
      </c>
      <c r="I16" s="509" t="s">
        <v>523</v>
      </c>
      <c r="J16" s="509"/>
    </row>
    <row r="17" spans="1:10" customFormat="1" ht="36" customHeight="1" thickBot="1">
      <c r="A17" s="537" t="s">
        <v>241</v>
      </c>
      <c r="B17" s="537"/>
      <c r="C17" s="82">
        <f t="shared" si="0"/>
        <v>19132</v>
      </c>
      <c r="D17" s="65">
        <v>1155</v>
      </c>
      <c r="E17" s="65">
        <v>17977</v>
      </c>
      <c r="F17" s="82">
        <f t="shared" si="1"/>
        <v>802</v>
      </c>
      <c r="G17" s="65">
        <v>0</v>
      </c>
      <c r="H17" s="65">
        <v>802</v>
      </c>
      <c r="I17" s="538" t="s">
        <v>242</v>
      </c>
      <c r="J17" s="538"/>
    </row>
    <row r="18" spans="1:10" customFormat="1" ht="30.75" customHeight="1" thickBot="1">
      <c r="A18" s="539" t="s">
        <v>243</v>
      </c>
      <c r="B18" s="539"/>
      <c r="C18" s="187">
        <f t="shared" si="0"/>
        <v>144137</v>
      </c>
      <c r="D18" s="58">
        <v>6263</v>
      </c>
      <c r="E18" s="58">
        <v>137874</v>
      </c>
      <c r="F18" s="187">
        <f t="shared" si="1"/>
        <v>6922</v>
      </c>
      <c r="G18" s="58">
        <v>0</v>
      </c>
      <c r="H18" s="58">
        <v>6922</v>
      </c>
      <c r="I18" s="509" t="s">
        <v>244</v>
      </c>
      <c r="J18" s="509"/>
    </row>
    <row r="19" spans="1:10" customFormat="1" ht="32.25" customHeight="1">
      <c r="A19" s="540" t="s">
        <v>245</v>
      </c>
      <c r="B19" s="540"/>
      <c r="C19" s="83">
        <f t="shared" si="0"/>
        <v>149080</v>
      </c>
      <c r="D19" s="66">
        <v>9131</v>
      </c>
      <c r="E19" s="66">
        <v>139949</v>
      </c>
      <c r="F19" s="91">
        <f t="shared" si="1"/>
        <v>7318</v>
      </c>
      <c r="G19" s="66">
        <v>67</v>
      </c>
      <c r="H19" s="66">
        <v>7251</v>
      </c>
      <c r="I19" s="541" t="s">
        <v>246</v>
      </c>
      <c r="J19" s="541"/>
    </row>
    <row r="20" spans="1:10" customFormat="1" ht="39" customHeight="1">
      <c r="A20" s="490" t="s">
        <v>207</v>
      </c>
      <c r="B20" s="490"/>
      <c r="C20" s="77">
        <f t="shared" ref="C20:H20" si="2">SUM(C11:C19)</f>
        <v>1087232</v>
      </c>
      <c r="D20" s="77">
        <f t="shared" si="2"/>
        <v>25004</v>
      </c>
      <c r="E20" s="77">
        <f t="shared" si="2"/>
        <v>1062228</v>
      </c>
      <c r="F20" s="96">
        <f t="shared" si="2"/>
        <v>31932</v>
      </c>
      <c r="G20" s="77">
        <f t="shared" si="2"/>
        <v>314</v>
      </c>
      <c r="H20" s="77">
        <f t="shared" si="2"/>
        <v>31618</v>
      </c>
      <c r="I20" s="491" t="s">
        <v>204</v>
      </c>
      <c r="J20" s="491"/>
    </row>
    <row r="21" spans="1:10" ht="15">
      <c r="C21" s="157"/>
      <c r="F21" s="157"/>
    </row>
    <row r="22" spans="1:10" ht="15">
      <c r="B22" s="7"/>
      <c r="C22" s="157"/>
      <c r="F22" s="157"/>
    </row>
    <row r="23" spans="1:10" ht="15">
      <c r="B23" s="7"/>
      <c r="C23" s="157"/>
      <c r="F23" s="157"/>
    </row>
    <row r="24" spans="1:10" ht="15">
      <c r="B24" s="7"/>
      <c r="C24" s="157"/>
      <c r="F24" s="157"/>
    </row>
    <row r="25" spans="1:10">
      <c r="B25" s="7"/>
    </row>
    <row r="26" spans="1:10">
      <c r="B26" s="7"/>
    </row>
    <row r="27" spans="1:10">
      <c r="B27" s="7"/>
    </row>
    <row r="28" spans="1:10">
      <c r="B28" s="7"/>
    </row>
    <row r="29" spans="1:10">
      <c r="B29" s="7"/>
    </row>
    <row r="30" spans="1:10">
      <c r="B30" s="7"/>
    </row>
    <row r="31" spans="1:10">
      <c r="B31" s="7"/>
    </row>
    <row r="32" spans="1:10">
      <c r="B32" s="7"/>
    </row>
  </sheetData>
  <mergeCells count="34">
    <mergeCell ref="A6:B6"/>
    <mergeCell ref="C6:H6"/>
    <mergeCell ref="I6:J6"/>
    <mergeCell ref="A1:J1"/>
    <mergeCell ref="A2:J2"/>
    <mergeCell ref="A3:J3"/>
    <mergeCell ref="A4:J4"/>
    <mergeCell ref="A5:J5"/>
    <mergeCell ref="A7:B10"/>
    <mergeCell ref="C7:E7"/>
    <mergeCell ref="F7:H7"/>
    <mergeCell ref="I7:J10"/>
    <mergeCell ref="C8:E8"/>
    <mergeCell ref="F8:H8"/>
    <mergeCell ref="A11:B11"/>
    <mergeCell ref="I11:J11"/>
    <mergeCell ref="A12:B12"/>
    <mergeCell ref="I12:J12"/>
    <mergeCell ref="A13:B13"/>
    <mergeCell ref="I13:J13"/>
    <mergeCell ref="A14:B14"/>
    <mergeCell ref="I14:J14"/>
    <mergeCell ref="A15:B15"/>
    <mergeCell ref="I15:J15"/>
    <mergeCell ref="A16:B16"/>
    <mergeCell ref="I16:J16"/>
    <mergeCell ref="A20:B20"/>
    <mergeCell ref="I20:J20"/>
    <mergeCell ref="A17:B17"/>
    <mergeCell ref="I17:J17"/>
    <mergeCell ref="A18:B18"/>
    <mergeCell ref="I18:J18"/>
    <mergeCell ref="A19:B19"/>
    <mergeCell ref="I19:J19"/>
  </mergeCells>
  <printOptions horizontalCentered="1" verticalCentered="1"/>
  <pageMargins left="0" right="0" top="0" bottom="0"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IS22"/>
  <sheetViews>
    <sheetView view="pageBreakPreview" zoomScaleSheetLayoutView="100" workbookViewId="0">
      <selection activeCell="C13" sqref="C13"/>
    </sheetView>
  </sheetViews>
  <sheetFormatPr defaultColWidth="9.125" defaultRowHeight="14.25"/>
  <cols>
    <col min="1" max="1" width="7.625" style="14" customWidth="1"/>
    <col min="2" max="2" width="21.625" style="7" customWidth="1"/>
    <col min="3" max="10" width="8.75" style="7" customWidth="1"/>
    <col min="11" max="11" width="21.625" style="7" customWidth="1"/>
    <col min="12" max="12" width="7.625" style="7" customWidth="1"/>
    <col min="13" max="16384" width="9.125" style="7"/>
  </cols>
  <sheetData>
    <row r="1" spans="1:253" s="3" customFormat="1" ht="47.25" customHeight="1">
      <c r="A1" s="510"/>
      <c r="B1" s="510"/>
      <c r="C1" s="510"/>
      <c r="D1" s="510"/>
      <c r="E1" s="510"/>
      <c r="F1" s="510"/>
      <c r="G1" s="510"/>
      <c r="H1" s="510"/>
      <c r="I1" s="510"/>
      <c r="J1" s="510"/>
      <c r="K1" s="510"/>
      <c r="L1" s="510"/>
    </row>
    <row r="2" spans="1:253" ht="21.75" customHeight="1">
      <c r="A2" s="511" t="s">
        <v>440</v>
      </c>
      <c r="B2" s="511"/>
      <c r="C2" s="511"/>
      <c r="D2" s="511"/>
      <c r="E2" s="511"/>
      <c r="F2" s="511"/>
      <c r="G2" s="511"/>
      <c r="H2" s="511"/>
      <c r="I2" s="511"/>
      <c r="J2" s="511"/>
      <c r="K2" s="511"/>
      <c r="L2" s="511"/>
    </row>
    <row r="3" spans="1:253" ht="21.75" customHeight="1">
      <c r="A3" s="511" t="s">
        <v>102</v>
      </c>
      <c r="B3" s="511"/>
      <c r="C3" s="511"/>
      <c r="D3" s="511"/>
      <c r="E3" s="511"/>
      <c r="F3" s="511"/>
      <c r="G3" s="511"/>
      <c r="H3" s="511"/>
      <c r="I3" s="511"/>
      <c r="J3" s="511"/>
      <c r="K3" s="511"/>
      <c r="L3" s="511"/>
    </row>
    <row r="4" spans="1:253" ht="21.75" customHeight="1">
      <c r="A4" s="511" t="s">
        <v>654</v>
      </c>
      <c r="B4" s="511"/>
      <c r="C4" s="511"/>
      <c r="D4" s="511"/>
      <c r="E4" s="511"/>
      <c r="F4" s="511"/>
      <c r="G4" s="511"/>
      <c r="H4" s="511"/>
      <c r="I4" s="511"/>
      <c r="J4" s="511"/>
      <c r="K4" s="511"/>
      <c r="L4" s="511"/>
    </row>
    <row r="5" spans="1:253" ht="15.75" customHeight="1">
      <c r="A5" s="492" t="s">
        <v>277</v>
      </c>
      <c r="B5" s="492"/>
      <c r="C5" s="492"/>
      <c r="D5" s="492"/>
      <c r="E5" s="492"/>
      <c r="F5" s="492"/>
      <c r="G5" s="492"/>
      <c r="H5" s="492"/>
      <c r="I5" s="492"/>
      <c r="J5" s="492"/>
      <c r="K5" s="492"/>
      <c r="L5" s="492"/>
    </row>
    <row r="6" spans="1:253" ht="15.75" customHeight="1">
      <c r="A6" s="492" t="s">
        <v>416</v>
      </c>
      <c r="B6" s="492"/>
      <c r="C6" s="492"/>
      <c r="D6" s="492"/>
      <c r="E6" s="492"/>
      <c r="F6" s="492"/>
      <c r="G6" s="492"/>
      <c r="H6" s="492"/>
      <c r="I6" s="492"/>
      <c r="J6" s="492"/>
      <c r="K6" s="492"/>
      <c r="L6" s="492"/>
      <c r="M6" s="492"/>
      <c r="N6" s="492"/>
      <c r="O6" s="492"/>
      <c r="P6" s="492"/>
      <c r="Q6" s="492"/>
      <c r="R6" s="492"/>
      <c r="S6" s="492"/>
      <c r="T6" s="492"/>
      <c r="U6" s="492"/>
      <c r="V6" s="492"/>
      <c r="W6" s="492"/>
      <c r="X6" s="492"/>
      <c r="Y6" s="492"/>
      <c r="Z6" s="492"/>
      <c r="AA6" s="492"/>
      <c r="AB6" s="492"/>
      <c r="AC6" s="492"/>
      <c r="AD6" s="492"/>
      <c r="AE6" s="492"/>
      <c r="AF6" s="492"/>
      <c r="AG6" s="492"/>
      <c r="AH6" s="492"/>
      <c r="AI6" s="492"/>
      <c r="AJ6" s="492"/>
      <c r="AK6" s="492"/>
      <c r="AL6" s="492"/>
      <c r="AM6" s="492"/>
      <c r="AN6" s="492"/>
      <c r="AO6" s="492"/>
      <c r="AP6" s="492"/>
      <c r="AQ6" s="492"/>
      <c r="AR6" s="492"/>
      <c r="AS6" s="492"/>
      <c r="AT6" s="492"/>
      <c r="AU6" s="492"/>
      <c r="AV6" s="492"/>
      <c r="AW6" s="492"/>
      <c r="AX6" s="492"/>
      <c r="AY6" s="492"/>
      <c r="AZ6" s="492"/>
      <c r="BA6" s="492"/>
      <c r="BB6" s="492"/>
      <c r="BC6" s="492"/>
      <c r="BD6" s="492"/>
      <c r="BE6" s="492"/>
      <c r="BF6" s="492"/>
      <c r="BG6" s="492"/>
      <c r="BH6" s="492"/>
      <c r="BI6" s="492"/>
      <c r="BJ6" s="492"/>
      <c r="BK6" s="492"/>
      <c r="BL6" s="492"/>
      <c r="BM6" s="492"/>
      <c r="BN6" s="492"/>
      <c r="BO6" s="492"/>
      <c r="BP6" s="492"/>
      <c r="BQ6" s="492"/>
      <c r="BR6" s="492"/>
      <c r="BS6" s="492"/>
      <c r="BT6" s="492"/>
      <c r="BU6" s="492"/>
      <c r="BV6" s="492"/>
      <c r="BW6" s="492"/>
      <c r="BX6" s="492"/>
      <c r="BY6" s="492"/>
      <c r="BZ6" s="492"/>
      <c r="CA6" s="492"/>
      <c r="CB6" s="492"/>
      <c r="CC6" s="492"/>
      <c r="CD6" s="492"/>
      <c r="CE6" s="492"/>
      <c r="CF6" s="492"/>
      <c r="CG6" s="492"/>
      <c r="CH6" s="492"/>
      <c r="CI6" s="492"/>
      <c r="CJ6" s="492"/>
      <c r="CK6" s="492"/>
      <c r="CL6" s="492"/>
      <c r="CM6" s="492"/>
      <c r="CN6" s="492"/>
      <c r="CO6" s="492"/>
      <c r="CP6" s="492"/>
      <c r="CQ6" s="492"/>
      <c r="CR6" s="492"/>
      <c r="CS6" s="492"/>
      <c r="CT6" s="492"/>
      <c r="CU6" s="492"/>
      <c r="CV6" s="492"/>
      <c r="CW6" s="492"/>
      <c r="CX6" s="492"/>
      <c r="CY6" s="492"/>
      <c r="CZ6" s="492"/>
      <c r="DA6" s="492"/>
      <c r="DB6" s="492"/>
      <c r="DC6" s="492"/>
      <c r="DD6" s="492"/>
      <c r="DE6" s="492"/>
      <c r="DF6" s="492"/>
      <c r="DG6" s="492"/>
      <c r="DH6" s="492"/>
      <c r="DI6" s="492"/>
      <c r="DJ6" s="492"/>
      <c r="DK6" s="492"/>
      <c r="DL6" s="492"/>
      <c r="DM6" s="492"/>
      <c r="DN6" s="492"/>
      <c r="DO6" s="492"/>
      <c r="DP6" s="492"/>
      <c r="DQ6" s="492"/>
      <c r="DR6" s="492"/>
      <c r="DS6" s="492"/>
      <c r="DT6" s="492"/>
      <c r="DU6" s="492"/>
      <c r="DV6" s="492"/>
      <c r="DW6" s="492"/>
      <c r="DX6" s="492"/>
      <c r="DY6" s="492"/>
      <c r="DZ6" s="492"/>
      <c r="EA6" s="492"/>
      <c r="EB6" s="492"/>
      <c r="EC6" s="492"/>
      <c r="ED6" s="492"/>
      <c r="EE6" s="492"/>
      <c r="EF6" s="492"/>
      <c r="EG6" s="492"/>
      <c r="EH6" s="492"/>
      <c r="EI6" s="492"/>
      <c r="EJ6" s="492"/>
      <c r="EK6" s="492"/>
      <c r="EL6" s="492"/>
      <c r="EM6" s="492"/>
      <c r="EN6" s="492"/>
      <c r="EO6" s="492"/>
      <c r="EP6" s="492"/>
      <c r="EQ6" s="492"/>
      <c r="ER6" s="492"/>
      <c r="ES6" s="492"/>
      <c r="ET6" s="492"/>
      <c r="EU6" s="492"/>
      <c r="EV6" s="492"/>
      <c r="EW6" s="492"/>
      <c r="EX6" s="492"/>
      <c r="EY6" s="492"/>
      <c r="EZ6" s="492"/>
      <c r="FA6" s="492"/>
      <c r="FB6" s="492"/>
      <c r="FC6" s="492"/>
      <c r="FD6" s="492"/>
      <c r="FE6" s="492"/>
      <c r="FF6" s="492"/>
      <c r="FG6" s="492"/>
      <c r="FH6" s="492"/>
      <c r="FI6" s="492"/>
      <c r="FJ6" s="492"/>
      <c r="FK6" s="492"/>
      <c r="FL6" s="492"/>
      <c r="FM6" s="492"/>
      <c r="FN6" s="492"/>
      <c r="FO6" s="492"/>
      <c r="FP6" s="492"/>
      <c r="FQ6" s="492"/>
      <c r="FR6" s="492"/>
      <c r="FS6" s="492"/>
      <c r="FT6" s="492"/>
      <c r="FU6" s="492"/>
      <c r="FV6" s="492"/>
      <c r="FW6" s="492"/>
      <c r="FX6" s="492"/>
      <c r="FY6" s="492"/>
      <c r="FZ6" s="492"/>
      <c r="GA6" s="492"/>
      <c r="GB6" s="492"/>
      <c r="GC6" s="492"/>
      <c r="GD6" s="492"/>
      <c r="GE6" s="492"/>
      <c r="GF6" s="492"/>
      <c r="GG6" s="492"/>
      <c r="GH6" s="492"/>
      <c r="GI6" s="492"/>
      <c r="GJ6" s="492"/>
      <c r="GK6" s="492"/>
      <c r="GL6" s="492"/>
      <c r="GM6" s="492"/>
      <c r="GN6" s="492"/>
      <c r="GO6" s="492"/>
      <c r="GP6" s="492"/>
      <c r="GQ6" s="492"/>
      <c r="GR6" s="492"/>
      <c r="GS6" s="492"/>
      <c r="GT6" s="492"/>
      <c r="GU6" s="492"/>
      <c r="GV6" s="492"/>
      <c r="GW6" s="492"/>
      <c r="GX6" s="492"/>
      <c r="GY6" s="492"/>
      <c r="GZ6" s="492"/>
      <c r="HA6" s="492"/>
      <c r="HB6" s="492"/>
      <c r="HC6" s="492"/>
      <c r="HD6" s="492"/>
      <c r="HE6" s="492"/>
      <c r="HF6" s="492"/>
      <c r="HG6" s="492"/>
      <c r="HH6" s="492"/>
      <c r="HI6" s="492"/>
      <c r="HJ6" s="492"/>
      <c r="HK6" s="492"/>
      <c r="HL6" s="492"/>
      <c r="HM6" s="492"/>
      <c r="HN6" s="492"/>
      <c r="HO6" s="492"/>
      <c r="HP6" s="492"/>
      <c r="HQ6" s="492"/>
      <c r="HR6" s="492"/>
      <c r="HS6" s="492"/>
      <c r="HT6" s="492"/>
      <c r="HU6" s="492"/>
      <c r="HV6" s="492"/>
      <c r="HW6" s="492"/>
      <c r="HX6" s="492"/>
      <c r="HY6" s="492"/>
      <c r="HZ6" s="492"/>
      <c r="IA6" s="492"/>
      <c r="IB6" s="492"/>
      <c r="IC6" s="492"/>
      <c r="ID6" s="492"/>
      <c r="IE6" s="492"/>
      <c r="IF6" s="492"/>
      <c r="IG6" s="492"/>
      <c r="IH6" s="492"/>
      <c r="II6" s="492"/>
      <c r="IJ6" s="492"/>
      <c r="IK6" s="492"/>
      <c r="IL6" s="492"/>
      <c r="IM6" s="492"/>
      <c r="IN6" s="492"/>
      <c r="IO6" s="492"/>
      <c r="IP6" s="492"/>
      <c r="IQ6" s="492"/>
      <c r="IR6" s="492"/>
      <c r="IS6" s="492"/>
    </row>
    <row r="7" spans="1:253" ht="15.75" customHeight="1">
      <c r="A7" s="492" t="s">
        <v>655</v>
      </c>
      <c r="B7" s="492"/>
      <c r="C7" s="492"/>
      <c r="D7" s="492"/>
      <c r="E7" s="492"/>
      <c r="F7" s="492"/>
      <c r="G7" s="492"/>
      <c r="H7" s="492"/>
      <c r="I7" s="492"/>
      <c r="J7" s="492"/>
      <c r="K7" s="492"/>
      <c r="L7" s="492"/>
      <c r="M7" s="270"/>
      <c r="N7" s="270"/>
      <c r="O7" s="270"/>
      <c r="P7" s="270"/>
      <c r="Q7" s="270"/>
      <c r="R7" s="270"/>
      <c r="S7" s="270"/>
      <c r="T7" s="270"/>
      <c r="U7" s="270"/>
      <c r="V7" s="270"/>
      <c r="W7" s="270"/>
      <c r="X7" s="270"/>
      <c r="Y7" s="270"/>
      <c r="Z7" s="270"/>
      <c r="AA7" s="270"/>
      <c r="AB7" s="270"/>
      <c r="AC7" s="270"/>
      <c r="AD7" s="270"/>
      <c r="AE7" s="270"/>
      <c r="AF7" s="270"/>
      <c r="AG7" s="270"/>
      <c r="AH7" s="270"/>
      <c r="AI7" s="270"/>
      <c r="AJ7" s="270"/>
      <c r="AK7" s="270"/>
      <c r="AL7" s="270"/>
      <c r="AM7" s="270"/>
      <c r="AN7" s="270"/>
      <c r="AO7" s="270"/>
      <c r="AP7" s="270"/>
      <c r="AQ7" s="270"/>
      <c r="AR7" s="270"/>
      <c r="AS7" s="270"/>
      <c r="AT7" s="270"/>
      <c r="AU7" s="270"/>
      <c r="AV7" s="270"/>
      <c r="AW7" s="270"/>
      <c r="AX7" s="270"/>
      <c r="AY7" s="270"/>
      <c r="AZ7" s="270"/>
      <c r="BA7" s="270"/>
      <c r="BB7" s="270"/>
      <c r="BC7" s="270"/>
      <c r="BD7" s="270"/>
      <c r="BE7" s="270"/>
      <c r="BF7" s="270"/>
      <c r="BG7" s="270"/>
      <c r="BH7" s="270"/>
      <c r="BI7" s="270"/>
      <c r="BJ7" s="270"/>
      <c r="BK7" s="270"/>
      <c r="BL7" s="270"/>
      <c r="BM7" s="270"/>
      <c r="BN7" s="270"/>
      <c r="BO7" s="270"/>
      <c r="BP7" s="270"/>
      <c r="BQ7" s="270"/>
      <c r="BR7" s="270"/>
      <c r="BS7" s="270"/>
      <c r="BT7" s="270"/>
      <c r="BU7" s="270"/>
      <c r="BV7" s="270"/>
      <c r="BW7" s="270"/>
      <c r="BX7" s="270"/>
      <c r="BY7" s="270"/>
      <c r="BZ7" s="270"/>
      <c r="CA7" s="270"/>
      <c r="CB7" s="270"/>
      <c r="CC7" s="270"/>
      <c r="CD7" s="270"/>
      <c r="CE7" s="270"/>
      <c r="CF7" s="270"/>
      <c r="CG7" s="270"/>
      <c r="CH7" s="270"/>
      <c r="CI7" s="270"/>
      <c r="CJ7" s="270"/>
      <c r="CK7" s="270"/>
      <c r="CL7" s="270"/>
      <c r="CM7" s="270"/>
      <c r="CN7" s="270"/>
      <c r="CO7" s="270"/>
      <c r="CP7" s="270"/>
      <c r="CQ7" s="270"/>
      <c r="CR7" s="270"/>
      <c r="CS7" s="270"/>
      <c r="CT7" s="270"/>
      <c r="CU7" s="270"/>
      <c r="CV7" s="270"/>
      <c r="CW7" s="270"/>
      <c r="CX7" s="270"/>
      <c r="CY7" s="270"/>
      <c r="CZ7" s="270"/>
      <c r="DA7" s="270"/>
      <c r="DB7" s="270"/>
      <c r="DC7" s="270"/>
      <c r="DD7" s="270"/>
      <c r="DE7" s="270"/>
      <c r="DF7" s="270"/>
      <c r="DG7" s="270"/>
      <c r="DH7" s="270"/>
      <c r="DI7" s="270"/>
      <c r="DJ7" s="270"/>
      <c r="DK7" s="270"/>
      <c r="DL7" s="270"/>
      <c r="DM7" s="270"/>
      <c r="DN7" s="270"/>
      <c r="DO7" s="270"/>
      <c r="DP7" s="270"/>
      <c r="DQ7" s="270"/>
      <c r="DR7" s="270"/>
      <c r="DS7" s="270"/>
      <c r="DT7" s="270"/>
      <c r="DU7" s="270"/>
      <c r="DV7" s="270"/>
      <c r="DW7" s="270"/>
      <c r="DX7" s="270"/>
      <c r="DY7" s="270"/>
      <c r="DZ7" s="270"/>
      <c r="EA7" s="270"/>
      <c r="EB7" s="270"/>
      <c r="EC7" s="270"/>
      <c r="ED7" s="270"/>
      <c r="EE7" s="270"/>
      <c r="EF7" s="270"/>
      <c r="EG7" s="270"/>
      <c r="EH7" s="270"/>
      <c r="EI7" s="270"/>
      <c r="EJ7" s="270"/>
      <c r="EK7" s="270"/>
      <c r="EL7" s="270"/>
      <c r="EM7" s="270"/>
      <c r="EN7" s="270"/>
      <c r="EO7" s="270"/>
      <c r="EP7" s="270"/>
      <c r="EQ7" s="270"/>
      <c r="ER7" s="270"/>
      <c r="ES7" s="270"/>
      <c r="ET7" s="270"/>
      <c r="EU7" s="270"/>
      <c r="EV7" s="270"/>
      <c r="EW7" s="270"/>
      <c r="EX7" s="270"/>
      <c r="EY7" s="270"/>
      <c r="EZ7" s="270"/>
      <c r="FA7" s="270"/>
      <c r="FB7" s="270"/>
      <c r="FC7" s="270"/>
      <c r="FD7" s="270"/>
      <c r="FE7" s="270"/>
      <c r="FF7" s="270"/>
      <c r="FG7" s="270"/>
      <c r="FH7" s="270"/>
      <c r="FI7" s="270"/>
      <c r="FJ7" s="270"/>
      <c r="FK7" s="270"/>
      <c r="FL7" s="270"/>
      <c r="FM7" s="270"/>
      <c r="FN7" s="270"/>
      <c r="FO7" s="270"/>
      <c r="FP7" s="270"/>
      <c r="FQ7" s="270"/>
      <c r="FR7" s="270"/>
      <c r="FS7" s="270"/>
      <c r="FT7" s="270"/>
      <c r="FU7" s="270"/>
      <c r="FV7" s="270"/>
      <c r="FW7" s="270"/>
      <c r="FX7" s="270"/>
      <c r="FY7" s="270"/>
      <c r="FZ7" s="270"/>
      <c r="GA7" s="270"/>
      <c r="GB7" s="270"/>
      <c r="GC7" s="270"/>
      <c r="GD7" s="270"/>
      <c r="GE7" s="270"/>
      <c r="GF7" s="270"/>
      <c r="GG7" s="270"/>
      <c r="GH7" s="270"/>
      <c r="GI7" s="270"/>
      <c r="GJ7" s="270"/>
      <c r="GK7" s="270"/>
      <c r="GL7" s="270"/>
      <c r="GM7" s="270"/>
      <c r="GN7" s="270"/>
      <c r="GO7" s="270"/>
      <c r="GP7" s="270"/>
      <c r="GQ7" s="270"/>
      <c r="GR7" s="270"/>
      <c r="GS7" s="270"/>
      <c r="GT7" s="270"/>
      <c r="GU7" s="270"/>
      <c r="GV7" s="270"/>
      <c r="GW7" s="270"/>
      <c r="GX7" s="270"/>
      <c r="GY7" s="270"/>
      <c r="GZ7" s="270"/>
      <c r="HA7" s="270"/>
      <c r="HB7" s="270"/>
      <c r="HC7" s="270"/>
      <c r="HD7" s="270"/>
      <c r="HE7" s="270"/>
      <c r="HF7" s="270"/>
      <c r="HG7" s="270"/>
      <c r="HH7" s="270"/>
      <c r="HI7" s="270"/>
      <c r="HJ7" s="270"/>
      <c r="HK7" s="270"/>
      <c r="HL7" s="270"/>
      <c r="HM7" s="270"/>
      <c r="HN7" s="270"/>
      <c r="HO7" s="270"/>
      <c r="HP7" s="270"/>
      <c r="HQ7" s="270"/>
      <c r="HR7" s="270"/>
      <c r="HS7" s="270"/>
      <c r="HT7" s="270"/>
      <c r="HU7" s="270"/>
      <c r="HV7" s="270"/>
      <c r="HW7" s="270"/>
      <c r="HX7" s="270"/>
      <c r="HY7" s="270"/>
      <c r="HZ7" s="270"/>
      <c r="IA7" s="270"/>
      <c r="IB7" s="270"/>
      <c r="IC7" s="270"/>
      <c r="ID7" s="270"/>
      <c r="IE7" s="270"/>
      <c r="IF7" s="270"/>
      <c r="IG7" s="270"/>
      <c r="IH7" s="270"/>
      <c r="II7" s="270"/>
      <c r="IJ7" s="270"/>
      <c r="IK7" s="270"/>
      <c r="IL7" s="270"/>
      <c r="IM7" s="270"/>
      <c r="IN7" s="270"/>
      <c r="IO7" s="270"/>
      <c r="IP7" s="270"/>
      <c r="IQ7" s="270"/>
      <c r="IR7" s="270"/>
      <c r="IS7" s="270"/>
    </row>
    <row r="8" spans="1:253" ht="16.5" customHeight="1">
      <c r="A8" s="493" t="s">
        <v>665</v>
      </c>
      <c r="B8" s="493"/>
      <c r="C8" s="494">
        <v>2020</v>
      </c>
      <c r="D8" s="494"/>
      <c r="E8" s="494"/>
      <c r="F8" s="494"/>
      <c r="G8" s="494"/>
      <c r="H8" s="494"/>
      <c r="I8" s="494"/>
      <c r="J8" s="494"/>
      <c r="K8" s="521" t="s">
        <v>407</v>
      </c>
      <c r="L8" s="521"/>
    </row>
    <row r="9" spans="1:253" ht="38.25">
      <c r="A9" s="502" t="s">
        <v>444</v>
      </c>
      <c r="B9" s="499" t="s">
        <v>210</v>
      </c>
      <c r="C9" s="277" t="s">
        <v>256</v>
      </c>
      <c r="D9" s="277" t="s">
        <v>257</v>
      </c>
      <c r="E9" s="277" t="s">
        <v>269</v>
      </c>
      <c r="F9" s="277" t="s">
        <v>270</v>
      </c>
      <c r="G9" s="277" t="s">
        <v>732</v>
      </c>
      <c r="H9" s="277" t="s">
        <v>105</v>
      </c>
      <c r="I9" s="277" t="s">
        <v>106</v>
      </c>
      <c r="J9" s="277" t="s">
        <v>271</v>
      </c>
      <c r="K9" s="502" t="s">
        <v>215</v>
      </c>
      <c r="L9" s="502"/>
    </row>
    <row r="10" spans="1:253" ht="48" customHeight="1">
      <c r="A10" s="506"/>
      <c r="B10" s="501"/>
      <c r="C10" s="84" t="s">
        <v>207</v>
      </c>
      <c r="D10" s="274" t="s">
        <v>272</v>
      </c>
      <c r="E10" s="274" t="s">
        <v>273</v>
      </c>
      <c r="F10" s="274" t="s">
        <v>274</v>
      </c>
      <c r="G10" s="274" t="s">
        <v>191</v>
      </c>
      <c r="H10" s="274" t="s">
        <v>107</v>
      </c>
      <c r="I10" s="274" t="s">
        <v>421</v>
      </c>
      <c r="J10" s="274" t="s">
        <v>275</v>
      </c>
      <c r="K10" s="506"/>
      <c r="L10" s="506"/>
    </row>
    <row r="11" spans="1:253" customFormat="1" ht="83.25" customHeight="1" thickBot="1">
      <c r="A11" s="51">
        <v>45</v>
      </c>
      <c r="B11" s="55" t="s">
        <v>533</v>
      </c>
      <c r="C11" s="189">
        <f>SUM(D11:J11)</f>
        <v>8314</v>
      </c>
      <c r="D11" s="57">
        <v>1186</v>
      </c>
      <c r="E11" s="57">
        <v>466</v>
      </c>
      <c r="F11" s="57">
        <v>78</v>
      </c>
      <c r="G11" s="57">
        <v>2036</v>
      </c>
      <c r="H11" s="57">
        <v>4217</v>
      </c>
      <c r="I11" s="57">
        <v>331</v>
      </c>
      <c r="J11" s="57">
        <v>0</v>
      </c>
      <c r="K11" s="508" t="s">
        <v>538</v>
      </c>
      <c r="L11" s="508"/>
    </row>
    <row r="12" spans="1:253" customFormat="1" ht="83.25" customHeight="1" thickBot="1">
      <c r="A12" s="53">
        <v>46</v>
      </c>
      <c r="B12" s="56" t="s">
        <v>534</v>
      </c>
      <c r="C12" s="187">
        <f t="shared" ref="C12:C13" si="0">SUM(D12:J12)</f>
        <v>8717</v>
      </c>
      <c r="D12" s="58">
        <v>302</v>
      </c>
      <c r="E12" s="58">
        <v>1047</v>
      </c>
      <c r="F12" s="58">
        <v>488</v>
      </c>
      <c r="G12" s="58">
        <v>532</v>
      </c>
      <c r="H12" s="58">
        <v>2952</v>
      </c>
      <c r="I12" s="58">
        <v>2419</v>
      </c>
      <c r="J12" s="58">
        <v>977</v>
      </c>
      <c r="K12" s="509" t="s">
        <v>537</v>
      </c>
      <c r="L12" s="509"/>
    </row>
    <row r="13" spans="1:253" customFormat="1" ht="83.25" customHeight="1">
      <c r="A13" s="52">
        <v>47</v>
      </c>
      <c r="B13" s="62" t="s">
        <v>535</v>
      </c>
      <c r="C13" s="188">
        <f t="shared" si="0"/>
        <v>95278</v>
      </c>
      <c r="D13" s="63">
        <v>4628</v>
      </c>
      <c r="E13" s="63">
        <v>16447</v>
      </c>
      <c r="F13" s="63">
        <v>4930</v>
      </c>
      <c r="G13" s="63">
        <v>9729</v>
      </c>
      <c r="H13" s="63">
        <v>30370</v>
      </c>
      <c r="I13" s="63">
        <v>15968</v>
      </c>
      <c r="J13" s="63">
        <v>13206</v>
      </c>
      <c r="K13" s="489" t="s">
        <v>536</v>
      </c>
      <c r="L13" s="489"/>
    </row>
    <row r="14" spans="1:253" customFormat="1" ht="57" customHeight="1">
      <c r="A14" s="490" t="s">
        <v>207</v>
      </c>
      <c r="B14" s="490"/>
      <c r="C14" s="295">
        <f t="shared" ref="C14:J14" si="1">SUM(C11:C13)</f>
        <v>112309</v>
      </c>
      <c r="D14" s="276">
        <f t="shared" si="1"/>
        <v>6116</v>
      </c>
      <c r="E14" s="276">
        <f t="shared" si="1"/>
        <v>17960</v>
      </c>
      <c r="F14" s="276">
        <f>SUM(F11:F13)</f>
        <v>5496</v>
      </c>
      <c r="G14" s="276">
        <f>SUM(G11:G13)</f>
        <v>12297</v>
      </c>
      <c r="H14" s="276">
        <f t="shared" si="1"/>
        <v>37539</v>
      </c>
      <c r="I14" s="276">
        <f t="shared" si="1"/>
        <v>18718</v>
      </c>
      <c r="J14" s="276">
        <f t="shared" si="1"/>
        <v>14183</v>
      </c>
      <c r="K14" s="491" t="s">
        <v>204</v>
      </c>
      <c r="L14" s="491"/>
    </row>
    <row r="17" spans="1:1">
      <c r="A17" s="7"/>
    </row>
    <row r="18" spans="1:1">
      <c r="A18" s="7"/>
    </row>
    <row r="19" spans="1:1">
      <c r="A19" s="7"/>
    </row>
    <row r="20" spans="1:1">
      <c r="A20" s="7"/>
    </row>
    <row r="21" spans="1:1">
      <c r="A21" s="7"/>
    </row>
    <row r="22" spans="1:1">
      <c r="A22" s="7"/>
    </row>
  </sheetData>
  <mergeCells count="39">
    <mergeCell ref="A6:L6"/>
    <mergeCell ref="A1:L1"/>
    <mergeCell ref="A2:L2"/>
    <mergeCell ref="A3:L3"/>
    <mergeCell ref="A4:L4"/>
    <mergeCell ref="A5:L5"/>
    <mergeCell ref="DN6:DY6"/>
    <mergeCell ref="DZ6:EK6"/>
    <mergeCell ref="EL6:EW6"/>
    <mergeCell ref="M6:U6"/>
    <mergeCell ref="V6:AG6"/>
    <mergeCell ref="AH6:AS6"/>
    <mergeCell ref="AT6:BE6"/>
    <mergeCell ref="BF6:BQ6"/>
    <mergeCell ref="BR6:CC6"/>
    <mergeCell ref="HR6:IC6"/>
    <mergeCell ref="ID6:IO6"/>
    <mergeCell ref="IP6:IS6"/>
    <mergeCell ref="A7:L7"/>
    <mergeCell ref="A8:B8"/>
    <mergeCell ref="C8:J8"/>
    <mergeCell ref="K8:L8"/>
    <mergeCell ref="EX6:FI6"/>
    <mergeCell ref="FJ6:FU6"/>
    <mergeCell ref="FV6:GG6"/>
    <mergeCell ref="GH6:GS6"/>
    <mergeCell ref="GT6:HE6"/>
    <mergeCell ref="HF6:HQ6"/>
    <mergeCell ref="CD6:CO6"/>
    <mergeCell ref="CP6:DA6"/>
    <mergeCell ref="DB6:DM6"/>
    <mergeCell ref="A14:B14"/>
    <mergeCell ref="K14:L14"/>
    <mergeCell ref="A9:A10"/>
    <mergeCell ref="B9:B10"/>
    <mergeCell ref="K9:L10"/>
    <mergeCell ref="K11:L11"/>
    <mergeCell ref="K12:L12"/>
    <mergeCell ref="K13:L13"/>
  </mergeCells>
  <printOptions horizontalCentered="1" verticalCentered="1"/>
  <pageMargins left="0" right="0" top="0" bottom="0" header="0.3" footer="0.3"/>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L69"/>
  <sheetViews>
    <sheetView view="pageBreakPreview" topLeftCell="A46" zoomScale="90" zoomScaleSheetLayoutView="90" workbookViewId="0">
      <selection activeCell="A69" sqref="A69:XFD69"/>
    </sheetView>
  </sheetViews>
  <sheetFormatPr defaultColWidth="9.125" defaultRowHeight="14.25"/>
  <cols>
    <col min="1" max="1" width="5.75" style="14" customWidth="1"/>
    <col min="2" max="2" width="35.75" style="7" customWidth="1"/>
    <col min="3" max="10" width="7.75" style="7" customWidth="1"/>
    <col min="11" max="11" width="35.75" style="7" customWidth="1"/>
    <col min="12" max="12" width="5.75" style="7" customWidth="1"/>
    <col min="13" max="16384" width="9.125" style="7"/>
  </cols>
  <sheetData>
    <row r="1" spans="1:12" s="3" customFormat="1" ht="11.25" customHeight="1">
      <c r="A1" s="510"/>
      <c r="B1" s="510"/>
      <c r="C1" s="510"/>
      <c r="D1" s="510"/>
      <c r="E1" s="510"/>
      <c r="F1" s="510"/>
      <c r="G1" s="510"/>
      <c r="H1" s="510"/>
      <c r="I1" s="510"/>
      <c r="J1" s="510"/>
      <c r="K1" s="510"/>
      <c r="L1" s="510"/>
    </row>
    <row r="2" spans="1:12" ht="16.5" customHeight="1">
      <c r="A2" s="511" t="s">
        <v>276</v>
      </c>
      <c r="B2" s="511"/>
      <c r="C2" s="511"/>
      <c r="D2" s="511"/>
      <c r="E2" s="511"/>
      <c r="F2" s="511"/>
      <c r="G2" s="511"/>
      <c r="H2" s="511"/>
      <c r="I2" s="511"/>
      <c r="J2" s="511"/>
      <c r="K2" s="511"/>
      <c r="L2" s="511"/>
    </row>
    <row r="3" spans="1:12" ht="18">
      <c r="A3" s="511" t="s">
        <v>102</v>
      </c>
      <c r="B3" s="511"/>
      <c r="C3" s="511"/>
      <c r="D3" s="511"/>
      <c r="E3" s="511"/>
      <c r="F3" s="511"/>
      <c r="G3" s="511"/>
      <c r="H3" s="511"/>
      <c r="I3" s="511"/>
      <c r="J3" s="511"/>
      <c r="K3" s="511"/>
      <c r="L3" s="511"/>
    </row>
    <row r="4" spans="1:12" ht="18">
      <c r="A4" s="511" t="s">
        <v>656</v>
      </c>
      <c r="B4" s="511"/>
      <c r="C4" s="511"/>
      <c r="D4" s="511"/>
      <c r="E4" s="511"/>
      <c r="F4" s="511"/>
      <c r="G4" s="511"/>
      <c r="H4" s="511"/>
      <c r="I4" s="511"/>
      <c r="J4" s="511"/>
      <c r="K4" s="511"/>
      <c r="L4" s="511"/>
    </row>
    <row r="5" spans="1:12" ht="15.75">
      <c r="A5" s="492" t="s">
        <v>277</v>
      </c>
      <c r="B5" s="492"/>
      <c r="C5" s="492"/>
      <c r="D5" s="492"/>
      <c r="E5" s="492"/>
      <c r="F5" s="492"/>
      <c r="G5" s="492"/>
      <c r="H5" s="492"/>
      <c r="I5" s="492"/>
      <c r="J5" s="492"/>
      <c r="K5" s="492"/>
      <c r="L5" s="492"/>
    </row>
    <row r="6" spans="1:12" ht="15.75">
      <c r="A6" s="492" t="s">
        <v>416</v>
      </c>
      <c r="B6" s="492"/>
      <c r="C6" s="492"/>
      <c r="D6" s="492"/>
      <c r="E6" s="492"/>
      <c r="F6" s="492"/>
      <c r="G6" s="492"/>
      <c r="H6" s="492"/>
      <c r="I6" s="492"/>
      <c r="J6" s="492"/>
      <c r="K6" s="492"/>
      <c r="L6" s="492"/>
    </row>
    <row r="7" spans="1:12" ht="15.75">
      <c r="A7" s="492" t="s">
        <v>657</v>
      </c>
      <c r="B7" s="492"/>
      <c r="C7" s="492"/>
      <c r="D7" s="492"/>
      <c r="E7" s="492"/>
      <c r="F7" s="492"/>
      <c r="G7" s="492"/>
      <c r="H7" s="492"/>
      <c r="I7" s="492"/>
      <c r="J7" s="492"/>
      <c r="K7" s="492"/>
      <c r="L7" s="492"/>
    </row>
    <row r="8" spans="1:12" ht="16.5" customHeight="1">
      <c r="A8" s="493" t="s">
        <v>666</v>
      </c>
      <c r="B8" s="493"/>
      <c r="C8" s="547">
        <v>2020</v>
      </c>
      <c r="D8" s="547"/>
      <c r="E8" s="547"/>
      <c r="F8" s="547">
        <v>2009</v>
      </c>
      <c r="G8" s="547"/>
      <c r="H8" s="547"/>
      <c r="I8" s="547"/>
      <c r="J8" s="547"/>
      <c r="K8" s="521" t="s">
        <v>422</v>
      </c>
      <c r="L8" s="521"/>
    </row>
    <row r="9" spans="1:12" ht="37.9" customHeight="1">
      <c r="A9" s="502" t="s">
        <v>444</v>
      </c>
      <c r="B9" s="499" t="s">
        <v>210</v>
      </c>
      <c r="C9" s="262" t="s">
        <v>256</v>
      </c>
      <c r="D9" s="262" t="s">
        <v>257</v>
      </c>
      <c r="E9" s="262" t="s">
        <v>269</v>
      </c>
      <c r="F9" s="262" t="s">
        <v>270</v>
      </c>
      <c r="G9" s="262" t="s">
        <v>732</v>
      </c>
      <c r="H9" s="262" t="s">
        <v>105</v>
      </c>
      <c r="I9" s="262" t="s">
        <v>106</v>
      </c>
      <c r="J9" s="262" t="s">
        <v>271</v>
      </c>
      <c r="K9" s="548" t="s">
        <v>215</v>
      </c>
      <c r="L9" s="549"/>
    </row>
    <row r="10" spans="1:12" ht="43.9" customHeight="1">
      <c r="A10" s="506"/>
      <c r="B10" s="501"/>
      <c r="C10" s="84" t="s">
        <v>207</v>
      </c>
      <c r="D10" s="274" t="s">
        <v>272</v>
      </c>
      <c r="E10" s="274" t="s">
        <v>273</v>
      </c>
      <c r="F10" s="274" t="s">
        <v>274</v>
      </c>
      <c r="G10" s="274" t="s">
        <v>191</v>
      </c>
      <c r="H10" s="274" t="s">
        <v>107</v>
      </c>
      <c r="I10" s="274" t="s">
        <v>421</v>
      </c>
      <c r="J10" s="274" t="s">
        <v>275</v>
      </c>
      <c r="K10" s="550"/>
      <c r="L10" s="551"/>
    </row>
    <row r="11" spans="1:12" customFormat="1" ht="18">
      <c r="A11" s="202">
        <v>4511</v>
      </c>
      <c r="B11" s="286" t="s">
        <v>559</v>
      </c>
      <c r="C11" s="159">
        <f>SUM(D11:J11)</f>
        <v>352</v>
      </c>
      <c r="D11" s="287">
        <v>0</v>
      </c>
      <c r="E11" s="66">
        <v>39</v>
      </c>
      <c r="F11" s="66">
        <v>78</v>
      </c>
      <c r="G11" s="66">
        <v>59</v>
      </c>
      <c r="H11" s="66">
        <v>78</v>
      </c>
      <c r="I11" s="66">
        <v>98</v>
      </c>
      <c r="J11" s="66">
        <v>0</v>
      </c>
      <c r="K11" s="527" t="s">
        <v>558</v>
      </c>
      <c r="L11" s="527"/>
    </row>
    <row r="12" spans="1:12" customFormat="1" ht="18">
      <c r="A12" s="200">
        <v>4512</v>
      </c>
      <c r="B12" s="288" t="s">
        <v>560</v>
      </c>
      <c r="C12" s="144">
        <f t="shared" ref="C12:C68" si="0">SUM(D12:J12)</f>
        <v>1530</v>
      </c>
      <c r="D12" s="144">
        <v>962</v>
      </c>
      <c r="E12" s="144">
        <v>193</v>
      </c>
      <c r="F12" s="144">
        <v>0</v>
      </c>
      <c r="G12" s="144">
        <v>0</v>
      </c>
      <c r="H12" s="144">
        <v>279</v>
      </c>
      <c r="I12" s="144">
        <v>96</v>
      </c>
      <c r="J12" s="144">
        <v>0</v>
      </c>
      <c r="K12" s="526" t="s">
        <v>561</v>
      </c>
      <c r="L12" s="526"/>
    </row>
    <row r="13" spans="1:12" customFormat="1" ht="18">
      <c r="A13" s="199">
        <v>4519</v>
      </c>
      <c r="B13" s="290" t="s">
        <v>720</v>
      </c>
      <c r="C13" s="159">
        <f t="shared" si="0"/>
        <v>0</v>
      </c>
      <c r="D13" s="291">
        <v>0</v>
      </c>
      <c r="E13" s="60">
        <v>0</v>
      </c>
      <c r="F13" s="60">
        <v>0</v>
      </c>
      <c r="G13" s="60">
        <v>0</v>
      </c>
      <c r="H13" s="60">
        <v>0</v>
      </c>
      <c r="I13" s="60">
        <v>0</v>
      </c>
      <c r="J13" s="60">
        <v>0</v>
      </c>
      <c r="K13" s="518" t="s">
        <v>721</v>
      </c>
      <c r="L13" s="518"/>
    </row>
    <row r="14" spans="1:12" customFormat="1" ht="18">
      <c r="A14" s="200">
        <v>4531</v>
      </c>
      <c r="B14" s="288" t="s">
        <v>562</v>
      </c>
      <c r="C14" s="144">
        <f t="shared" si="0"/>
        <v>3945</v>
      </c>
      <c r="D14" s="144">
        <v>224</v>
      </c>
      <c r="E14" s="144">
        <v>224</v>
      </c>
      <c r="F14" s="144">
        <v>0</v>
      </c>
      <c r="G14" s="144">
        <v>807</v>
      </c>
      <c r="H14" s="144">
        <v>2690</v>
      </c>
      <c r="I14" s="144">
        <v>0</v>
      </c>
      <c r="J14" s="144">
        <v>0</v>
      </c>
      <c r="K14" s="526" t="s">
        <v>608</v>
      </c>
      <c r="L14" s="526"/>
    </row>
    <row r="15" spans="1:12" customFormat="1" ht="18">
      <c r="A15" s="199">
        <v>4532</v>
      </c>
      <c r="B15" s="290" t="s">
        <v>563</v>
      </c>
      <c r="C15" s="159">
        <f t="shared" si="0"/>
        <v>2346</v>
      </c>
      <c r="D15" s="291">
        <v>0</v>
      </c>
      <c r="E15" s="60">
        <v>0</v>
      </c>
      <c r="F15" s="60">
        <v>0</v>
      </c>
      <c r="G15" s="60">
        <v>1104</v>
      </c>
      <c r="H15" s="60">
        <v>1104</v>
      </c>
      <c r="I15" s="60">
        <v>138</v>
      </c>
      <c r="J15" s="60">
        <v>0</v>
      </c>
      <c r="K15" s="518" t="s">
        <v>607</v>
      </c>
      <c r="L15" s="518"/>
    </row>
    <row r="16" spans="1:12" customFormat="1" ht="18">
      <c r="A16" s="200">
        <v>4539</v>
      </c>
      <c r="B16" s="288" t="s">
        <v>564</v>
      </c>
      <c r="C16" s="144">
        <f t="shared" si="0"/>
        <v>141</v>
      </c>
      <c r="D16" s="144">
        <v>0</v>
      </c>
      <c r="E16" s="144">
        <v>9</v>
      </c>
      <c r="F16" s="144">
        <v>0</v>
      </c>
      <c r="G16" s="144">
        <v>66</v>
      </c>
      <c r="H16" s="144">
        <v>66</v>
      </c>
      <c r="I16" s="144">
        <v>0</v>
      </c>
      <c r="J16" s="144">
        <v>0</v>
      </c>
      <c r="K16" s="526" t="s">
        <v>606</v>
      </c>
      <c r="L16" s="526"/>
    </row>
    <row r="17" spans="1:12" customFormat="1">
      <c r="A17" s="199">
        <v>4610</v>
      </c>
      <c r="B17" s="290" t="s">
        <v>539</v>
      </c>
      <c r="C17" s="159">
        <f t="shared" si="0"/>
        <v>97</v>
      </c>
      <c r="D17" s="291">
        <v>0</v>
      </c>
      <c r="E17" s="60">
        <v>97</v>
      </c>
      <c r="F17" s="60">
        <v>0</v>
      </c>
      <c r="G17" s="60">
        <v>0</v>
      </c>
      <c r="H17" s="60">
        <v>0</v>
      </c>
      <c r="I17" s="60">
        <v>0</v>
      </c>
      <c r="J17" s="60">
        <v>0</v>
      </c>
      <c r="K17" s="518" t="s">
        <v>548</v>
      </c>
      <c r="L17" s="518"/>
    </row>
    <row r="18" spans="1:12" customFormat="1">
      <c r="A18" s="200">
        <v>4620</v>
      </c>
      <c r="B18" s="288" t="s">
        <v>565</v>
      </c>
      <c r="C18" s="144">
        <f t="shared" si="0"/>
        <v>303</v>
      </c>
      <c r="D18" s="144">
        <v>0</v>
      </c>
      <c r="E18" s="144">
        <v>0</v>
      </c>
      <c r="F18" s="144">
        <v>0</v>
      </c>
      <c r="G18" s="144">
        <v>101</v>
      </c>
      <c r="H18" s="144">
        <v>202</v>
      </c>
      <c r="I18" s="144">
        <v>0</v>
      </c>
      <c r="J18" s="144">
        <v>0</v>
      </c>
      <c r="K18" s="526" t="s">
        <v>605</v>
      </c>
      <c r="L18" s="526"/>
    </row>
    <row r="19" spans="1:12" customFormat="1">
      <c r="A19" s="199">
        <v>4631</v>
      </c>
      <c r="B19" s="290" t="s">
        <v>540</v>
      </c>
      <c r="C19" s="159">
        <f t="shared" si="0"/>
        <v>401</v>
      </c>
      <c r="D19" s="291">
        <v>0</v>
      </c>
      <c r="E19" s="60">
        <v>0</v>
      </c>
      <c r="F19" s="60">
        <v>47</v>
      </c>
      <c r="G19" s="60">
        <v>0</v>
      </c>
      <c r="H19" s="60">
        <v>283</v>
      </c>
      <c r="I19" s="60">
        <v>71</v>
      </c>
      <c r="J19" s="60">
        <v>0</v>
      </c>
      <c r="K19" s="518" t="s">
        <v>549</v>
      </c>
      <c r="L19" s="518"/>
    </row>
    <row r="20" spans="1:12" customFormat="1">
      <c r="A20" s="200">
        <v>4632</v>
      </c>
      <c r="B20" s="288" t="s">
        <v>609</v>
      </c>
      <c r="C20" s="144">
        <f t="shared" si="0"/>
        <v>509</v>
      </c>
      <c r="D20" s="144">
        <v>106</v>
      </c>
      <c r="E20" s="144">
        <v>42</v>
      </c>
      <c r="F20" s="144">
        <v>0</v>
      </c>
      <c r="G20" s="144">
        <v>34</v>
      </c>
      <c r="H20" s="144">
        <v>327</v>
      </c>
      <c r="I20" s="144">
        <v>0</v>
      </c>
      <c r="J20" s="144">
        <v>0</v>
      </c>
      <c r="K20" s="526" t="s">
        <v>604</v>
      </c>
      <c r="L20" s="526"/>
    </row>
    <row r="21" spans="1:12" customFormat="1" ht="27">
      <c r="A21" s="199">
        <v>4641</v>
      </c>
      <c r="B21" s="290" t="s">
        <v>610</v>
      </c>
      <c r="C21" s="159">
        <f t="shared" si="0"/>
        <v>191</v>
      </c>
      <c r="D21" s="291">
        <v>0</v>
      </c>
      <c r="E21" s="60">
        <v>0</v>
      </c>
      <c r="F21" s="60">
        <v>0</v>
      </c>
      <c r="G21" s="60">
        <v>0</v>
      </c>
      <c r="H21" s="60">
        <v>191</v>
      </c>
      <c r="I21" s="60">
        <v>0</v>
      </c>
      <c r="J21" s="60">
        <v>0</v>
      </c>
      <c r="K21" s="518" t="s">
        <v>603</v>
      </c>
      <c r="L21" s="518"/>
    </row>
    <row r="22" spans="1:12" customFormat="1" ht="19.5" customHeight="1">
      <c r="A22" s="200">
        <v>4647</v>
      </c>
      <c r="B22" s="288" t="s">
        <v>611</v>
      </c>
      <c r="C22" s="144">
        <f t="shared" si="0"/>
        <v>2432</v>
      </c>
      <c r="D22" s="144">
        <v>96</v>
      </c>
      <c r="E22" s="144">
        <v>160</v>
      </c>
      <c r="F22" s="144">
        <v>256</v>
      </c>
      <c r="G22" s="144">
        <v>160</v>
      </c>
      <c r="H22" s="144">
        <v>320</v>
      </c>
      <c r="I22" s="144">
        <v>1120</v>
      </c>
      <c r="J22" s="144">
        <v>320</v>
      </c>
      <c r="K22" s="526" t="s">
        <v>602</v>
      </c>
      <c r="L22" s="526"/>
    </row>
    <row r="23" spans="1:12" customFormat="1" ht="36">
      <c r="A23" s="199">
        <v>4648</v>
      </c>
      <c r="B23" s="290" t="s">
        <v>612</v>
      </c>
      <c r="C23" s="159">
        <f t="shared" si="0"/>
        <v>94</v>
      </c>
      <c r="D23" s="291">
        <v>0</v>
      </c>
      <c r="E23" s="60">
        <v>0</v>
      </c>
      <c r="F23" s="60">
        <v>0</v>
      </c>
      <c r="G23" s="60">
        <v>0</v>
      </c>
      <c r="H23" s="60">
        <v>94</v>
      </c>
      <c r="I23" s="60">
        <v>0</v>
      </c>
      <c r="J23" s="60">
        <v>0</v>
      </c>
      <c r="K23" s="518" t="s">
        <v>601</v>
      </c>
      <c r="L23" s="518"/>
    </row>
    <row r="24" spans="1:12" s="436" customFormat="1" ht="29.25" customHeight="1">
      <c r="A24" s="200">
        <v>4649</v>
      </c>
      <c r="B24" s="288" t="s">
        <v>727</v>
      </c>
      <c r="C24" s="144">
        <f t="shared" si="0"/>
        <v>0</v>
      </c>
      <c r="D24" s="144">
        <v>0</v>
      </c>
      <c r="E24" s="144">
        <v>0</v>
      </c>
      <c r="F24" s="144">
        <v>0</v>
      </c>
      <c r="G24" s="144">
        <v>0</v>
      </c>
      <c r="H24" s="144">
        <v>0</v>
      </c>
      <c r="I24" s="144">
        <v>0</v>
      </c>
      <c r="J24" s="144">
        <v>0</v>
      </c>
      <c r="K24" s="526" t="s">
        <v>728</v>
      </c>
      <c r="L24" s="526"/>
    </row>
    <row r="25" spans="1:12" customFormat="1" ht="18">
      <c r="A25" s="199">
        <v>4651</v>
      </c>
      <c r="B25" s="290" t="s">
        <v>613</v>
      </c>
      <c r="C25" s="159">
        <f t="shared" si="0"/>
        <v>0</v>
      </c>
      <c r="D25" s="291">
        <v>0</v>
      </c>
      <c r="E25" s="60">
        <v>0</v>
      </c>
      <c r="F25" s="60">
        <v>0</v>
      </c>
      <c r="G25" s="60">
        <v>0</v>
      </c>
      <c r="H25" s="60">
        <v>0</v>
      </c>
      <c r="I25" s="60">
        <v>0</v>
      </c>
      <c r="J25" s="60">
        <v>0</v>
      </c>
      <c r="K25" s="518" t="s">
        <v>600</v>
      </c>
      <c r="L25" s="518"/>
    </row>
    <row r="26" spans="1:12" customFormat="1" ht="18">
      <c r="A26" s="200">
        <v>4652</v>
      </c>
      <c r="B26" s="288" t="s">
        <v>614</v>
      </c>
      <c r="C26" s="144">
        <f t="shared" si="0"/>
        <v>1396</v>
      </c>
      <c r="D26" s="144">
        <v>0</v>
      </c>
      <c r="E26" s="144">
        <v>88</v>
      </c>
      <c r="F26" s="144">
        <v>0</v>
      </c>
      <c r="G26" s="144">
        <v>0</v>
      </c>
      <c r="H26" s="144">
        <v>352</v>
      </c>
      <c r="I26" s="144">
        <v>423</v>
      </c>
      <c r="J26" s="144">
        <v>533</v>
      </c>
      <c r="K26" s="526" t="s">
        <v>599</v>
      </c>
      <c r="L26" s="526"/>
    </row>
    <row r="27" spans="1:12" customFormat="1">
      <c r="A27" s="199">
        <v>4653</v>
      </c>
      <c r="B27" s="290" t="s">
        <v>615</v>
      </c>
      <c r="C27" s="159">
        <f t="shared" si="0"/>
        <v>387</v>
      </c>
      <c r="D27" s="291">
        <v>0</v>
      </c>
      <c r="E27" s="60">
        <v>39</v>
      </c>
      <c r="F27" s="60">
        <v>31</v>
      </c>
      <c r="G27" s="60">
        <v>0</v>
      </c>
      <c r="H27" s="60">
        <v>111</v>
      </c>
      <c r="I27" s="60">
        <v>206</v>
      </c>
      <c r="J27" s="60">
        <v>0</v>
      </c>
      <c r="K27" s="518" t="s">
        <v>598</v>
      </c>
      <c r="L27" s="518"/>
    </row>
    <row r="28" spans="1:12" customFormat="1">
      <c r="A28" s="200">
        <v>4659</v>
      </c>
      <c r="B28" s="288" t="s">
        <v>616</v>
      </c>
      <c r="C28" s="144">
        <f t="shared" si="0"/>
        <v>951</v>
      </c>
      <c r="D28" s="144">
        <v>90</v>
      </c>
      <c r="E28" s="144">
        <v>378</v>
      </c>
      <c r="F28" s="144">
        <v>0</v>
      </c>
      <c r="G28" s="144">
        <v>50</v>
      </c>
      <c r="H28" s="144">
        <v>81</v>
      </c>
      <c r="I28" s="144">
        <v>352</v>
      </c>
      <c r="J28" s="144">
        <v>0</v>
      </c>
      <c r="K28" s="526" t="s">
        <v>550</v>
      </c>
      <c r="L28" s="526"/>
    </row>
    <row r="29" spans="1:12" customFormat="1" ht="18">
      <c r="A29" s="199">
        <v>4661</v>
      </c>
      <c r="B29" s="290" t="s">
        <v>617</v>
      </c>
      <c r="C29" s="159">
        <f t="shared" si="0"/>
        <v>105</v>
      </c>
      <c r="D29" s="291">
        <v>0</v>
      </c>
      <c r="E29" s="60">
        <v>13</v>
      </c>
      <c r="F29" s="60">
        <v>0</v>
      </c>
      <c r="G29" s="60">
        <v>0</v>
      </c>
      <c r="H29" s="60">
        <v>54</v>
      </c>
      <c r="I29" s="60">
        <v>38</v>
      </c>
      <c r="J29" s="60">
        <v>0</v>
      </c>
      <c r="K29" s="518" t="s">
        <v>597</v>
      </c>
      <c r="L29" s="518"/>
    </row>
    <row r="30" spans="1:12" customFormat="1">
      <c r="A30" s="200">
        <v>4662</v>
      </c>
      <c r="B30" s="288" t="s">
        <v>541</v>
      </c>
      <c r="C30" s="144">
        <f t="shared" si="0"/>
        <v>0</v>
      </c>
      <c r="D30" s="144">
        <v>0</v>
      </c>
      <c r="E30" s="144">
        <v>0</v>
      </c>
      <c r="F30" s="144">
        <v>0</v>
      </c>
      <c r="G30" s="144">
        <v>0</v>
      </c>
      <c r="H30" s="144">
        <v>0</v>
      </c>
      <c r="I30" s="144">
        <v>0</v>
      </c>
      <c r="J30" s="144">
        <v>0</v>
      </c>
      <c r="K30" s="526" t="s">
        <v>551</v>
      </c>
      <c r="L30" s="526"/>
    </row>
    <row r="31" spans="1:12" customFormat="1" ht="18">
      <c r="A31" s="199">
        <v>4663</v>
      </c>
      <c r="B31" s="290" t="s">
        <v>618</v>
      </c>
      <c r="C31" s="159">
        <f t="shared" si="0"/>
        <v>225</v>
      </c>
      <c r="D31" s="291">
        <v>0</v>
      </c>
      <c r="E31" s="60">
        <v>26</v>
      </c>
      <c r="F31" s="60">
        <v>106</v>
      </c>
      <c r="G31" s="60">
        <v>32</v>
      </c>
      <c r="H31" s="60">
        <v>50</v>
      </c>
      <c r="I31" s="60">
        <v>11</v>
      </c>
      <c r="J31" s="60">
        <v>0</v>
      </c>
      <c r="K31" s="518" t="s">
        <v>596</v>
      </c>
      <c r="L31" s="518"/>
    </row>
    <row r="32" spans="1:12" customFormat="1" ht="15" customHeight="1">
      <c r="A32" s="200">
        <v>4669</v>
      </c>
      <c r="B32" s="288" t="s">
        <v>734</v>
      </c>
      <c r="C32" s="144">
        <f t="shared" si="0"/>
        <v>922</v>
      </c>
      <c r="D32" s="144">
        <v>0</v>
      </c>
      <c r="E32" s="144">
        <v>28</v>
      </c>
      <c r="F32" s="144">
        <v>0</v>
      </c>
      <c r="G32" s="144">
        <v>0</v>
      </c>
      <c r="H32" s="144">
        <v>770</v>
      </c>
      <c r="I32" s="144">
        <v>0</v>
      </c>
      <c r="J32" s="144">
        <v>124</v>
      </c>
      <c r="K32" s="526" t="s">
        <v>735</v>
      </c>
      <c r="L32" s="526"/>
    </row>
    <row r="33" spans="1:12" customFormat="1">
      <c r="A33" s="199">
        <v>4690</v>
      </c>
      <c r="B33" s="290" t="s">
        <v>542</v>
      </c>
      <c r="C33" s="159">
        <f t="shared" si="0"/>
        <v>74</v>
      </c>
      <c r="D33" s="291">
        <v>0</v>
      </c>
      <c r="E33" s="60">
        <v>17</v>
      </c>
      <c r="F33" s="60">
        <v>0</v>
      </c>
      <c r="G33" s="60">
        <v>10</v>
      </c>
      <c r="H33" s="60">
        <v>21</v>
      </c>
      <c r="I33" s="60">
        <v>26</v>
      </c>
      <c r="J33" s="60">
        <v>0</v>
      </c>
      <c r="K33" s="518" t="s">
        <v>552</v>
      </c>
      <c r="L33" s="518"/>
    </row>
    <row r="34" spans="1:12" customFormat="1">
      <c r="A34" s="200">
        <v>4691</v>
      </c>
      <c r="B34" s="288" t="s">
        <v>619</v>
      </c>
      <c r="C34" s="144">
        <f t="shared" si="0"/>
        <v>206</v>
      </c>
      <c r="D34" s="144">
        <v>0</v>
      </c>
      <c r="E34" s="144">
        <v>44</v>
      </c>
      <c r="F34" s="144">
        <v>38</v>
      </c>
      <c r="G34" s="144">
        <v>11</v>
      </c>
      <c r="H34" s="144">
        <v>48</v>
      </c>
      <c r="I34" s="144">
        <v>65</v>
      </c>
      <c r="J34" s="144">
        <v>0</v>
      </c>
      <c r="K34" s="526" t="s">
        <v>595</v>
      </c>
      <c r="L34" s="526"/>
    </row>
    <row r="35" spans="1:12" customFormat="1" ht="19.149999999999999" customHeight="1">
      <c r="A35" s="199">
        <v>4692</v>
      </c>
      <c r="B35" s="290" t="s">
        <v>620</v>
      </c>
      <c r="C35" s="159">
        <f t="shared" si="0"/>
        <v>423</v>
      </c>
      <c r="D35" s="291">
        <v>10</v>
      </c>
      <c r="E35" s="60">
        <v>114</v>
      </c>
      <c r="F35" s="60">
        <v>10</v>
      </c>
      <c r="G35" s="60">
        <v>134</v>
      </c>
      <c r="H35" s="60">
        <v>47</v>
      </c>
      <c r="I35" s="60">
        <v>108</v>
      </c>
      <c r="J35" s="60">
        <v>0</v>
      </c>
      <c r="K35" s="518" t="s">
        <v>594</v>
      </c>
      <c r="L35" s="518"/>
    </row>
    <row r="36" spans="1:12" customFormat="1">
      <c r="A36" s="200">
        <v>4712</v>
      </c>
      <c r="B36" s="288" t="s">
        <v>543</v>
      </c>
      <c r="C36" s="144">
        <f t="shared" si="0"/>
        <v>0</v>
      </c>
      <c r="D36" s="144">
        <v>0</v>
      </c>
      <c r="E36" s="144">
        <v>0</v>
      </c>
      <c r="F36" s="144">
        <v>0</v>
      </c>
      <c r="G36" s="144">
        <v>0</v>
      </c>
      <c r="H36" s="144">
        <v>0</v>
      </c>
      <c r="I36" s="144">
        <v>0</v>
      </c>
      <c r="J36" s="144">
        <v>0</v>
      </c>
      <c r="K36" s="526" t="s">
        <v>553</v>
      </c>
      <c r="L36" s="526"/>
    </row>
    <row r="37" spans="1:12" customFormat="1">
      <c r="A37" s="199">
        <v>4714</v>
      </c>
      <c r="B37" s="290" t="s">
        <v>544</v>
      </c>
      <c r="C37" s="159">
        <f t="shared" si="0"/>
        <v>17974</v>
      </c>
      <c r="D37" s="291">
        <v>427</v>
      </c>
      <c r="E37" s="60">
        <v>430</v>
      </c>
      <c r="F37" s="60">
        <v>541</v>
      </c>
      <c r="G37" s="60">
        <v>2624</v>
      </c>
      <c r="H37" s="60">
        <v>9809</v>
      </c>
      <c r="I37" s="60">
        <v>1479</v>
      </c>
      <c r="J37" s="60">
        <v>2664</v>
      </c>
      <c r="K37" s="518" t="s">
        <v>554</v>
      </c>
      <c r="L37" s="518"/>
    </row>
    <row r="38" spans="1:12" customFormat="1" ht="13.9" customHeight="1">
      <c r="A38" s="200">
        <v>4719</v>
      </c>
      <c r="B38" s="288" t="s">
        <v>645</v>
      </c>
      <c r="C38" s="144">
        <f t="shared" si="0"/>
        <v>84</v>
      </c>
      <c r="D38" s="144">
        <v>0</v>
      </c>
      <c r="E38" s="144">
        <v>84</v>
      </c>
      <c r="F38" s="144">
        <v>0</v>
      </c>
      <c r="G38" s="144">
        <v>0</v>
      </c>
      <c r="H38" s="144">
        <v>0</v>
      </c>
      <c r="I38" s="144">
        <v>0</v>
      </c>
      <c r="J38" s="144">
        <v>0</v>
      </c>
      <c r="K38" s="526" t="s">
        <v>593</v>
      </c>
      <c r="L38" s="526"/>
    </row>
    <row r="39" spans="1:12" customFormat="1">
      <c r="A39" s="199">
        <v>4720</v>
      </c>
      <c r="B39" s="290" t="s">
        <v>622</v>
      </c>
      <c r="C39" s="159">
        <f t="shared" si="0"/>
        <v>6006</v>
      </c>
      <c r="D39" s="291">
        <v>231</v>
      </c>
      <c r="E39" s="60">
        <v>1155</v>
      </c>
      <c r="F39" s="60">
        <v>0</v>
      </c>
      <c r="G39" s="60">
        <v>462</v>
      </c>
      <c r="H39" s="60">
        <v>1848</v>
      </c>
      <c r="I39" s="60">
        <v>1155</v>
      </c>
      <c r="J39" s="60">
        <v>1155</v>
      </c>
      <c r="K39" s="518" t="s">
        <v>592</v>
      </c>
      <c r="L39" s="518"/>
    </row>
    <row r="40" spans="1:12" s="436" customFormat="1">
      <c r="A40" s="200">
        <v>4722</v>
      </c>
      <c r="B40" s="288" t="s">
        <v>632</v>
      </c>
      <c r="C40" s="144">
        <f t="shared" si="0"/>
        <v>107</v>
      </c>
      <c r="D40" s="144">
        <v>4</v>
      </c>
      <c r="E40" s="144">
        <v>5</v>
      </c>
      <c r="F40" s="144">
        <v>0</v>
      </c>
      <c r="G40" s="144">
        <v>0</v>
      </c>
      <c r="H40" s="144">
        <v>0</v>
      </c>
      <c r="I40" s="144">
        <v>84</v>
      </c>
      <c r="J40" s="144">
        <v>14</v>
      </c>
      <c r="K40" s="526" t="s">
        <v>591</v>
      </c>
      <c r="L40" s="526"/>
    </row>
    <row r="41" spans="1:12" s="88" customFormat="1">
      <c r="A41" s="199">
        <v>4723</v>
      </c>
      <c r="B41" s="290" t="s">
        <v>631</v>
      </c>
      <c r="C41" s="159">
        <f t="shared" si="0"/>
        <v>212</v>
      </c>
      <c r="D41" s="291">
        <v>0</v>
      </c>
      <c r="E41" s="60">
        <v>11</v>
      </c>
      <c r="F41" s="60">
        <v>20</v>
      </c>
      <c r="G41" s="60">
        <v>11</v>
      </c>
      <c r="H41" s="60">
        <v>34</v>
      </c>
      <c r="I41" s="60">
        <v>136</v>
      </c>
      <c r="J41" s="60">
        <v>0</v>
      </c>
      <c r="K41" s="518" t="s">
        <v>590</v>
      </c>
      <c r="L41" s="518"/>
    </row>
    <row r="42" spans="1:12" customFormat="1">
      <c r="A42" s="200">
        <v>4724</v>
      </c>
      <c r="B42" s="288" t="s">
        <v>630</v>
      </c>
      <c r="C42" s="144">
        <f t="shared" si="0"/>
        <v>4795</v>
      </c>
      <c r="D42" s="144">
        <v>0</v>
      </c>
      <c r="E42" s="144">
        <v>204</v>
      </c>
      <c r="F42" s="144">
        <v>293</v>
      </c>
      <c r="G42" s="144">
        <v>1467</v>
      </c>
      <c r="H42" s="144">
        <v>1317</v>
      </c>
      <c r="I42" s="144">
        <v>979</v>
      </c>
      <c r="J42" s="144">
        <v>535</v>
      </c>
      <c r="K42" s="526" t="s">
        <v>589</v>
      </c>
      <c r="L42" s="526"/>
    </row>
    <row r="43" spans="1:12" customFormat="1">
      <c r="A43" s="199">
        <v>4725</v>
      </c>
      <c r="B43" s="290" t="s">
        <v>629</v>
      </c>
      <c r="C43" s="159">
        <f t="shared" si="0"/>
        <v>741</v>
      </c>
      <c r="D43" s="291">
        <v>71</v>
      </c>
      <c r="E43" s="60">
        <v>118</v>
      </c>
      <c r="F43" s="60">
        <v>189</v>
      </c>
      <c r="G43" s="60">
        <v>0</v>
      </c>
      <c r="H43" s="60">
        <v>0</v>
      </c>
      <c r="I43" s="60">
        <v>278</v>
      </c>
      <c r="J43" s="60">
        <v>85</v>
      </c>
      <c r="K43" s="518" t="s">
        <v>588</v>
      </c>
      <c r="L43" s="518"/>
    </row>
    <row r="44" spans="1:12" customFormat="1">
      <c r="A44" s="200">
        <v>4726</v>
      </c>
      <c r="B44" s="288" t="s">
        <v>545</v>
      </c>
      <c r="C44" s="144">
        <f t="shared" si="0"/>
        <v>1799</v>
      </c>
      <c r="D44" s="144">
        <v>467</v>
      </c>
      <c r="E44" s="144">
        <v>98</v>
      </c>
      <c r="F44" s="144">
        <v>0</v>
      </c>
      <c r="G44" s="144">
        <v>59</v>
      </c>
      <c r="H44" s="144">
        <v>267</v>
      </c>
      <c r="I44" s="144">
        <v>107</v>
      </c>
      <c r="J44" s="144">
        <v>801</v>
      </c>
      <c r="K44" s="526" t="s">
        <v>555</v>
      </c>
      <c r="L44" s="526"/>
    </row>
    <row r="45" spans="1:12" customFormat="1">
      <c r="A45" s="199">
        <v>4727</v>
      </c>
      <c r="B45" s="290" t="s">
        <v>628</v>
      </c>
      <c r="C45" s="159">
        <f t="shared" si="0"/>
        <v>699</v>
      </c>
      <c r="D45" s="291">
        <v>0</v>
      </c>
      <c r="E45" s="60">
        <v>37</v>
      </c>
      <c r="F45" s="60">
        <v>0</v>
      </c>
      <c r="G45" s="60">
        <v>0</v>
      </c>
      <c r="H45" s="60">
        <v>478</v>
      </c>
      <c r="I45" s="60">
        <v>31</v>
      </c>
      <c r="J45" s="60">
        <v>153</v>
      </c>
      <c r="K45" s="518" t="s">
        <v>587</v>
      </c>
      <c r="L45" s="518"/>
    </row>
    <row r="46" spans="1:12" customFormat="1">
      <c r="A46" s="200">
        <v>4728</v>
      </c>
      <c r="B46" s="288" t="s">
        <v>633</v>
      </c>
      <c r="C46" s="144">
        <f t="shared" si="0"/>
        <v>965</v>
      </c>
      <c r="D46" s="144">
        <v>0</v>
      </c>
      <c r="E46" s="144">
        <v>0</v>
      </c>
      <c r="F46" s="144">
        <v>0</v>
      </c>
      <c r="G46" s="144">
        <v>0</v>
      </c>
      <c r="H46" s="144">
        <v>0</v>
      </c>
      <c r="I46" s="144">
        <v>965</v>
      </c>
      <c r="J46" s="144">
        <v>0</v>
      </c>
      <c r="K46" s="526" t="s">
        <v>586</v>
      </c>
      <c r="L46" s="526"/>
    </row>
    <row r="47" spans="1:12" customFormat="1" ht="13.9" customHeight="1">
      <c r="A47" s="199">
        <v>4729</v>
      </c>
      <c r="B47" s="290" t="s">
        <v>642</v>
      </c>
      <c r="C47" s="159">
        <f t="shared" si="0"/>
        <v>1787</v>
      </c>
      <c r="D47" s="291">
        <v>0</v>
      </c>
      <c r="E47" s="60">
        <v>19</v>
      </c>
      <c r="F47" s="60">
        <v>0</v>
      </c>
      <c r="G47" s="60">
        <v>39</v>
      </c>
      <c r="H47" s="60">
        <v>233</v>
      </c>
      <c r="I47" s="60">
        <v>140</v>
      </c>
      <c r="J47" s="60">
        <v>1356</v>
      </c>
      <c r="K47" s="518" t="s">
        <v>644</v>
      </c>
      <c r="L47" s="518"/>
    </row>
    <row r="48" spans="1:12" customFormat="1">
      <c r="A48" s="200">
        <v>4730</v>
      </c>
      <c r="B48" s="288" t="s">
        <v>627</v>
      </c>
      <c r="C48" s="144">
        <f t="shared" si="0"/>
        <v>224</v>
      </c>
      <c r="D48" s="144">
        <v>0</v>
      </c>
      <c r="E48" s="144">
        <v>13</v>
      </c>
      <c r="F48" s="144">
        <v>13</v>
      </c>
      <c r="G48" s="144">
        <v>90</v>
      </c>
      <c r="H48" s="144">
        <v>108</v>
      </c>
      <c r="I48" s="144">
        <v>0</v>
      </c>
      <c r="J48" s="144">
        <v>0</v>
      </c>
      <c r="K48" s="526" t="s">
        <v>585</v>
      </c>
      <c r="L48" s="526"/>
    </row>
    <row r="49" spans="1:12" customFormat="1" ht="19.149999999999999" customHeight="1">
      <c r="A49" s="199">
        <v>4741</v>
      </c>
      <c r="B49" s="290" t="s">
        <v>634</v>
      </c>
      <c r="C49" s="159">
        <f t="shared" si="0"/>
        <v>4067</v>
      </c>
      <c r="D49" s="291">
        <v>329</v>
      </c>
      <c r="E49" s="60">
        <v>507</v>
      </c>
      <c r="F49" s="60">
        <v>0</v>
      </c>
      <c r="G49" s="60">
        <v>794</v>
      </c>
      <c r="H49" s="60">
        <v>2437</v>
      </c>
      <c r="I49" s="60">
        <v>0</v>
      </c>
      <c r="J49" s="60">
        <v>0</v>
      </c>
      <c r="K49" s="518" t="s">
        <v>584</v>
      </c>
      <c r="L49" s="518"/>
    </row>
    <row r="50" spans="1:12" customFormat="1">
      <c r="A50" s="200">
        <v>4742</v>
      </c>
      <c r="B50" s="288" t="s">
        <v>706</v>
      </c>
      <c r="C50" s="144">
        <f t="shared" si="0"/>
        <v>0</v>
      </c>
      <c r="D50" s="144">
        <v>0</v>
      </c>
      <c r="E50" s="144">
        <v>0</v>
      </c>
      <c r="F50" s="144">
        <v>0</v>
      </c>
      <c r="G50" s="144">
        <v>0</v>
      </c>
      <c r="H50" s="144">
        <v>0</v>
      </c>
      <c r="I50" s="144">
        <v>0</v>
      </c>
      <c r="J50" s="144">
        <v>0</v>
      </c>
      <c r="K50" s="526" t="s">
        <v>705</v>
      </c>
      <c r="L50" s="526"/>
    </row>
    <row r="51" spans="1:12" customFormat="1" ht="19.149999999999999" customHeight="1">
      <c r="A51" s="199">
        <v>4751</v>
      </c>
      <c r="B51" s="290" t="s">
        <v>626</v>
      </c>
      <c r="C51" s="159">
        <f t="shared" si="0"/>
        <v>11779</v>
      </c>
      <c r="D51" s="291">
        <v>1129</v>
      </c>
      <c r="E51" s="60">
        <v>1655</v>
      </c>
      <c r="F51" s="60">
        <v>562</v>
      </c>
      <c r="G51" s="60">
        <v>1142</v>
      </c>
      <c r="H51" s="60">
        <v>2106</v>
      </c>
      <c r="I51" s="60">
        <v>506</v>
      </c>
      <c r="J51" s="60">
        <v>4679</v>
      </c>
      <c r="K51" s="518" t="s">
        <v>583</v>
      </c>
      <c r="L51" s="518"/>
    </row>
    <row r="52" spans="1:12" customFormat="1" ht="36">
      <c r="A52" s="200">
        <v>4752</v>
      </c>
      <c r="B52" s="288" t="s">
        <v>625</v>
      </c>
      <c r="C52" s="144">
        <f t="shared" si="0"/>
        <v>9802</v>
      </c>
      <c r="D52" s="144">
        <v>0</v>
      </c>
      <c r="E52" s="144">
        <v>2513</v>
      </c>
      <c r="F52" s="144">
        <v>0</v>
      </c>
      <c r="G52" s="144">
        <v>1005</v>
      </c>
      <c r="H52" s="144">
        <v>0</v>
      </c>
      <c r="I52" s="144">
        <v>5865</v>
      </c>
      <c r="J52" s="144">
        <v>419</v>
      </c>
      <c r="K52" s="526" t="s">
        <v>582</v>
      </c>
      <c r="L52" s="526"/>
    </row>
    <row r="53" spans="1:12" customFormat="1" ht="19.149999999999999" customHeight="1">
      <c r="A53" s="199">
        <v>4753</v>
      </c>
      <c r="B53" s="290" t="s">
        <v>624</v>
      </c>
      <c r="C53" s="159">
        <f t="shared" si="0"/>
        <v>332</v>
      </c>
      <c r="D53" s="291">
        <v>29</v>
      </c>
      <c r="E53" s="60">
        <v>81</v>
      </c>
      <c r="F53" s="60">
        <v>0</v>
      </c>
      <c r="G53" s="60">
        <v>81</v>
      </c>
      <c r="H53" s="60">
        <v>86</v>
      </c>
      <c r="I53" s="60">
        <v>0</v>
      </c>
      <c r="J53" s="60">
        <v>55</v>
      </c>
      <c r="K53" s="518" t="s">
        <v>581</v>
      </c>
      <c r="L53" s="518"/>
    </row>
    <row r="54" spans="1:12" customFormat="1">
      <c r="A54" s="200">
        <v>4754</v>
      </c>
      <c r="B54" s="288" t="s">
        <v>546</v>
      </c>
      <c r="C54" s="144">
        <f t="shared" si="0"/>
        <v>5289</v>
      </c>
      <c r="D54" s="144">
        <v>0</v>
      </c>
      <c r="E54" s="144">
        <v>2879</v>
      </c>
      <c r="F54" s="144">
        <v>0</v>
      </c>
      <c r="G54" s="144">
        <v>0</v>
      </c>
      <c r="H54" s="144">
        <v>2410</v>
      </c>
      <c r="I54" s="144">
        <v>0</v>
      </c>
      <c r="J54" s="144">
        <v>0</v>
      </c>
      <c r="K54" s="526" t="s">
        <v>556</v>
      </c>
      <c r="L54" s="526"/>
    </row>
    <row r="55" spans="1:12" customFormat="1" ht="18">
      <c r="A55" s="199">
        <v>4755</v>
      </c>
      <c r="B55" s="290" t="s">
        <v>641</v>
      </c>
      <c r="C55" s="159">
        <f t="shared" si="0"/>
        <v>8196</v>
      </c>
      <c r="D55" s="291">
        <v>0</v>
      </c>
      <c r="E55" s="60">
        <v>1894</v>
      </c>
      <c r="F55" s="60">
        <v>2722</v>
      </c>
      <c r="G55" s="60">
        <v>0</v>
      </c>
      <c r="H55" s="60">
        <v>1591</v>
      </c>
      <c r="I55" s="60">
        <v>1989</v>
      </c>
      <c r="J55" s="60">
        <v>0</v>
      </c>
      <c r="K55" s="518" t="s">
        <v>580</v>
      </c>
      <c r="L55" s="518"/>
    </row>
    <row r="56" spans="1:12" customFormat="1">
      <c r="A56" s="200">
        <v>4756</v>
      </c>
      <c r="B56" s="288" t="s">
        <v>635</v>
      </c>
      <c r="C56" s="144">
        <f t="shared" si="0"/>
        <v>248</v>
      </c>
      <c r="D56" s="144">
        <v>46</v>
      </c>
      <c r="E56" s="144">
        <v>21</v>
      </c>
      <c r="F56" s="144">
        <v>0</v>
      </c>
      <c r="G56" s="144">
        <v>14</v>
      </c>
      <c r="H56" s="144">
        <v>61</v>
      </c>
      <c r="I56" s="144">
        <v>106</v>
      </c>
      <c r="J56" s="144">
        <v>0</v>
      </c>
      <c r="K56" s="526" t="s">
        <v>579</v>
      </c>
      <c r="L56" s="526"/>
    </row>
    <row r="57" spans="1:12" customFormat="1" ht="19.149999999999999" customHeight="1">
      <c r="A57" s="199">
        <v>4761</v>
      </c>
      <c r="B57" s="290" t="s">
        <v>636</v>
      </c>
      <c r="C57" s="159">
        <f t="shared" si="0"/>
        <v>3336</v>
      </c>
      <c r="D57" s="291">
        <v>22</v>
      </c>
      <c r="E57" s="60">
        <v>86</v>
      </c>
      <c r="F57" s="60">
        <v>216</v>
      </c>
      <c r="G57" s="60">
        <v>53</v>
      </c>
      <c r="H57" s="60">
        <v>735</v>
      </c>
      <c r="I57" s="60">
        <v>1079</v>
      </c>
      <c r="J57" s="60">
        <v>1145</v>
      </c>
      <c r="K57" s="518" t="s">
        <v>578</v>
      </c>
      <c r="L57" s="518"/>
    </row>
    <row r="58" spans="1:12" customFormat="1" ht="14.25" customHeight="1">
      <c r="A58" s="200">
        <v>4762</v>
      </c>
      <c r="B58" s="288" t="s">
        <v>637</v>
      </c>
      <c r="C58" s="144">
        <f t="shared" si="0"/>
        <v>237</v>
      </c>
      <c r="D58" s="144">
        <v>0</v>
      </c>
      <c r="E58" s="144">
        <v>18</v>
      </c>
      <c r="F58" s="144">
        <v>0</v>
      </c>
      <c r="G58" s="144">
        <v>0</v>
      </c>
      <c r="H58" s="144">
        <v>219</v>
      </c>
      <c r="I58" s="144">
        <v>0</v>
      </c>
      <c r="J58" s="144">
        <v>0</v>
      </c>
      <c r="K58" s="526" t="s">
        <v>577</v>
      </c>
      <c r="L58" s="526"/>
    </row>
    <row r="59" spans="1:12" customFormat="1" ht="19.5" customHeight="1">
      <c r="A59" s="199">
        <v>4763</v>
      </c>
      <c r="B59" s="290" t="s">
        <v>638</v>
      </c>
      <c r="C59" s="159">
        <f t="shared" si="0"/>
        <v>833</v>
      </c>
      <c r="D59" s="291">
        <v>0</v>
      </c>
      <c r="E59" s="60">
        <v>333</v>
      </c>
      <c r="F59" s="60">
        <v>0</v>
      </c>
      <c r="G59" s="60">
        <v>0</v>
      </c>
      <c r="H59" s="60">
        <v>500</v>
      </c>
      <c r="I59" s="60">
        <v>0</v>
      </c>
      <c r="J59" s="60">
        <v>0</v>
      </c>
      <c r="K59" s="518" t="s">
        <v>576</v>
      </c>
      <c r="L59" s="518"/>
    </row>
    <row r="60" spans="1:12" customFormat="1">
      <c r="A60" s="200">
        <v>4764</v>
      </c>
      <c r="B60" s="288" t="s">
        <v>623</v>
      </c>
      <c r="C60" s="144">
        <f t="shared" si="0"/>
        <v>2036</v>
      </c>
      <c r="D60" s="144">
        <v>0</v>
      </c>
      <c r="E60" s="144">
        <v>20</v>
      </c>
      <c r="F60" s="144">
        <v>0</v>
      </c>
      <c r="G60" s="144">
        <v>787</v>
      </c>
      <c r="H60" s="144">
        <v>1229</v>
      </c>
      <c r="I60" s="144">
        <v>0</v>
      </c>
      <c r="J60" s="144">
        <v>0</v>
      </c>
      <c r="K60" s="526" t="s">
        <v>575</v>
      </c>
      <c r="L60" s="526"/>
    </row>
    <row r="61" spans="1:12" customFormat="1" ht="36">
      <c r="A61" s="199">
        <v>4771</v>
      </c>
      <c r="B61" s="290" t="s">
        <v>639</v>
      </c>
      <c r="C61" s="159">
        <f t="shared" si="0"/>
        <v>1508</v>
      </c>
      <c r="D61" s="291">
        <v>0</v>
      </c>
      <c r="E61" s="60">
        <v>348</v>
      </c>
      <c r="F61" s="60">
        <v>0</v>
      </c>
      <c r="G61" s="60">
        <v>0</v>
      </c>
      <c r="H61" s="60">
        <v>1160</v>
      </c>
      <c r="I61" s="60">
        <v>0</v>
      </c>
      <c r="J61" s="60">
        <v>0</v>
      </c>
      <c r="K61" s="518" t="s">
        <v>574</v>
      </c>
      <c r="L61" s="518"/>
    </row>
    <row r="62" spans="1:12" customFormat="1" ht="19.149999999999999" customHeight="1">
      <c r="A62" s="200">
        <v>4772</v>
      </c>
      <c r="B62" s="288" t="s">
        <v>640</v>
      </c>
      <c r="C62" s="144">
        <f t="shared" si="0"/>
        <v>3988</v>
      </c>
      <c r="D62" s="144">
        <v>250</v>
      </c>
      <c r="E62" s="144">
        <v>1151</v>
      </c>
      <c r="F62" s="144">
        <v>0</v>
      </c>
      <c r="G62" s="144">
        <v>385</v>
      </c>
      <c r="H62" s="144">
        <v>1225</v>
      </c>
      <c r="I62" s="144">
        <v>833</v>
      </c>
      <c r="J62" s="144">
        <v>144</v>
      </c>
      <c r="K62" s="526" t="s">
        <v>573</v>
      </c>
      <c r="L62" s="526"/>
    </row>
    <row r="63" spans="1:12" customFormat="1" ht="19.149999999999999" customHeight="1">
      <c r="A63" s="199">
        <v>4774</v>
      </c>
      <c r="B63" s="290" t="s">
        <v>547</v>
      </c>
      <c r="C63" s="159">
        <f t="shared" si="0"/>
        <v>405</v>
      </c>
      <c r="D63" s="291">
        <v>0</v>
      </c>
      <c r="E63" s="60">
        <v>105</v>
      </c>
      <c r="F63" s="60">
        <v>0</v>
      </c>
      <c r="G63" s="60">
        <v>0</v>
      </c>
      <c r="H63" s="60">
        <v>63</v>
      </c>
      <c r="I63" s="60">
        <v>237</v>
      </c>
      <c r="J63" s="60">
        <v>0</v>
      </c>
      <c r="K63" s="518" t="s">
        <v>557</v>
      </c>
      <c r="L63" s="518"/>
    </row>
    <row r="64" spans="1:12" customFormat="1" ht="19.149999999999999" customHeight="1">
      <c r="A64" s="200">
        <v>4775</v>
      </c>
      <c r="B64" s="288" t="s">
        <v>569</v>
      </c>
      <c r="C64" s="144">
        <f t="shared" si="0"/>
        <v>4956</v>
      </c>
      <c r="D64" s="144">
        <v>1239</v>
      </c>
      <c r="E64" s="144">
        <v>2478</v>
      </c>
      <c r="F64" s="144">
        <v>0</v>
      </c>
      <c r="G64" s="144">
        <v>248</v>
      </c>
      <c r="H64" s="144">
        <v>991</v>
      </c>
      <c r="I64" s="144">
        <v>0</v>
      </c>
      <c r="J64" s="144">
        <v>0</v>
      </c>
      <c r="K64" s="526" t="s">
        <v>572</v>
      </c>
      <c r="L64" s="526"/>
    </row>
    <row r="65" spans="1:12" customFormat="1" ht="27">
      <c r="A65" s="199">
        <v>4776</v>
      </c>
      <c r="B65" s="290" t="s">
        <v>568</v>
      </c>
      <c r="C65" s="159">
        <f t="shared" si="0"/>
        <v>1363</v>
      </c>
      <c r="D65" s="291">
        <v>0</v>
      </c>
      <c r="E65" s="60">
        <v>47</v>
      </c>
      <c r="F65" s="60">
        <v>376</v>
      </c>
      <c r="G65" s="60">
        <v>376</v>
      </c>
      <c r="H65" s="60">
        <v>564</v>
      </c>
      <c r="I65" s="60">
        <v>0</v>
      </c>
      <c r="J65" s="60">
        <v>0</v>
      </c>
      <c r="K65" s="518" t="s">
        <v>571</v>
      </c>
      <c r="L65" s="518"/>
    </row>
    <row r="66" spans="1:12">
      <c r="A66" s="200">
        <v>4777</v>
      </c>
      <c r="B66" s="288" t="s">
        <v>567</v>
      </c>
      <c r="C66" s="144">
        <f t="shared" si="0"/>
        <v>177</v>
      </c>
      <c r="D66" s="144">
        <v>32</v>
      </c>
      <c r="E66" s="144">
        <v>53</v>
      </c>
      <c r="F66" s="144">
        <v>0</v>
      </c>
      <c r="G66" s="144">
        <v>0</v>
      </c>
      <c r="H66" s="144">
        <v>92</v>
      </c>
      <c r="I66" s="144">
        <v>0</v>
      </c>
      <c r="J66" s="144">
        <v>0</v>
      </c>
      <c r="K66" s="526" t="s">
        <v>570</v>
      </c>
      <c r="L66" s="526"/>
    </row>
    <row r="67" spans="1:12" s="171" customFormat="1">
      <c r="A67" s="199">
        <v>4778</v>
      </c>
      <c r="B67" s="290" t="s">
        <v>723</v>
      </c>
      <c r="C67" s="159">
        <f t="shared" si="0"/>
        <v>0</v>
      </c>
      <c r="D67" s="291">
        <v>0</v>
      </c>
      <c r="E67" s="60">
        <v>0</v>
      </c>
      <c r="F67" s="60">
        <v>0</v>
      </c>
      <c r="G67" s="60">
        <v>0</v>
      </c>
      <c r="H67" s="60">
        <v>0</v>
      </c>
      <c r="I67" s="60">
        <v>0</v>
      </c>
      <c r="J67" s="60">
        <v>0</v>
      </c>
      <c r="K67" s="518" t="s">
        <v>724</v>
      </c>
      <c r="L67" s="518"/>
    </row>
    <row r="68" spans="1:12" ht="19.149999999999999" customHeight="1">
      <c r="A68" s="200">
        <v>4779</v>
      </c>
      <c r="B68" s="288" t="s">
        <v>566</v>
      </c>
      <c r="C68" s="144">
        <f t="shared" si="0"/>
        <v>1341</v>
      </c>
      <c r="D68" s="144">
        <v>354</v>
      </c>
      <c r="E68" s="144">
        <v>85</v>
      </c>
      <c r="F68" s="144">
        <v>0</v>
      </c>
      <c r="G68" s="144">
        <v>94</v>
      </c>
      <c r="H68" s="144">
        <v>808</v>
      </c>
      <c r="I68" s="144">
        <v>0</v>
      </c>
      <c r="J68" s="144">
        <v>0</v>
      </c>
      <c r="K68" s="526" t="s">
        <v>643</v>
      </c>
      <c r="L68" s="526"/>
    </row>
    <row r="69" spans="1:12" ht="28.9" customHeight="1">
      <c r="A69" s="490" t="s">
        <v>207</v>
      </c>
      <c r="B69" s="490"/>
      <c r="C69" s="434">
        <f t="shared" ref="C69:I69" si="1">SUM(C11:C68)</f>
        <v>112316</v>
      </c>
      <c r="D69" s="327">
        <f t="shared" si="1"/>
        <v>6118</v>
      </c>
      <c r="E69" s="327">
        <f t="shared" si="1"/>
        <v>17959</v>
      </c>
      <c r="F69" s="327">
        <f t="shared" si="1"/>
        <v>5498</v>
      </c>
      <c r="G69" s="327">
        <f t="shared" si="1"/>
        <v>12299</v>
      </c>
      <c r="H69" s="327">
        <f t="shared" si="1"/>
        <v>37539</v>
      </c>
      <c r="I69" s="327">
        <f t="shared" si="1"/>
        <v>18721</v>
      </c>
      <c r="J69" s="327">
        <f>SUM(J11:J68)</f>
        <v>14182</v>
      </c>
      <c r="K69" s="491" t="s">
        <v>204</v>
      </c>
      <c r="L69" s="491"/>
    </row>
  </sheetData>
  <mergeCells count="73">
    <mergeCell ref="K24:L24"/>
    <mergeCell ref="K25:L25"/>
    <mergeCell ref="K30:L30"/>
    <mergeCell ref="K36:L36"/>
    <mergeCell ref="K38:L38"/>
    <mergeCell ref="K26:L26"/>
    <mergeCell ref="K27:L27"/>
    <mergeCell ref="K28:L28"/>
    <mergeCell ref="K29:L29"/>
    <mergeCell ref="K31:L31"/>
    <mergeCell ref="K33:L33"/>
    <mergeCell ref="K34:L34"/>
    <mergeCell ref="K35:L35"/>
    <mergeCell ref="K37:L37"/>
    <mergeCell ref="K32:L32"/>
    <mergeCell ref="A6:L6"/>
    <mergeCell ref="A1:L1"/>
    <mergeCell ref="A2:L2"/>
    <mergeCell ref="A3:L3"/>
    <mergeCell ref="A4:L4"/>
    <mergeCell ref="A5:L5"/>
    <mergeCell ref="A7:L7"/>
    <mergeCell ref="A8:B8"/>
    <mergeCell ref="C8:J8"/>
    <mergeCell ref="K8:L8"/>
    <mergeCell ref="A9:A10"/>
    <mergeCell ref="B9:B10"/>
    <mergeCell ref="K9:L10"/>
    <mergeCell ref="K23:L23"/>
    <mergeCell ref="K11:L11"/>
    <mergeCell ref="K12:L12"/>
    <mergeCell ref="K14:L14"/>
    <mergeCell ref="K15:L15"/>
    <mergeCell ref="K16:L16"/>
    <mergeCell ref="K17:L17"/>
    <mergeCell ref="K18:L18"/>
    <mergeCell ref="K19:L19"/>
    <mergeCell ref="K20:L20"/>
    <mergeCell ref="K21:L21"/>
    <mergeCell ref="K22:L22"/>
    <mergeCell ref="K13:L13"/>
    <mergeCell ref="K51:L51"/>
    <mergeCell ref="K39:L39"/>
    <mergeCell ref="K40:L40"/>
    <mergeCell ref="K41:L41"/>
    <mergeCell ref="K42:L42"/>
    <mergeCell ref="K43:L43"/>
    <mergeCell ref="K44:L44"/>
    <mergeCell ref="K45:L45"/>
    <mergeCell ref="K46:L46"/>
    <mergeCell ref="K47:L47"/>
    <mergeCell ref="K48:L48"/>
    <mergeCell ref="K49:L49"/>
    <mergeCell ref="K50:L50"/>
    <mergeCell ref="K63:L63"/>
    <mergeCell ref="K52:L52"/>
    <mergeCell ref="K53:L53"/>
    <mergeCell ref="K54:L54"/>
    <mergeCell ref="K55:L55"/>
    <mergeCell ref="K56:L56"/>
    <mergeCell ref="K57:L57"/>
    <mergeCell ref="K58:L58"/>
    <mergeCell ref="K59:L59"/>
    <mergeCell ref="K60:L60"/>
    <mergeCell ref="K61:L61"/>
    <mergeCell ref="K62:L62"/>
    <mergeCell ref="K64:L64"/>
    <mergeCell ref="K65:L65"/>
    <mergeCell ref="K66:L66"/>
    <mergeCell ref="K68:L68"/>
    <mergeCell ref="A69:B69"/>
    <mergeCell ref="K69:L69"/>
    <mergeCell ref="K67:L67"/>
  </mergeCells>
  <printOptions horizontalCentered="1"/>
  <pageMargins left="0" right="0" top="0.19685039370078741" bottom="0" header="0.31496062992125984" footer="0.31496062992125984"/>
  <pageSetup paperSize="9" scale="90" orientation="landscape" r:id="rId1"/>
  <rowBreaks count="2" manualBreakCount="2">
    <brk id="33" min="1" max="11" man="1"/>
    <brk id="57" min="1" max="11"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IU20"/>
  <sheetViews>
    <sheetView view="pageBreakPreview" zoomScale="90" zoomScaleSheetLayoutView="90" workbookViewId="0">
      <selection activeCell="C13" sqref="C13"/>
    </sheetView>
  </sheetViews>
  <sheetFormatPr defaultColWidth="9.125" defaultRowHeight="14.25"/>
  <cols>
    <col min="1" max="1" width="7.625" style="14" customWidth="1"/>
    <col min="2" max="2" width="20.625" style="7" customWidth="1"/>
    <col min="3" max="12" width="9.625" style="7" customWidth="1"/>
    <col min="13" max="13" width="20.625" style="7" customWidth="1"/>
    <col min="14" max="14" width="7.625" style="7" customWidth="1"/>
    <col min="15" max="16384" width="9.125" style="7"/>
  </cols>
  <sheetData>
    <row r="1" spans="1:255" s="3" customFormat="1" ht="47.25" customHeight="1">
      <c r="A1" s="510"/>
      <c r="B1" s="510"/>
      <c r="C1" s="510"/>
      <c r="D1" s="510"/>
      <c r="E1" s="510"/>
      <c r="F1" s="510"/>
      <c r="G1" s="510"/>
      <c r="H1" s="510"/>
      <c r="I1" s="510"/>
      <c r="J1" s="510"/>
      <c r="K1" s="510"/>
      <c r="L1" s="510"/>
      <c r="M1" s="510"/>
      <c r="N1" s="510"/>
    </row>
    <row r="2" spans="1:255" ht="16.5" customHeight="1">
      <c r="A2" s="511" t="s">
        <v>368</v>
      </c>
      <c r="B2" s="511"/>
      <c r="C2" s="511"/>
      <c r="D2" s="511"/>
      <c r="E2" s="511"/>
      <c r="F2" s="511"/>
      <c r="G2" s="511"/>
      <c r="H2" s="511"/>
      <c r="I2" s="511"/>
      <c r="J2" s="511"/>
      <c r="K2" s="511"/>
      <c r="L2" s="511"/>
      <c r="M2" s="511"/>
      <c r="N2" s="511"/>
    </row>
    <row r="3" spans="1:255" ht="18" customHeight="1">
      <c r="A3" s="511" t="s">
        <v>102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c r="AU3" s="511"/>
      <c r="AV3" s="511"/>
      <c r="AW3" s="511"/>
      <c r="AX3" s="511"/>
      <c r="AY3" s="511"/>
      <c r="AZ3" s="511"/>
      <c r="BA3" s="511"/>
      <c r="BB3" s="511"/>
      <c r="BC3" s="511"/>
      <c r="BD3" s="511"/>
      <c r="BE3" s="511"/>
      <c r="BF3" s="511"/>
      <c r="BG3" s="511"/>
      <c r="BH3" s="511"/>
      <c r="BI3" s="511"/>
      <c r="BJ3" s="511"/>
      <c r="BK3" s="511"/>
      <c r="BL3" s="511"/>
      <c r="BM3" s="511"/>
      <c r="BN3" s="511"/>
      <c r="BO3" s="511"/>
      <c r="BP3" s="511"/>
      <c r="BQ3" s="511"/>
      <c r="BR3" s="511"/>
      <c r="BS3" s="511"/>
      <c r="BT3" s="511"/>
      <c r="BU3" s="511"/>
      <c r="BV3" s="511"/>
      <c r="BW3" s="511"/>
      <c r="BX3" s="511"/>
      <c r="BY3" s="511"/>
      <c r="BZ3" s="511"/>
      <c r="CA3" s="511"/>
      <c r="CB3" s="511"/>
      <c r="CC3" s="511"/>
      <c r="CD3" s="511"/>
      <c r="CE3" s="511"/>
      <c r="CF3" s="511"/>
      <c r="CG3" s="511"/>
      <c r="CH3" s="511"/>
      <c r="CI3" s="511"/>
      <c r="CJ3" s="511"/>
      <c r="CK3" s="511"/>
      <c r="CL3" s="511"/>
      <c r="CM3" s="511"/>
      <c r="CN3" s="511"/>
      <c r="CO3" s="511"/>
      <c r="CP3" s="511"/>
      <c r="CQ3" s="511"/>
      <c r="CR3" s="511"/>
      <c r="CS3" s="511"/>
      <c r="CT3" s="511"/>
      <c r="CU3" s="511"/>
      <c r="CV3" s="511"/>
      <c r="CW3" s="511"/>
      <c r="CX3" s="511"/>
      <c r="CY3" s="511"/>
      <c r="CZ3" s="511"/>
      <c r="DA3" s="511"/>
      <c r="DB3" s="511"/>
      <c r="DC3" s="511"/>
      <c r="DD3" s="511"/>
      <c r="DE3" s="511"/>
      <c r="DF3" s="511"/>
      <c r="DG3" s="511"/>
      <c r="DH3" s="511"/>
      <c r="DI3" s="511"/>
      <c r="DJ3" s="511"/>
      <c r="DK3" s="511"/>
      <c r="DL3" s="511"/>
      <c r="DM3" s="511"/>
      <c r="DN3" s="511"/>
      <c r="DO3" s="511"/>
      <c r="DP3" s="511"/>
      <c r="DQ3" s="511"/>
      <c r="DR3" s="511"/>
      <c r="DS3" s="511"/>
      <c r="DT3" s="511"/>
      <c r="DU3" s="511"/>
      <c r="DV3" s="511"/>
      <c r="DW3" s="511"/>
      <c r="DX3" s="511"/>
      <c r="DY3" s="511"/>
      <c r="DZ3" s="511"/>
      <c r="EA3" s="511"/>
      <c r="EB3" s="511"/>
      <c r="EC3" s="511"/>
      <c r="ED3" s="511"/>
      <c r="EE3" s="511"/>
      <c r="EF3" s="511"/>
      <c r="EG3" s="511"/>
      <c r="EH3" s="511"/>
      <c r="EI3" s="511"/>
      <c r="EJ3" s="511"/>
      <c r="EK3" s="511"/>
      <c r="EL3" s="511"/>
      <c r="EM3" s="511"/>
      <c r="EN3" s="511"/>
      <c r="EO3" s="511"/>
      <c r="EP3" s="511"/>
      <c r="EQ3" s="511"/>
      <c r="ER3" s="511"/>
      <c r="ES3" s="511"/>
      <c r="ET3" s="511"/>
      <c r="EU3" s="511"/>
      <c r="EV3" s="511"/>
      <c r="EW3" s="511"/>
      <c r="EX3" s="511"/>
      <c r="EY3" s="511"/>
      <c r="EZ3" s="511"/>
      <c r="FA3" s="511"/>
      <c r="FB3" s="511"/>
      <c r="FC3" s="511"/>
      <c r="FD3" s="511"/>
      <c r="FE3" s="511"/>
      <c r="FF3" s="511"/>
      <c r="FG3" s="511"/>
      <c r="FH3" s="511"/>
      <c r="FI3" s="511"/>
      <c r="FJ3" s="511"/>
      <c r="FK3" s="511"/>
      <c r="FL3" s="511"/>
      <c r="FM3" s="511"/>
      <c r="FN3" s="511"/>
      <c r="FO3" s="511"/>
      <c r="FP3" s="511"/>
      <c r="FQ3" s="511"/>
      <c r="FR3" s="511"/>
      <c r="FS3" s="511"/>
      <c r="FT3" s="511"/>
      <c r="FU3" s="511"/>
      <c r="FV3" s="511"/>
      <c r="FW3" s="511"/>
      <c r="FX3" s="511"/>
      <c r="FY3" s="511"/>
      <c r="FZ3" s="511"/>
      <c r="GA3" s="511"/>
      <c r="GB3" s="511"/>
      <c r="GC3" s="511"/>
      <c r="GD3" s="511"/>
      <c r="GE3" s="511"/>
      <c r="GF3" s="511"/>
      <c r="GG3" s="511"/>
      <c r="GH3" s="511"/>
      <c r="GI3" s="511"/>
      <c r="GJ3" s="511"/>
      <c r="GK3" s="511"/>
      <c r="GL3" s="511"/>
      <c r="GM3" s="511"/>
      <c r="GN3" s="511"/>
      <c r="GO3" s="511"/>
      <c r="GP3" s="511"/>
      <c r="GQ3" s="511"/>
      <c r="GR3" s="511"/>
      <c r="GS3" s="511"/>
      <c r="GT3" s="511"/>
      <c r="GU3" s="511"/>
      <c r="GV3" s="511"/>
      <c r="GW3" s="511"/>
      <c r="GX3" s="511"/>
      <c r="GY3" s="511"/>
      <c r="GZ3" s="511"/>
      <c r="HA3" s="511"/>
      <c r="HB3" s="511"/>
      <c r="HC3" s="511"/>
      <c r="HD3" s="511"/>
      <c r="HE3" s="511"/>
      <c r="HF3" s="511"/>
      <c r="HG3" s="511"/>
      <c r="HH3" s="511"/>
      <c r="HI3" s="511"/>
      <c r="HJ3" s="511"/>
      <c r="HK3" s="511"/>
      <c r="HL3" s="511"/>
      <c r="HM3" s="511"/>
      <c r="HN3" s="511"/>
      <c r="HO3" s="511"/>
      <c r="HP3" s="511"/>
      <c r="HQ3" s="511"/>
      <c r="HR3" s="511"/>
      <c r="HS3" s="511"/>
      <c r="HT3" s="511"/>
      <c r="HU3" s="511"/>
      <c r="HV3" s="511"/>
      <c r="HW3" s="511"/>
      <c r="HX3" s="511"/>
      <c r="HY3" s="511"/>
      <c r="HZ3" s="511"/>
      <c r="IA3" s="511"/>
      <c r="IB3" s="511"/>
      <c r="IC3" s="511"/>
      <c r="ID3" s="511"/>
      <c r="IE3" s="511"/>
      <c r="IF3" s="511"/>
      <c r="IG3" s="511"/>
      <c r="IH3" s="511"/>
      <c r="II3" s="511"/>
      <c r="IJ3" s="511"/>
      <c r="IK3" s="511"/>
      <c r="IL3" s="511"/>
      <c r="IM3" s="511"/>
      <c r="IN3" s="511"/>
      <c r="IO3" s="511"/>
      <c r="IP3" s="511"/>
      <c r="IQ3" s="511"/>
      <c r="IR3" s="511"/>
      <c r="IS3" s="511"/>
      <c r="IT3" s="511"/>
      <c r="IU3" s="511"/>
    </row>
    <row r="4" spans="1:255" ht="18" customHeight="1">
      <c r="A4" s="268"/>
      <c r="B4" s="268"/>
      <c r="C4" s="268"/>
      <c r="D4" s="511" t="s">
        <v>654</v>
      </c>
      <c r="E4" s="511"/>
      <c r="F4" s="511"/>
      <c r="G4" s="511"/>
      <c r="H4" s="511"/>
      <c r="I4" s="511"/>
      <c r="J4" s="511"/>
      <c r="K4" s="511"/>
      <c r="L4" s="511"/>
      <c r="M4" s="511"/>
      <c r="N4" s="511"/>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268"/>
      <c r="AZ4" s="268"/>
      <c r="BA4" s="268"/>
      <c r="BB4" s="268"/>
      <c r="BC4" s="268"/>
      <c r="BD4" s="268"/>
      <c r="BE4" s="268"/>
      <c r="BF4" s="268"/>
      <c r="BG4" s="268"/>
      <c r="BH4" s="268"/>
      <c r="BI4" s="268"/>
      <c r="BJ4" s="268"/>
      <c r="BK4" s="268"/>
      <c r="BL4" s="268"/>
      <c r="BM4" s="268"/>
      <c r="BN4" s="268"/>
      <c r="BO4" s="268"/>
      <c r="BP4" s="268"/>
      <c r="BQ4" s="268"/>
      <c r="BR4" s="268"/>
      <c r="BS4" s="268"/>
      <c r="BT4" s="268"/>
      <c r="BU4" s="268"/>
      <c r="BV4" s="268"/>
      <c r="BW4" s="268"/>
      <c r="BX4" s="268"/>
      <c r="BY4" s="268"/>
      <c r="BZ4" s="268"/>
      <c r="CA4" s="268"/>
      <c r="CB4" s="268"/>
      <c r="CC4" s="268"/>
      <c r="CD4" s="268"/>
      <c r="CE4" s="268"/>
      <c r="CF4" s="268"/>
      <c r="CG4" s="268"/>
      <c r="CH4" s="268"/>
      <c r="CI4" s="268"/>
      <c r="CJ4" s="268"/>
      <c r="CK4" s="268"/>
      <c r="CL4" s="268"/>
      <c r="CM4" s="268"/>
      <c r="CN4" s="268"/>
      <c r="CO4" s="268"/>
      <c r="CP4" s="268"/>
      <c r="CQ4" s="268"/>
      <c r="CR4" s="268"/>
      <c r="CS4" s="268"/>
      <c r="CT4" s="268"/>
      <c r="CU4" s="268"/>
      <c r="CV4" s="268"/>
      <c r="CW4" s="268"/>
      <c r="CX4" s="268"/>
      <c r="CY4" s="268"/>
      <c r="CZ4" s="268"/>
      <c r="DA4" s="268"/>
      <c r="DB4" s="268"/>
      <c r="DC4" s="268"/>
      <c r="DD4" s="268"/>
      <c r="DE4" s="268"/>
      <c r="DF4" s="268"/>
      <c r="DG4" s="268"/>
      <c r="DH4" s="268"/>
      <c r="DI4" s="268"/>
      <c r="DJ4" s="268"/>
      <c r="DK4" s="268"/>
      <c r="DL4" s="268"/>
      <c r="DM4" s="268"/>
      <c r="DN4" s="268"/>
      <c r="DO4" s="268"/>
      <c r="DP4" s="268"/>
      <c r="DQ4" s="268"/>
      <c r="DR4" s="268"/>
      <c r="DS4" s="268"/>
      <c r="DT4" s="268"/>
      <c r="DU4" s="268"/>
      <c r="DV4" s="268"/>
      <c r="DW4" s="268"/>
      <c r="DX4" s="268"/>
      <c r="DY4" s="268"/>
      <c r="DZ4" s="268"/>
      <c r="EA4" s="268"/>
      <c r="EB4" s="268"/>
      <c r="EC4" s="268"/>
      <c r="ED4" s="268"/>
      <c r="EE4" s="268"/>
      <c r="EF4" s="268"/>
      <c r="EG4" s="268"/>
      <c r="EH4" s="268"/>
      <c r="EI4" s="268"/>
      <c r="EJ4" s="268"/>
      <c r="EK4" s="268"/>
      <c r="EL4" s="268"/>
      <c r="EM4" s="268"/>
      <c r="EN4" s="268"/>
      <c r="EO4" s="268"/>
      <c r="EP4" s="268"/>
      <c r="EQ4" s="268"/>
      <c r="ER4" s="268"/>
      <c r="ES4" s="268"/>
      <c r="ET4" s="268"/>
      <c r="EU4" s="268"/>
      <c r="EV4" s="268"/>
      <c r="EW4" s="268"/>
      <c r="EX4" s="268"/>
      <c r="EY4" s="268"/>
      <c r="EZ4" s="268"/>
      <c r="FA4" s="268"/>
      <c r="FB4" s="268"/>
      <c r="FC4" s="268"/>
      <c r="FD4" s="268"/>
      <c r="FE4" s="268"/>
      <c r="FF4" s="268"/>
      <c r="FG4" s="268"/>
      <c r="FH4" s="268"/>
      <c r="FI4" s="268"/>
      <c r="FJ4" s="268"/>
      <c r="FK4" s="268"/>
      <c r="FL4" s="268"/>
      <c r="FM4" s="268"/>
      <c r="FN4" s="268"/>
      <c r="FO4" s="268"/>
      <c r="FP4" s="268"/>
      <c r="FQ4" s="268"/>
      <c r="FR4" s="268"/>
      <c r="FS4" s="268"/>
      <c r="FT4" s="268"/>
      <c r="FU4" s="268"/>
      <c r="FV4" s="268"/>
      <c r="FW4" s="268"/>
      <c r="FX4" s="268"/>
      <c r="FY4" s="268"/>
      <c r="FZ4" s="268"/>
      <c r="GA4" s="268"/>
      <c r="GB4" s="268"/>
      <c r="GC4" s="268"/>
      <c r="GD4" s="268"/>
      <c r="GE4" s="268"/>
      <c r="GF4" s="268"/>
      <c r="GG4" s="268"/>
      <c r="GH4" s="268"/>
      <c r="GI4" s="268"/>
      <c r="GJ4" s="268"/>
      <c r="GK4" s="268"/>
      <c r="GL4" s="268"/>
      <c r="GM4" s="268"/>
      <c r="GN4" s="268"/>
      <c r="GO4" s="268"/>
      <c r="GP4" s="268"/>
      <c r="GQ4" s="268"/>
      <c r="GR4" s="268"/>
      <c r="GS4" s="268"/>
      <c r="GT4" s="268"/>
      <c r="GU4" s="268"/>
      <c r="GV4" s="268"/>
      <c r="GW4" s="268"/>
      <c r="GX4" s="268"/>
      <c r="GY4" s="268"/>
      <c r="GZ4" s="268"/>
      <c r="HA4" s="268"/>
      <c r="HB4" s="268"/>
      <c r="HC4" s="268"/>
      <c r="HD4" s="268"/>
      <c r="HE4" s="268"/>
      <c r="HF4" s="268"/>
      <c r="HG4" s="268"/>
      <c r="HH4" s="268"/>
      <c r="HI4" s="268"/>
      <c r="HJ4" s="268"/>
      <c r="HK4" s="268"/>
      <c r="HL4" s="268"/>
      <c r="HM4" s="268"/>
      <c r="HN4" s="268"/>
      <c r="HO4" s="268"/>
      <c r="HP4" s="268"/>
      <c r="HQ4" s="268"/>
      <c r="HR4" s="268"/>
      <c r="HS4" s="268"/>
      <c r="HT4" s="268"/>
      <c r="HU4" s="268"/>
      <c r="HV4" s="268"/>
      <c r="HW4" s="268"/>
      <c r="HX4" s="268"/>
      <c r="HY4" s="268"/>
      <c r="HZ4" s="268"/>
      <c r="IA4" s="268"/>
      <c r="IB4" s="268"/>
      <c r="IC4" s="268"/>
      <c r="ID4" s="268"/>
      <c r="IE4" s="268"/>
      <c r="IF4" s="268"/>
      <c r="IG4" s="268"/>
      <c r="IH4" s="268"/>
      <c r="II4" s="268"/>
      <c r="IJ4" s="268"/>
      <c r="IK4" s="268"/>
      <c r="IL4" s="268"/>
      <c r="IM4" s="268"/>
      <c r="IN4" s="268"/>
      <c r="IO4" s="268"/>
      <c r="IP4" s="268"/>
      <c r="IQ4" s="268"/>
      <c r="IR4" s="268"/>
      <c r="IS4" s="268"/>
      <c r="IT4" s="268"/>
      <c r="IU4" s="268"/>
    </row>
    <row r="5" spans="1:255" ht="15.75" customHeight="1">
      <c r="A5" s="492" t="s">
        <v>369</v>
      </c>
      <c r="B5" s="492"/>
      <c r="C5" s="492"/>
      <c r="D5" s="492"/>
      <c r="E5" s="492"/>
      <c r="F5" s="492"/>
      <c r="G5" s="492"/>
      <c r="H5" s="492"/>
      <c r="I5" s="492"/>
      <c r="J5" s="492"/>
      <c r="K5" s="492"/>
      <c r="L5" s="492"/>
      <c r="M5" s="492"/>
      <c r="N5" s="492"/>
    </row>
    <row r="6" spans="1:255" ht="15.75" customHeight="1">
      <c r="A6" s="492" t="s">
        <v>416</v>
      </c>
      <c r="B6" s="492"/>
      <c r="C6" s="492"/>
      <c r="D6" s="492"/>
      <c r="E6" s="492"/>
      <c r="F6" s="492"/>
      <c r="G6" s="492"/>
      <c r="H6" s="492"/>
      <c r="I6" s="492"/>
      <c r="J6" s="492"/>
      <c r="K6" s="492"/>
      <c r="L6" s="492"/>
      <c r="M6" s="492"/>
      <c r="N6" s="492"/>
    </row>
    <row r="7" spans="1:255" ht="15.75" customHeight="1">
      <c r="A7" s="492" t="s">
        <v>655</v>
      </c>
      <c r="B7" s="492"/>
      <c r="C7" s="492"/>
      <c r="D7" s="492"/>
      <c r="E7" s="492"/>
      <c r="F7" s="492"/>
      <c r="G7" s="492"/>
      <c r="H7" s="492"/>
      <c r="I7" s="492"/>
      <c r="J7" s="492"/>
      <c r="K7" s="492"/>
      <c r="L7" s="492"/>
      <c r="M7" s="492"/>
      <c r="N7" s="492"/>
    </row>
    <row r="8" spans="1:255" ht="15.75" customHeight="1">
      <c r="A8" s="493" t="s">
        <v>667</v>
      </c>
      <c r="B8" s="493"/>
      <c r="C8" s="494">
        <v>2020</v>
      </c>
      <c r="D8" s="494"/>
      <c r="E8" s="494"/>
      <c r="F8" s="494"/>
      <c r="G8" s="494"/>
      <c r="H8" s="494"/>
      <c r="I8" s="494"/>
      <c r="J8" s="494"/>
      <c r="K8" s="494"/>
      <c r="L8" s="494"/>
      <c r="M8" s="495" t="s">
        <v>423</v>
      </c>
      <c r="N8" s="495"/>
    </row>
    <row r="9" spans="1:255" ht="46.5" customHeight="1">
      <c r="A9" s="502" t="s">
        <v>444</v>
      </c>
      <c r="B9" s="499" t="s">
        <v>210</v>
      </c>
      <c r="C9" s="277" t="s">
        <v>256</v>
      </c>
      <c r="D9" s="277" t="s">
        <v>307</v>
      </c>
      <c r="E9" s="277" t="s">
        <v>308</v>
      </c>
      <c r="F9" s="277" t="s">
        <v>309</v>
      </c>
      <c r="G9" s="277" t="s">
        <v>310</v>
      </c>
      <c r="H9" s="277" t="s">
        <v>311</v>
      </c>
      <c r="I9" s="277" t="s">
        <v>312</v>
      </c>
      <c r="J9" s="277" t="s">
        <v>313</v>
      </c>
      <c r="K9" s="277" t="s">
        <v>314</v>
      </c>
      <c r="L9" s="277" t="s">
        <v>176</v>
      </c>
      <c r="M9" s="502" t="s">
        <v>215</v>
      </c>
      <c r="N9" s="502"/>
    </row>
    <row r="10" spans="1:255" ht="59.25" customHeight="1">
      <c r="A10" s="506"/>
      <c r="B10" s="501"/>
      <c r="C10" s="84" t="s">
        <v>207</v>
      </c>
      <c r="D10" s="274" t="s">
        <v>315</v>
      </c>
      <c r="E10" s="274" t="s">
        <v>74</v>
      </c>
      <c r="F10" s="274" t="s">
        <v>366</v>
      </c>
      <c r="G10" s="274" t="s">
        <v>367</v>
      </c>
      <c r="H10" s="274" t="s">
        <v>355</v>
      </c>
      <c r="I10" s="274" t="s">
        <v>75</v>
      </c>
      <c r="J10" s="274" t="s">
        <v>76</v>
      </c>
      <c r="K10" s="274" t="s">
        <v>77</v>
      </c>
      <c r="L10" s="274" t="s">
        <v>365</v>
      </c>
      <c r="M10" s="506"/>
      <c r="N10" s="506"/>
    </row>
    <row r="11" spans="1:255" customFormat="1" ht="77.25" customHeight="1" thickBot="1">
      <c r="A11" s="51">
        <v>45</v>
      </c>
      <c r="B11" s="55" t="s">
        <v>533</v>
      </c>
      <c r="C11" s="189">
        <f>SUM(D11:L11)</f>
        <v>58004</v>
      </c>
      <c r="D11" s="57">
        <v>1724</v>
      </c>
      <c r="E11" s="57">
        <v>53435</v>
      </c>
      <c r="F11" s="57">
        <v>0</v>
      </c>
      <c r="G11" s="57">
        <v>38</v>
      </c>
      <c r="H11" s="57">
        <v>0</v>
      </c>
      <c r="I11" s="57">
        <v>0</v>
      </c>
      <c r="J11" s="57">
        <v>2208</v>
      </c>
      <c r="K11" s="57">
        <v>403</v>
      </c>
      <c r="L11" s="57">
        <v>196</v>
      </c>
      <c r="M11" s="508" t="s">
        <v>538</v>
      </c>
      <c r="N11" s="508"/>
    </row>
    <row r="12" spans="1:255" customFormat="1" ht="77.25" customHeight="1" thickBot="1">
      <c r="A12" s="53">
        <v>46</v>
      </c>
      <c r="B12" s="56" t="s">
        <v>534</v>
      </c>
      <c r="C12" s="187">
        <f>SUM(D12:L12)</f>
        <v>61159</v>
      </c>
      <c r="D12" s="58">
        <v>15057</v>
      </c>
      <c r="E12" s="58">
        <v>39634</v>
      </c>
      <c r="F12" s="58">
        <v>1192</v>
      </c>
      <c r="G12" s="58">
        <v>517</v>
      </c>
      <c r="H12" s="58">
        <v>1627</v>
      </c>
      <c r="I12" s="58">
        <v>417</v>
      </c>
      <c r="J12" s="58">
        <v>586</v>
      </c>
      <c r="K12" s="58">
        <v>978</v>
      </c>
      <c r="L12" s="58">
        <v>1151</v>
      </c>
      <c r="M12" s="509" t="s">
        <v>537</v>
      </c>
      <c r="N12" s="509"/>
    </row>
    <row r="13" spans="1:255" customFormat="1" ht="77.25" customHeight="1">
      <c r="A13" s="52">
        <v>47</v>
      </c>
      <c r="B13" s="62" t="s">
        <v>535</v>
      </c>
      <c r="C13" s="188">
        <f>SUM(D13:L13)</f>
        <v>649576</v>
      </c>
      <c r="D13" s="63">
        <v>64287</v>
      </c>
      <c r="E13" s="63">
        <v>557212</v>
      </c>
      <c r="F13" s="63">
        <v>2294</v>
      </c>
      <c r="G13" s="63">
        <v>285</v>
      </c>
      <c r="H13" s="63">
        <v>3279</v>
      </c>
      <c r="I13" s="63">
        <v>426</v>
      </c>
      <c r="J13" s="63">
        <v>684</v>
      </c>
      <c r="K13" s="63">
        <v>15286</v>
      </c>
      <c r="L13" s="63">
        <v>5823</v>
      </c>
      <c r="M13" s="489" t="s">
        <v>536</v>
      </c>
      <c r="N13" s="489"/>
    </row>
    <row r="14" spans="1:255" ht="50.25" customHeight="1">
      <c r="A14" s="490" t="s">
        <v>207</v>
      </c>
      <c r="B14" s="490"/>
      <c r="C14" s="276">
        <f t="shared" ref="C14:J14" si="0">SUM(C11:C13)</f>
        <v>768739</v>
      </c>
      <c r="D14" s="276">
        <f t="shared" si="0"/>
        <v>81068</v>
      </c>
      <c r="E14" s="276">
        <f t="shared" si="0"/>
        <v>650281</v>
      </c>
      <c r="F14" s="276">
        <f t="shared" si="0"/>
        <v>3486</v>
      </c>
      <c r="G14" s="276">
        <f t="shared" si="0"/>
        <v>840</v>
      </c>
      <c r="H14" s="276">
        <f t="shared" si="0"/>
        <v>4906</v>
      </c>
      <c r="I14" s="276">
        <f t="shared" si="0"/>
        <v>843</v>
      </c>
      <c r="J14" s="276">
        <f t="shared" si="0"/>
        <v>3478</v>
      </c>
      <c r="K14" s="276">
        <f>SUM(K11:K13)</f>
        <v>16667</v>
      </c>
      <c r="L14" s="276">
        <f>SUM(L11:L13)</f>
        <v>7170</v>
      </c>
      <c r="M14" s="491" t="s">
        <v>204</v>
      </c>
      <c r="N14" s="491"/>
    </row>
    <row r="15" spans="1:255" ht="15" customHeight="1">
      <c r="A15" s="552"/>
      <c r="B15" s="552"/>
      <c r="C15" s="552"/>
      <c r="D15" s="552"/>
      <c r="E15" s="552"/>
      <c r="F15" s="552"/>
      <c r="I15" s="70"/>
      <c r="J15" s="553"/>
      <c r="K15" s="553"/>
      <c r="L15" s="553"/>
      <c r="M15" s="553"/>
      <c r="N15" s="553"/>
    </row>
    <row r="16" spans="1:255">
      <c r="A16" s="7"/>
    </row>
    <row r="17" spans="1:12" ht="16.5">
      <c r="A17" s="7"/>
      <c r="C17" s="135"/>
      <c r="D17" s="135"/>
      <c r="E17" s="135"/>
      <c r="F17" s="135"/>
      <c r="G17" s="135"/>
      <c r="H17" s="135"/>
      <c r="I17" s="135"/>
      <c r="J17" s="135"/>
      <c r="K17" s="135"/>
      <c r="L17" s="135"/>
    </row>
    <row r="18" spans="1:12">
      <c r="A18" s="7"/>
    </row>
    <row r="19" spans="1:12">
      <c r="A19" s="7"/>
    </row>
    <row r="20" spans="1:12">
      <c r="A20" s="7"/>
    </row>
  </sheetData>
  <mergeCells count="38">
    <mergeCell ref="A1:N1"/>
    <mergeCell ref="A2:N2"/>
    <mergeCell ref="A3:N3"/>
    <mergeCell ref="O3:AA3"/>
    <mergeCell ref="AB3:AO3"/>
    <mergeCell ref="A6:N6"/>
    <mergeCell ref="EJ3:EW3"/>
    <mergeCell ref="EX3:FK3"/>
    <mergeCell ref="FL3:FY3"/>
    <mergeCell ref="FZ3:GM3"/>
    <mergeCell ref="BD3:BQ3"/>
    <mergeCell ref="BR3:CE3"/>
    <mergeCell ref="CF3:CS3"/>
    <mergeCell ref="CT3:DG3"/>
    <mergeCell ref="DH3:DU3"/>
    <mergeCell ref="DV3:EI3"/>
    <mergeCell ref="AP3:BC3"/>
    <mergeCell ref="HP3:IC3"/>
    <mergeCell ref="ID3:IQ3"/>
    <mergeCell ref="IR3:IU3"/>
    <mergeCell ref="D4:N4"/>
    <mergeCell ref="A5:N5"/>
    <mergeCell ref="GN3:HA3"/>
    <mergeCell ref="HB3:HO3"/>
    <mergeCell ref="A15:F15"/>
    <mergeCell ref="J15:N15"/>
    <mergeCell ref="A7:N7"/>
    <mergeCell ref="A8:B8"/>
    <mergeCell ref="C8:L8"/>
    <mergeCell ref="M8:N8"/>
    <mergeCell ref="A9:A10"/>
    <mergeCell ref="B9:B10"/>
    <mergeCell ref="M9:N10"/>
    <mergeCell ref="M11:N11"/>
    <mergeCell ref="M12:N12"/>
    <mergeCell ref="M13:N13"/>
    <mergeCell ref="A14:B14"/>
    <mergeCell ref="M14:N14"/>
  </mergeCells>
  <printOptions horizontalCentered="1" verticalCentered="1"/>
  <pageMargins left="0" right="0" top="0" bottom="0" header="0.31496062992125984" footer="0.31496062992125984"/>
  <pageSetup paperSize="9" scale="8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6"/>
  <sheetViews>
    <sheetView view="pageBreakPreview" zoomScaleSheetLayoutView="100" workbookViewId="0">
      <selection activeCell="M8" sqref="M8"/>
    </sheetView>
  </sheetViews>
  <sheetFormatPr defaultColWidth="9" defaultRowHeight="15"/>
  <cols>
    <col min="1" max="1" width="30.625" style="402" customWidth="1"/>
    <col min="2" max="3" width="31.25" style="402" customWidth="1"/>
    <col min="4" max="4" width="30.625" style="402" customWidth="1"/>
    <col min="5" max="16384" width="9" style="402"/>
  </cols>
  <sheetData>
    <row r="1" spans="1:11" s="8" customFormat="1" ht="111.75" customHeight="1">
      <c r="A1" s="442" t="s">
        <v>711</v>
      </c>
      <c r="B1" s="442"/>
      <c r="C1" s="443" t="s">
        <v>710</v>
      </c>
      <c r="D1" s="443"/>
    </row>
    <row r="2" spans="1:11" s="401" customFormat="1" ht="50.25" customHeight="1">
      <c r="A2" s="444"/>
      <c r="B2" s="444"/>
      <c r="C2" s="444"/>
      <c r="D2" s="444"/>
      <c r="E2" s="400"/>
      <c r="F2" s="400"/>
      <c r="G2" s="400"/>
      <c r="H2" s="400"/>
      <c r="I2" s="400"/>
      <c r="J2" s="400"/>
      <c r="K2" s="400"/>
    </row>
    <row r="3" spans="1:11" ht="45" customHeight="1"/>
    <row r="4" spans="1:11" ht="214.9" customHeight="1">
      <c r="B4" s="445" t="s">
        <v>736</v>
      </c>
      <c r="C4" s="446"/>
    </row>
    <row r="5" spans="1:11" ht="67.5" customHeight="1"/>
    <row r="6" spans="1:11" ht="43.5" customHeight="1">
      <c r="A6" s="447" t="s">
        <v>737</v>
      </c>
      <c r="B6" s="447"/>
      <c r="C6" s="447"/>
      <c r="D6" s="447"/>
    </row>
  </sheetData>
  <mergeCells count="5">
    <mergeCell ref="A1:B1"/>
    <mergeCell ref="C1:D1"/>
    <mergeCell ref="A2:D2"/>
    <mergeCell ref="B4:C4"/>
    <mergeCell ref="A6:D6"/>
  </mergeCells>
  <printOptions horizontalCentered="1" verticalCentered="1"/>
  <pageMargins left="0" right="0" top="0" bottom="0" header="0.31496062992125984" footer="0.31496062992125984"/>
  <pageSetup paperSize="9" orientation="landscape" r:id="rId1"/>
  <rowBreaks count="1" manualBreakCount="1">
    <brk id="7"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sheetPr>
  <dimension ref="A1:IT69"/>
  <sheetViews>
    <sheetView view="pageBreakPreview" topLeftCell="A40" zoomScale="80" zoomScaleSheetLayoutView="80" workbookViewId="0">
      <selection activeCell="A69" sqref="A69:XFD69"/>
    </sheetView>
  </sheetViews>
  <sheetFormatPr defaultColWidth="9.125" defaultRowHeight="14.25"/>
  <cols>
    <col min="1" max="1" width="5.75" style="14" customWidth="1"/>
    <col min="2" max="2" width="35.75" style="7" customWidth="1"/>
    <col min="3" max="12" width="9.25" style="7" customWidth="1"/>
    <col min="13" max="13" width="35.75" style="7" customWidth="1"/>
    <col min="14" max="14" width="5.75" style="7" customWidth="1"/>
    <col min="15" max="16384" width="9.125" style="7"/>
  </cols>
  <sheetData>
    <row r="1" spans="1:254" s="3" customFormat="1" ht="15">
      <c r="A1" s="510"/>
      <c r="B1" s="510"/>
      <c r="C1" s="510"/>
      <c r="D1" s="510"/>
      <c r="E1" s="510"/>
      <c r="F1" s="510"/>
      <c r="G1" s="510"/>
      <c r="H1" s="510"/>
      <c r="I1" s="510"/>
      <c r="J1" s="510"/>
      <c r="K1" s="510"/>
      <c r="L1" s="510"/>
      <c r="M1" s="510"/>
      <c r="N1" s="510"/>
    </row>
    <row r="2" spans="1:254" ht="18">
      <c r="A2" s="511" t="s">
        <v>368</v>
      </c>
      <c r="B2" s="511"/>
      <c r="C2" s="511"/>
      <c r="D2" s="511"/>
      <c r="E2" s="511"/>
      <c r="F2" s="511"/>
      <c r="G2" s="511"/>
      <c r="H2" s="511"/>
      <c r="I2" s="511"/>
      <c r="J2" s="511"/>
      <c r="K2" s="511"/>
      <c r="L2" s="511"/>
      <c r="M2" s="511"/>
      <c r="N2" s="511"/>
    </row>
    <row r="3" spans="1:254" ht="18">
      <c r="A3" s="511" t="s">
        <v>102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c r="AU3" s="511"/>
      <c r="AV3" s="511"/>
      <c r="AW3" s="511"/>
      <c r="AX3" s="511"/>
      <c r="AY3" s="511"/>
      <c r="AZ3" s="511"/>
      <c r="BA3" s="511"/>
      <c r="BB3" s="511"/>
      <c r="BC3" s="511"/>
      <c r="BD3" s="511"/>
      <c r="BE3" s="511"/>
      <c r="BF3" s="511"/>
      <c r="BG3" s="511"/>
      <c r="BH3" s="511"/>
      <c r="BI3" s="511"/>
      <c r="BJ3" s="511"/>
      <c r="BK3" s="511"/>
      <c r="BL3" s="511"/>
      <c r="BM3" s="511"/>
      <c r="BN3" s="511"/>
      <c r="BO3" s="511"/>
      <c r="BP3" s="511"/>
      <c r="BQ3" s="511"/>
      <c r="BR3" s="511"/>
      <c r="BS3" s="511"/>
      <c r="BT3" s="511"/>
      <c r="BU3" s="511"/>
      <c r="BV3" s="511"/>
      <c r="BW3" s="511"/>
      <c r="BX3" s="511"/>
      <c r="BY3" s="511"/>
      <c r="BZ3" s="511"/>
      <c r="CA3" s="511"/>
      <c r="CB3" s="511"/>
      <c r="CC3" s="511"/>
      <c r="CD3" s="511"/>
      <c r="CE3" s="511"/>
      <c r="CF3" s="511"/>
      <c r="CG3" s="511"/>
      <c r="CH3" s="511"/>
      <c r="CI3" s="511"/>
      <c r="CJ3" s="511"/>
      <c r="CK3" s="511"/>
      <c r="CL3" s="511"/>
      <c r="CM3" s="511"/>
      <c r="CN3" s="511"/>
      <c r="CO3" s="511"/>
      <c r="CP3" s="511"/>
      <c r="CQ3" s="511"/>
      <c r="CR3" s="511"/>
      <c r="CS3" s="511"/>
      <c r="CT3" s="511"/>
      <c r="CU3" s="511"/>
      <c r="CV3" s="511"/>
      <c r="CW3" s="511"/>
      <c r="CX3" s="511"/>
      <c r="CY3" s="511"/>
      <c r="CZ3" s="511"/>
      <c r="DA3" s="511"/>
      <c r="DB3" s="511"/>
      <c r="DC3" s="511"/>
      <c r="DD3" s="511"/>
      <c r="DE3" s="511"/>
      <c r="DF3" s="511"/>
      <c r="DG3" s="511"/>
      <c r="DH3" s="511"/>
      <c r="DI3" s="511"/>
      <c r="DJ3" s="511"/>
      <c r="DK3" s="511"/>
      <c r="DL3" s="511"/>
      <c r="DM3" s="511"/>
      <c r="DN3" s="511"/>
      <c r="DO3" s="511"/>
      <c r="DP3" s="511"/>
      <c r="DQ3" s="511"/>
      <c r="DR3" s="511"/>
      <c r="DS3" s="511"/>
      <c r="DT3" s="511"/>
      <c r="DU3" s="511"/>
      <c r="DV3" s="511"/>
      <c r="DW3" s="511"/>
      <c r="DX3" s="511"/>
      <c r="DY3" s="511"/>
      <c r="DZ3" s="511"/>
      <c r="EA3" s="511"/>
      <c r="EB3" s="511"/>
      <c r="EC3" s="511"/>
      <c r="ED3" s="511"/>
      <c r="EE3" s="511"/>
      <c r="EF3" s="511"/>
      <c r="EG3" s="511"/>
      <c r="EH3" s="511"/>
      <c r="EI3" s="511"/>
      <c r="EJ3" s="511"/>
      <c r="EK3" s="511"/>
      <c r="EL3" s="511"/>
      <c r="EM3" s="511"/>
      <c r="EN3" s="511"/>
      <c r="EO3" s="511"/>
      <c r="EP3" s="511"/>
      <c r="EQ3" s="511"/>
      <c r="ER3" s="511"/>
      <c r="ES3" s="511"/>
      <c r="ET3" s="511"/>
      <c r="EU3" s="511"/>
      <c r="EV3" s="511"/>
      <c r="EW3" s="511"/>
      <c r="EX3" s="511"/>
      <c r="EY3" s="511"/>
      <c r="EZ3" s="511"/>
      <c r="FA3" s="511"/>
      <c r="FB3" s="511"/>
      <c r="FC3" s="511"/>
      <c r="FD3" s="511"/>
      <c r="FE3" s="511"/>
      <c r="FF3" s="511"/>
      <c r="FG3" s="511"/>
      <c r="FH3" s="511"/>
      <c r="FI3" s="511"/>
      <c r="FJ3" s="511"/>
      <c r="FK3" s="511"/>
      <c r="FL3" s="511"/>
      <c r="FM3" s="511"/>
      <c r="FN3" s="511"/>
      <c r="FO3" s="511"/>
      <c r="FP3" s="511"/>
      <c r="FQ3" s="511"/>
      <c r="FR3" s="511"/>
      <c r="FS3" s="511"/>
      <c r="FT3" s="511"/>
      <c r="FU3" s="511"/>
      <c r="FV3" s="511"/>
      <c r="FW3" s="511"/>
      <c r="FX3" s="511"/>
      <c r="FY3" s="511"/>
      <c r="FZ3" s="511"/>
      <c r="GA3" s="511"/>
      <c r="GB3" s="511"/>
      <c r="GC3" s="511"/>
      <c r="GD3" s="511"/>
      <c r="GE3" s="511"/>
      <c r="GF3" s="511"/>
      <c r="GG3" s="511"/>
      <c r="GH3" s="511"/>
      <c r="GI3" s="511"/>
      <c r="GJ3" s="511"/>
      <c r="GK3" s="511"/>
      <c r="GL3" s="511"/>
      <c r="GM3" s="511"/>
      <c r="GN3" s="511"/>
      <c r="GO3" s="511"/>
      <c r="GP3" s="511"/>
      <c r="GQ3" s="511"/>
      <c r="GR3" s="511"/>
      <c r="GS3" s="511"/>
      <c r="GT3" s="511"/>
      <c r="GU3" s="511"/>
      <c r="GV3" s="511"/>
      <c r="GW3" s="511"/>
      <c r="GX3" s="511"/>
      <c r="GY3" s="511"/>
      <c r="GZ3" s="511"/>
      <c r="HA3" s="511"/>
      <c r="HB3" s="511"/>
      <c r="HC3" s="511"/>
      <c r="HD3" s="511"/>
      <c r="HE3" s="511"/>
      <c r="HF3" s="511"/>
      <c r="HG3" s="511"/>
      <c r="HH3" s="511"/>
      <c r="HI3" s="511"/>
      <c r="HJ3" s="511"/>
      <c r="HK3" s="511"/>
      <c r="HL3" s="511"/>
      <c r="HM3" s="511"/>
      <c r="HN3" s="511"/>
      <c r="HO3" s="511"/>
      <c r="HP3" s="511"/>
      <c r="HQ3" s="511"/>
      <c r="HR3" s="511"/>
      <c r="HS3" s="511"/>
      <c r="HT3" s="511"/>
      <c r="HU3" s="511"/>
      <c r="HV3" s="511"/>
      <c r="HW3" s="511"/>
      <c r="HX3" s="511"/>
      <c r="HY3" s="511"/>
      <c r="HZ3" s="511"/>
      <c r="IA3" s="511"/>
      <c r="IB3" s="511"/>
      <c r="IC3" s="511"/>
      <c r="ID3" s="511"/>
      <c r="IE3" s="511"/>
      <c r="IF3" s="511"/>
      <c r="IG3" s="511"/>
      <c r="IH3" s="511"/>
      <c r="II3" s="511"/>
      <c r="IJ3" s="511"/>
      <c r="IK3" s="511"/>
      <c r="IL3" s="511"/>
      <c r="IM3" s="511"/>
      <c r="IN3" s="511"/>
      <c r="IO3" s="511"/>
      <c r="IP3" s="511"/>
      <c r="IQ3" s="511"/>
      <c r="IR3" s="511"/>
      <c r="IS3" s="511"/>
      <c r="IT3" s="511"/>
    </row>
    <row r="4" spans="1:254" ht="18">
      <c r="A4" s="511" t="s">
        <v>656</v>
      </c>
      <c r="B4" s="511"/>
      <c r="C4" s="511"/>
      <c r="D4" s="511"/>
      <c r="E4" s="511"/>
      <c r="F4" s="511"/>
      <c r="G4" s="511"/>
      <c r="H4" s="511"/>
      <c r="I4" s="511"/>
      <c r="J4" s="511"/>
      <c r="K4" s="511"/>
      <c r="L4" s="511"/>
      <c r="M4" s="511"/>
      <c r="N4" s="511"/>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268"/>
      <c r="AZ4" s="268"/>
      <c r="BA4" s="268"/>
      <c r="BB4" s="268"/>
      <c r="BC4" s="268"/>
      <c r="BD4" s="268"/>
      <c r="BE4" s="268"/>
      <c r="BF4" s="268"/>
      <c r="BG4" s="268"/>
      <c r="BH4" s="268"/>
      <c r="BI4" s="268"/>
      <c r="BJ4" s="268"/>
      <c r="BK4" s="268"/>
      <c r="BL4" s="268"/>
      <c r="BM4" s="268"/>
      <c r="BN4" s="268"/>
      <c r="BO4" s="268"/>
      <c r="BP4" s="268"/>
      <c r="BQ4" s="268"/>
      <c r="BR4" s="268"/>
      <c r="BS4" s="268"/>
      <c r="BT4" s="268"/>
      <c r="BU4" s="268"/>
      <c r="BV4" s="268"/>
      <c r="BW4" s="268"/>
      <c r="BX4" s="268"/>
      <c r="BY4" s="268"/>
      <c r="BZ4" s="268"/>
      <c r="CA4" s="268"/>
      <c r="CB4" s="268"/>
      <c r="CC4" s="268"/>
      <c r="CD4" s="268"/>
      <c r="CE4" s="268"/>
      <c r="CF4" s="268"/>
      <c r="CG4" s="268"/>
      <c r="CH4" s="268"/>
      <c r="CI4" s="268"/>
      <c r="CJ4" s="268"/>
      <c r="CK4" s="268"/>
      <c r="CL4" s="268"/>
      <c r="CM4" s="268"/>
      <c r="CN4" s="268"/>
      <c r="CO4" s="268"/>
      <c r="CP4" s="268"/>
      <c r="CQ4" s="268"/>
      <c r="CR4" s="268"/>
      <c r="CS4" s="268"/>
      <c r="CT4" s="268"/>
      <c r="CU4" s="268"/>
      <c r="CV4" s="268"/>
      <c r="CW4" s="268"/>
      <c r="CX4" s="268"/>
      <c r="CY4" s="268"/>
      <c r="CZ4" s="268"/>
      <c r="DA4" s="268"/>
      <c r="DB4" s="268"/>
      <c r="DC4" s="268"/>
      <c r="DD4" s="268"/>
      <c r="DE4" s="268"/>
      <c r="DF4" s="268"/>
      <c r="DG4" s="268"/>
      <c r="DH4" s="268"/>
      <c r="DI4" s="268"/>
      <c r="DJ4" s="268"/>
      <c r="DK4" s="268"/>
      <c r="DL4" s="268"/>
      <c r="DM4" s="268"/>
      <c r="DN4" s="268"/>
      <c r="DO4" s="268"/>
      <c r="DP4" s="268"/>
      <c r="DQ4" s="268"/>
      <c r="DR4" s="268"/>
      <c r="DS4" s="268"/>
      <c r="DT4" s="268"/>
      <c r="DU4" s="268"/>
      <c r="DV4" s="268"/>
      <c r="DW4" s="268"/>
      <c r="DX4" s="268"/>
      <c r="DY4" s="268"/>
      <c r="DZ4" s="268"/>
      <c r="EA4" s="268"/>
      <c r="EB4" s="268"/>
      <c r="EC4" s="268"/>
      <c r="ED4" s="268"/>
      <c r="EE4" s="268"/>
      <c r="EF4" s="268"/>
      <c r="EG4" s="268"/>
      <c r="EH4" s="268"/>
      <c r="EI4" s="268"/>
      <c r="EJ4" s="268"/>
      <c r="EK4" s="268"/>
      <c r="EL4" s="268"/>
      <c r="EM4" s="268"/>
      <c r="EN4" s="268"/>
      <c r="EO4" s="268"/>
      <c r="EP4" s="268"/>
      <c r="EQ4" s="268"/>
      <c r="ER4" s="268"/>
      <c r="ES4" s="268"/>
      <c r="ET4" s="268"/>
      <c r="EU4" s="268"/>
      <c r="EV4" s="268"/>
      <c r="EW4" s="268"/>
      <c r="EX4" s="268"/>
      <c r="EY4" s="268"/>
      <c r="EZ4" s="268"/>
      <c r="FA4" s="268"/>
      <c r="FB4" s="268"/>
      <c r="FC4" s="268"/>
      <c r="FD4" s="268"/>
      <c r="FE4" s="268"/>
      <c r="FF4" s="268"/>
      <c r="FG4" s="268"/>
      <c r="FH4" s="268"/>
      <c r="FI4" s="268"/>
      <c r="FJ4" s="268"/>
      <c r="FK4" s="268"/>
      <c r="FL4" s="268"/>
      <c r="FM4" s="268"/>
      <c r="FN4" s="268"/>
      <c r="FO4" s="268"/>
      <c r="FP4" s="268"/>
      <c r="FQ4" s="268"/>
      <c r="FR4" s="268"/>
      <c r="FS4" s="268"/>
      <c r="FT4" s="268"/>
      <c r="FU4" s="268"/>
      <c r="FV4" s="268"/>
      <c r="FW4" s="268"/>
      <c r="FX4" s="268"/>
      <c r="FY4" s="268"/>
      <c r="FZ4" s="268"/>
      <c r="GA4" s="268"/>
      <c r="GB4" s="268"/>
      <c r="GC4" s="268"/>
      <c r="GD4" s="268"/>
      <c r="GE4" s="268"/>
      <c r="GF4" s="268"/>
      <c r="GG4" s="268"/>
      <c r="GH4" s="268"/>
      <c r="GI4" s="268"/>
      <c r="GJ4" s="268"/>
      <c r="GK4" s="268"/>
      <c r="GL4" s="268"/>
      <c r="GM4" s="268"/>
      <c r="GN4" s="268"/>
      <c r="GO4" s="268"/>
      <c r="GP4" s="268"/>
      <c r="GQ4" s="268"/>
      <c r="GR4" s="268"/>
      <c r="GS4" s="268"/>
      <c r="GT4" s="268"/>
      <c r="GU4" s="268"/>
      <c r="GV4" s="268"/>
      <c r="GW4" s="268"/>
      <c r="GX4" s="268"/>
      <c r="GY4" s="268"/>
      <c r="GZ4" s="268"/>
      <c r="HA4" s="268"/>
      <c r="HB4" s="268"/>
      <c r="HC4" s="268"/>
      <c r="HD4" s="268"/>
      <c r="HE4" s="268"/>
      <c r="HF4" s="268"/>
      <c r="HG4" s="268"/>
      <c r="HH4" s="268"/>
      <c r="HI4" s="268"/>
      <c r="HJ4" s="268"/>
      <c r="HK4" s="268"/>
      <c r="HL4" s="268"/>
      <c r="HM4" s="268"/>
      <c r="HN4" s="268"/>
      <c r="HO4" s="268"/>
      <c r="HP4" s="268"/>
      <c r="HQ4" s="268"/>
      <c r="HR4" s="268"/>
      <c r="HS4" s="268"/>
      <c r="HT4" s="268"/>
      <c r="HU4" s="268"/>
      <c r="HV4" s="268"/>
      <c r="HW4" s="268"/>
      <c r="HX4" s="268"/>
      <c r="HY4" s="268"/>
      <c r="HZ4" s="268"/>
      <c r="IA4" s="268"/>
      <c r="IB4" s="268"/>
      <c r="IC4" s="268"/>
      <c r="ID4" s="268"/>
      <c r="IE4" s="268"/>
      <c r="IF4" s="268"/>
      <c r="IG4" s="268"/>
      <c r="IH4" s="268"/>
      <c r="II4" s="268"/>
      <c r="IJ4" s="268"/>
      <c r="IK4" s="268"/>
      <c r="IL4" s="268"/>
      <c r="IM4" s="268"/>
      <c r="IN4" s="268"/>
      <c r="IO4" s="268"/>
      <c r="IP4" s="268"/>
      <c r="IQ4" s="268"/>
      <c r="IR4" s="268"/>
      <c r="IS4" s="268"/>
      <c r="IT4" s="268"/>
    </row>
    <row r="5" spans="1:254" ht="15.75">
      <c r="A5" s="492" t="s">
        <v>369</v>
      </c>
      <c r="B5" s="492"/>
      <c r="C5" s="492"/>
      <c r="D5" s="492"/>
      <c r="E5" s="492"/>
      <c r="F5" s="492"/>
      <c r="G5" s="492"/>
      <c r="H5" s="492"/>
      <c r="I5" s="492"/>
      <c r="J5" s="492"/>
      <c r="K5" s="492"/>
      <c r="L5" s="492"/>
      <c r="M5" s="492"/>
      <c r="N5" s="492"/>
    </row>
    <row r="6" spans="1:254" ht="15.75">
      <c r="A6" s="492" t="s">
        <v>416</v>
      </c>
      <c r="B6" s="492"/>
      <c r="C6" s="492"/>
      <c r="D6" s="492"/>
      <c r="E6" s="492"/>
      <c r="F6" s="492"/>
      <c r="G6" s="492"/>
      <c r="H6" s="492"/>
      <c r="I6" s="492"/>
      <c r="J6" s="492"/>
      <c r="K6" s="492"/>
      <c r="L6" s="492"/>
      <c r="M6" s="492"/>
      <c r="N6" s="492"/>
    </row>
    <row r="7" spans="1:254" ht="15.75">
      <c r="A7" s="492" t="s">
        <v>657</v>
      </c>
      <c r="B7" s="492"/>
      <c r="C7" s="492"/>
      <c r="D7" s="492"/>
      <c r="E7" s="492"/>
      <c r="F7" s="492"/>
      <c r="G7" s="492"/>
      <c r="H7" s="492"/>
      <c r="I7" s="492"/>
      <c r="J7" s="492"/>
      <c r="K7" s="492"/>
      <c r="L7" s="492"/>
      <c r="M7" s="492"/>
      <c r="N7" s="492"/>
    </row>
    <row r="8" spans="1:254" ht="15.75">
      <c r="A8" s="493" t="s">
        <v>668</v>
      </c>
      <c r="B8" s="493"/>
      <c r="C8" s="494">
        <v>2020</v>
      </c>
      <c r="D8" s="494"/>
      <c r="E8" s="494"/>
      <c r="F8" s="494"/>
      <c r="G8" s="494"/>
      <c r="H8" s="494"/>
      <c r="I8" s="494"/>
      <c r="J8" s="494"/>
      <c r="K8" s="494"/>
      <c r="L8" s="494"/>
      <c r="M8" s="495" t="s">
        <v>424</v>
      </c>
      <c r="N8" s="495"/>
    </row>
    <row r="9" spans="1:254" ht="36">
      <c r="A9" s="502" t="s">
        <v>444</v>
      </c>
      <c r="B9" s="499" t="s">
        <v>210</v>
      </c>
      <c r="C9" s="277" t="s">
        <v>256</v>
      </c>
      <c r="D9" s="261" t="s">
        <v>307</v>
      </c>
      <c r="E9" s="261" t="s">
        <v>308</v>
      </c>
      <c r="F9" s="261" t="s">
        <v>309</v>
      </c>
      <c r="G9" s="261" t="s">
        <v>310</v>
      </c>
      <c r="H9" s="261" t="s">
        <v>311</v>
      </c>
      <c r="I9" s="261" t="s">
        <v>312</v>
      </c>
      <c r="J9" s="261" t="s">
        <v>313</v>
      </c>
      <c r="K9" s="261" t="s">
        <v>314</v>
      </c>
      <c r="L9" s="261" t="s">
        <v>176</v>
      </c>
      <c r="M9" s="548" t="s">
        <v>215</v>
      </c>
      <c r="N9" s="549"/>
    </row>
    <row r="10" spans="1:254" ht="67.5">
      <c r="A10" s="506"/>
      <c r="B10" s="501"/>
      <c r="C10" s="84" t="s">
        <v>207</v>
      </c>
      <c r="D10" s="274" t="s">
        <v>315</v>
      </c>
      <c r="E10" s="274" t="s">
        <v>74</v>
      </c>
      <c r="F10" s="274" t="s">
        <v>366</v>
      </c>
      <c r="G10" s="274" t="s">
        <v>367</v>
      </c>
      <c r="H10" s="274" t="s">
        <v>355</v>
      </c>
      <c r="I10" s="274" t="s">
        <v>75</v>
      </c>
      <c r="J10" s="274" t="s">
        <v>76</v>
      </c>
      <c r="K10" s="274" t="s">
        <v>77</v>
      </c>
      <c r="L10" s="274" t="s">
        <v>365</v>
      </c>
      <c r="M10" s="550"/>
      <c r="N10" s="551"/>
    </row>
    <row r="11" spans="1:254" s="46" customFormat="1" ht="18.75" thickBot="1">
      <c r="A11" s="202">
        <v>4511</v>
      </c>
      <c r="B11" s="286" t="s">
        <v>559</v>
      </c>
      <c r="C11" s="189">
        <f>SUM(D11:L11)</f>
        <v>1950</v>
      </c>
      <c r="D11" s="66">
        <v>0</v>
      </c>
      <c r="E11" s="66">
        <v>1950</v>
      </c>
      <c r="F11" s="66">
        <v>0</v>
      </c>
      <c r="G11" s="66">
        <v>0</v>
      </c>
      <c r="H11" s="66">
        <v>0</v>
      </c>
      <c r="I11" s="66">
        <v>0</v>
      </c>
      <c r="J11" s="66">
        <v>0</v>
      </c>
      <c r="K11" s="66">
        <v>0</v>
      </c>
      <c r="L11" s="66">
        <v>0</v>
      </c>
      <c r="M11" s="527" t="s">
        <v>558</v>
      </c>
      <c r="N11" s="527"/>
    </row>
    <row r="12" spans="1:254" s="46" customFormat="1" ht="18.75" thickBot="1">
      <c r="A12" s="200">
        <v>4512</v>
      </c>
      <c r="B12" s="288" t="s">
        <v>560</v>
      </c>
      <c r="C12" s="347">
        <f t="shared" ref="C12:C68" si="0">SUM(D12:L12)</f>
        <v>20701</v>
      </c>
      <c r="D12" s="144">
        <v>1724</v>
      </c>
      <c r="E12" s="144">
        <v>18378</v>
      </c>
      <c r="F12" s="144">
        <v>0</v>
      </c>
      <c r="G12" s="144">
        <v>0</v>
      </c>
      <c r="H12" s="144">
        <v>0</v>
      </c>
      <c r="I12" s="144">
        <v>0</v>
      </c>
      <c r="J12" s="144">
        <v>0</v>
      </c>
      <c r="K12" s="144">
        <v>403</v>
      </c>
      <c r="L12" s="144">
        <v>196</v>
      </c>
      <c r="M12" s="526" t="s">
        <v>561</v>
      </c>
      <c r="N12" s="526"/>
    </row>
    <row r="13" spans="1:254" s="46" customFormat="1" ht="18.75" thickBot="1">
      <c r="A13" s="199">
        <v>4519</v>
      </c>
      <c r="B13" s="290" t="s">
        <v>720</v>
      </c>
      <c r="C13" s="189">
        <f t="shared" si="0"/>
        <v>0</v>
      </c>
      <c r="D13" s="60">
        <v>0</v>
      </c>
      <c r="E13" s="60">
        <v>0</v>
      </c>
      <c r="F13" s="60">
        <v>0</v>
      </c>
      <c r="G13" s="60">
        <v>0</v>
      </c>
      <c r="H13" s="60">
        <v>0</v>
      </c>
      <c r="I13" s="60">
        <v>0</v>
      </c>
      <c r="J13" s="60">
        <v>0</v>
      </c>
      <c r="K13" s="60">
        <v>0</v>
      </c>
      <c r="L13" s="60">
        <v>0</v>
      </c>
      <c r="M13" s="518" t="s">
        <v>721</v>
      </c>
      <c r="N13" s="518"/>
    </row>
    <row r="14" spans="1:254" s="46" customFormat="1" ht="18.75" thickBot="1">
      <c r="A14" s="200">
        <v>4531</v>
      </c>
      <c r="B14" s="288" t="s">
        <v>562</v>
      </c>
      <c r="C14" s="347">
        <f t="shared" si="0"/>
        <v>29142</v>
      </c>
      <c r="D14" s="144">
        <v>0</v>
      </c>
      <c r="E14" s="144">
        <v>29142</v>
      </c>
      <c r="F14" s="144">
        <v>0</v>
      </c>
      <c r="G14" s="144">
        <v>0</v>
      </c>
      <c r="H14" s="144">
        <v>0</v>
      </c>
      <c r="I14" s="144">
        <v>0</v>
      </c>
      <c r="J14" s="144">
        <v>0</v>
      </c>
      <c r="K14" s="144">
        <v>0</v>
      </c>
      <c r="L14" s="144">
        <v>0</v>
      </c>
      <c r="M14" s="526" t="s">
        <v>608</v>
      </c>
      <c r="N14" s="526"/>
    </row>
    <row r="15" spans="1:254" s="46" customFormat="1" ht="18.75" thickBot="1">
      <c r="A15" s="199">
        <v>4532</v>
      </c>
      <c r="B15" s="290" t="s">
        <v>563</v>
      </c>
      <c r="C15" s="189">
        <f t="shared" si="0"/>
        <v>5796</v>
      </c>
      <c r="D15" s="60">
        <v>0</v>
      </c>
      <c r="E15" s="60">
        <v>3588</v>
      </c>
      <c r="F15" s="60">
        <v>0</v>
      </c>
      <c r="G15" s="60">
        <v>0</v>
      </c>
      <c r="H15" s="60">
        <v>0</v>
      </c>
      <c r="I15" s="60">
        <v>0</v>
      </c>
      <c r="J15" s="60">
        <v>2208</v>
      </c>
      <c r="K15" s="60">
        <v>0</v>
      </c>
      <c r="L15" s="60">
        <v>0</v>
      </c>
      <c r="M15" s="518" t="s">
        <v>607</v>
      </c>
      <c r="N15" s="518"/>
    </row>
    <row r="16" spans="1:254" s="46" customFormat="1" ht="18.75" thickBot="1">
      <c r="A16" s="200">
        <v>4539</v>
      </c>
      <c r="B16" s="288" t="s">
        <v>564</v>
      </c>
      <c r="C16" s="347">
        <f t="shared" si="0"/>
        <v>415</v>
      </c>
      <c r="D16" s="144">
        <v>0</v>
      </c>
      <c r="E16" s="144">
        <v>377</v>
      </c>
      <c r="F16" s="144">
        <v>0</v>
      </c>
      <c r="G16" s="144">
        <v>38</v>
      </c>
      <c r="H16" s="144">
        <v>0</v>
      </c>
      <c r="I16" s="144">
        <v>0</v>
      </c>
      <c r="J16" s="144">
        <v>0</v>
      </c>
      <c r="K16" s="144">
        <v>0</v>
      </c>
      <c r="L16" s="144">
        <v>0</v>
      </c>
      <c r="M16" s="526" t="s">
        <v>606</v>
      </c>
      <c r="N16" s="526"/>
    </row>
    <row r="17" spans="1:14" s="46" customFormat="1" ht="15" thickBot="1">
      <c r="A17" s="199">
        <v>4610</v>
      </c>
      <c r="B17" s="290" t="s">
        <v>539</v>
      </c>
      <c r="C17" s="189">
        <f t="shared" si="0"/>
        <v>4860</v>
      </c>
      <c r="D17" s="60">
        <v>0</v>
      </c>
      <c r="E17" s="60">
        <v>4860</v>
      </c>
      <c r="F17" s="60">
        <v>0</v>
      </c>
      <c r="G17" s="60">
        <v>0</v>
      </c>
      <c r="H17" s="60">
        <v>0</v>
      </c>
      <c r="I17" s="60">
        <v>0</v>
      </c>
      <c r="J17" s="60">
        <v>0</v>
      </c>
      <c r="K17" s="60">
        <v>0</v>
      </c>
      <c r="L17" s="60">
        <v>0</v>
      </c>
      <c r="M17" s="518" t="s">
        <v>548</v>
      </c>
      <c r="N17" s="518"/>
    </row>
    <row r="18" spans="1:14" s="46" customFormat="1" ht="15" thickBot="1">
      <c r="A18" s="200">
        <v>4620</v>
      </c>
      <c r="B18" s="288" t="s">
        <v>565</v>
      </c>
      <c r="C18" s="347">
        <f t="shared" si="0"/>
        <v>788</v>
      </c>
      <c r="D18" s="144">
        <v>0</v>
      </c>
      <c r="E18" s="144">
        <v>0</v>
      </c>
      <c r="F18" s="144">
        <v>0</v>
      </c>
      <c r="G18" s="144">
        <v>0</v>
      </c>
      <c r="H18" s="144">
        <v>0</v>
      </c>
      <c r="I18" s="144">
        <v>337</v>
      </c>
      <c r="J18" s="144">
        <v>202</v>
      </c>
      <c r="K18" s="144">
        <v>81</v>
      </c>
      <c r="L18" s="144">
        <v>168</v>
      </c>
      <c r="M18" s="526" t="s">
        <v>605</v>
      </c>
      <c r="N18" s="526"/>
    </row>
    <row r="19" spans="1:14" s="46" customFormat="1" ht="15" thickBot="1">
      <c r="A19" s="199">
        <v>4631</v>
      </c>
      <c r="B19" s="290" t="s">
        <v>540</v>
      </c>
      <c r="C19" s="189">
        <f t="shared" si="0"/>
        <v>670</v>
      </c>
      <c r="D19" s="60">
        <v>47</v>
      </c>
      <c r="E19" s="60">
        <v>623</v>
      </c>
      <c r="F19" s="60">
        <v>0</v>
      </c>
      <c r="G19" s="60">
        <v>0</v>
      </c>
      <c r="H19" s="60">
        <v>0</v>
      </c>
      <c r="I19" s="60">
        <v>0</v>
      </c>
      <c r="J19" s="60">
        <v>0</v>
      </c>
      <c r="K19" s="60">
        <v>0</v>
      </c>
      <c r="L19" s="60">
        <v>0</v>
      </c>
      <c r="M19" s="518" t="s">
        <v>549</v>
      </c>
      <c r="N19" s="518"/>
    </row>
    <row r="20" spans="1:14" s="46" customFormat="1" ht="15" thickBot="1">
      <c r="A20" s="200">
        <v>4632</v>
      </c>
      <c r="B20" s="288" t="s">
        <v>609</v>
      </c>
      <c r="C20" s="347">
        <f t="shared" si="0"/>
        <v>3398</v>
      </c>
      <c r="D20" s="144">
        <v>106</v>
      </c>
      <c r="E20" s="144">
        <v>3165</v>
      </c>
      <c r="F20" s="144">
        <v>0</v>
      </c>
      <c r="G20" s="144">
        <v>0</v>
      </c>
      <c r="H20" s="144">
        <v>0</v>
      </c>
      <c r="I20" s="144">
        <v>0</v>
      </c>
      <c r="J20" s="144">
        <v>0</v>
      </c>
      <c r="K20" s="144">
        <v>0</v>
      </c>
      <c r="L20" s="144">
        <v>127</v>
      </c>
      <c r="M20" s="526" t="s">
        <v>604</v>
      </c>
      <c r="N20" s="526"/>
    </row>
    <row r="21" spans="1:14" s="46" customFormat="1" ht="27.75" thickBot="1">
      <c r="A21" s="199">
        <v>4641</v>
      </c>
      <c r="B21" s="290" t="s">
        <v>610</v>
      </c>
      <c r="C21" s="189">
        <f t="shared" si="0"/>
        <v>9572</v>
      </c>
      <c r="D21" s="60">
        <v>32</v>
      </c>
      <c r="E21" s="60">
        <v>9540</v>
      </c>
      <c r="F21" s="60">
        <v>0</v>
      </c>
      <c r="G21" s="60">
        <v>0</v>
      </c>
      <c r="H21" s="60">
        <v>0</v>
      </c>
      <c r="I21" s="60">
        <v>0</v>
      </c>
      <c r="J21" s="60">
        <v>0</v>
      </c>
      <c r="K21" s="60">
        <v>0</v>
      </c>
      <c r="L21" s="60">
        <v>0</v>
      </c>
      <c r="M21" s="518" t="s">
        <v>603</v>
      </c>
      <c r="N21" s="518"/>
    </row>
    <row r="22" spans="1:14" s="46" customFormat="1" ht="18.75" thickBot="1">
      <c r="A22" s="200">
        <v>4647</v>
      </c>
      <c r="B22" s="288" t="s">
        <v>611</v>
      </c>
      <c r="C22" s="347">
        <f t="shared" si="0"/>
        <v>1088</v>
      </c>
      <c r="D22" s="144">
        <v>96</v>
      </c>
      <c r="E22" s="144">
        <v>0</v>
      </c>
      <c r="F22" s="144">
        <v>64</v>
      </c>
      <c r="G22" s="144">
        <v>112</v>
      </c>
      <c r="H22" s="144">
        <v>384</v>
      </c>
      <c r="I22" s="144">
        <v>80</v>
      </c>
      <c r="J22" s="144">
        <v>64</v>
      </c>
      <c r="K22" s="144">
        <v>96</v>
      </c>
      <c r="L22" s="144">
        <v>192</v>
      </c>
      <c r="M22" s="526" t="s">
        <v>602</v>
      </c>
      <c r="N22" s="526"/>
    </row>
    <row r="23" spans="1:14" s="46" customFormat="1" ht="36.75" thickBot="1">
      <c r="A23" s="199">
        <v>4648</v>
      </c>
      <c r="B23" s="290" t="s">
        <v>612</v>
      </c>
      <c r="C23" s="189">
        <f t="shared" si="0"/>
        <v>6719</v>
      </c>
      <c r="D23" s="60">
        <v>6719</v>
      </c>
      <c r="E23" s="60">
        <v>0</v>
      </c>
      <c r="F23" s="60">
        <v>0</v>
      </c>
      <c r="G23" s="60">
        <v>0</v>
      </c>
      <c r="H23" s="60">
        <v>0</v>
      </c>
      <c r="I23" s="60">
        <v>0</v>
      </c>
      <c r="J23" s="60">
        <v>0</v>
      </c>
      <c r="K23" s="60">
        <v>0</v>
      </c>
      <c r="L23" s="60">
        <v>0</v>
      </c>
      <c r="M23" s="518" t="s">
        <v>601</v>
      </c>
      <c r="N23" s="518"/>
    </row>
    <row r="24" spans="1:14" s="439" customFormat="1" ht="27.75" thickBot="1">
      <c r="A24" s="200">
        <v>4649</v>
      </c>
      <c r="B24" s="288" t="s">
        <v>727</v>
      </c>
      <c r="C24" s="347">
        <f t="shared" si="0"/>
        <v>0</v>
      </c>
      <c r="D24" s="144">
        <v>0</v>
      </c>
      <c r="E24" s="144">
        <v>0</v>
      </c>
      <c r="F24" s="144">
        <v>0</v>
      </c>
      <c r="G24" s="144">
        <v>0</v>
      </c>
      <c r="H24" s="144">
        <v>0</v>
      </c>
      <c r="I24" s="144">
        <v>0</v>
      </c>
      <c r="J24" s="144">
        <v>0</v>
      </c>
      <c r="K24" s="144">
        <v>0</v>
      </c>
      <c r="L24" s="144">
        <v>0</v>
      </c>
      <c r="M24" s="526" t="s">
        <v>728</v>
      </c>
      <c r="N24" s="526"/>
    </row>
    <row r="25" spans="1:14" s="46" customFormat="1" ht="18.75" thickBot="1">
      <c r="A25" s="199">
        <v>4651</v>
      </c>
      <c r="B25" s="290" t="s">
        <v>613</v>
      </c>
      <c r="C25" s="189">
        <f t="shared" si="0"/>
        <v>0</v>
      </c>
      <c r="D25" s="60">
        <v>0</v>
      </c>
      <c r="E25" s="60">
        <v>0</v>
      </c>
      <c r="F25" s="60">
        <v>0</v>
      </c>
      <c r="G25" s="60">
        <v>0</v>
      </c>
      <c r="H25" s="60">
        <v>0</v>
      </c>
      <c r="I25" s="60">
        <v>0</v>
      </c>
      <c r="J25" s="60">
        <v>0</v>
      </c>
      <c r="K25" s="60">
        <v>0</v>
      </c>
      <c r="L25" s="60">
        <v>0</v>
      </c>
      <c r="M25" s="518" t="s">
        <v>600</v>
      </c>
      <c r="N25" s="518"/>
    </row>
    <row r="26" spans="1:14" s="46" customFormat="1" ht="18.75" thickBot="1">
      <c r="A26" s="200">
        <v>4652</v>
      </c>
      <c r="B26" s="288" t="s">
        <v>614</v>
      </c>
      <c r="C26" s="347">
        <f t="shared" si="0"/>
        <v>3570</v>
      </c>
      <c r="D26" s="144">
        <v>539</v>
      </c>
      <c r="E26" s="144">
        <v>2300</v>
      </c>
      <c r="F26" s="144">
        <v>0</v>
      </c>
      <c r="G26" s="144">
        <v>0</v>
      </c>
      <c r="H26" s="144">
        <v>359</v>
      </c>
      <c r="I26" s="144">
        <v>0</v>
      </c>
      <c r="J26" s="144">
        <v>0</v>
      </c>
      <c r="K26" s="144">
        <v>192</v>
      </c>
      <c r="L26" s="144">
        <v>180</v>
      </c>
      <c r="M26" s="526" t="s">
        <v>599</v>
      </c>
      <c r="N26" s="526"/>
    </row>
    <row r="27" spans="1:14" s="46" customFormat="1" ht="15" thickBot="1">
      <c r="A27" s="199">
        <v>4653</v>
      </c>
      <c r="B27" s="290" t="s">
        <v>615</v>
      </c>
      <c r="C27" s="189">
        <f t="shared" si="0"/>
        <v>5030</v>
      </c>
      <c r="D27" s="60">
        <v>0</v>
      </c>
      <c r="E27" s="60">
        <v>4618</v>
      </c>
      <c r="F27" s="60">
        <v>0</v>
      </c>
      <c r="G27" s="60">
        <v>0</v>
      </c>
      <c r="H27" s="60">
        <v>0</v>
      </c>
      <c r="I27" s="60">
        <v>0</v>
      </c>
      <c r="J27" s="60">
        <v>320</v>
      </c>
      <c r="K27" s="60">
        <v>92</v>
      </c>
      <c r="L27" s="60">
        <v>0</v>
      </c>
      <c r="M27" s="518" t="s">
        <v>598</v>
      </c>
      <c r="N27" s="518"/>
    </row>
    <row r="28" spans="1:14" s="46" customFormat="1" ht="15" thickBot="1">
      <c r="A28" s="200">
        <v>4659</v>
      </c>
      <c r="B28" s="288" t="s">
        <v>616</v>
      </c>
      <c r="C28" s="347">
        <f t="shared" si="0"/>
        <v>13079</v>
      </c>
      <c r="D28" s="144">
        <v>5394</v>
      </c>
      <c r="E28" s="144">
        <v>5599</v>
      </c>
      <c r="F28" s="144">
        <v>1128</v>
      </c>
      <c r="G28" s="144">
        <v>405</v>
      </c>
      <c r="H28" s="144">
        <v>553</v>
      </c>
      <c r="I28" s="144">
        <v>0</v>
      </c>
      <c r="J28" s="144">
        <v>0</v>
      </c>
      <c r="K28" s="144">
        <v>0</v>
      </c>
      <c r="L28" s="144">
        <v>0</v>
      </c>
      <c r="M28" s="526" t="s">
        <v>550</v>
      </c>
      <c r="N28" s="526"/>
    </row>
    <row r="29" spans="1:14" s="46" customFormat="1" ht="18.75" thickBot="1">
      <c r="A29" s="199">
        <v>4661</v>
      </c>
      <c r="B29" s="290" t="s">
        <v>617</v>
      </c>
      <c r="C29" s="189">
        <f t="shared" si="0"/>
        <v>1334</v>
      </c>
      <c r="D29" s="60">
        <v>64</v>
      </c>
      <c r="E29" s="60">
        <v>932</v>
      </c>
      <c r="F29" s="60">
        <v>0</v>
      </c>
      <c r="G29" s="60">
        <v>0</v>
      </c>
      <c r="H29" s="60">
        <v>39</v>
      </c>
      <c r="I29" s="60">
        <v>0</v>
      </c>
      <c r="J29" s="60">
        <v>0</v>
      </c>
      <c r="K29" s="60">
        <v>0</v>
      </c>
      <c r="L29" s="60">
        <v>299</v>
      </c>
      <c r="M29" s="518" t="s">
        <v>597</v>
      </c>
      <c r="N29" s="518"/>
    </row>
    <row r="30" spans="1:14" s="46" customFormat="1" ht="15" thickBot="1">
      <c r="A30" s="200">
        <v>4662</v>
      </c>
      <c r="B30" s="288" t="s">
        <v>541</v>
      </c>
      <c r="C30" s="347">
        <f t="shared" si="0"/>
        <v>0</v>
      </c>
      <c r="D30" s="144">
        <v>0</v>
      </c>
      <c r="E30" s="144">
        <v>0</v>
      </c>
      <c r="F30" s="144">
        <v>0</v>
      </c>
      <c r="G30" s="144">
        <v>0</v>
      </c>
      <c r="H30" s="144">
        <v>0</v>
      </c>
      <c r="I30" s="144">
        <v>0</v>
      </c>
      <c r="J30" s="144">
        <v>0</v>
      </c>
      <c r="K30" s="144">
        <v>0</v>
      </c>
      <c r="L30" s="144">
        <v>0</v>
      </c>
      <c r="M30" s="526" t="s">
        <v>551</v>
      </c>
      <c r="N30" s="526"/>
    </row>
    <row r="31" spans="1:14" s="46" customFormat="1" ht="18.75" thickBot="1">
      <c r="A31" s="199">
        <v>4663</v>
      </c>
      <c r="B31" s="290" t="s">
        <v>618</v>
      </c>
      <c r="C31" s="189">
        <f t="shared" si="0"/>
        <v>4998</v>
      </c>
      <c r="D31" s="60">
        <v>1004</v>
      </c>
      <c r="E31" s="60">
        <v>3809</v>
      </c>
      <c r="F31" s="60">
        <v>0</v>
      </c>
      <c r="G31" s="60">
        <v>0</v>
      </c>
      <c r="H31" s="60">
        <v>53</v>
      </c>
      <c r="I31" s="60">
        <v>0</v>
      </c>
      <c r="J31" s="60">
        <v>0</v>
      </c>
      <c r="K31" s="60">
        <v>106</v>
      </c>
      <c r="L31" s="60">
        <v>26</v>
      </c>
      <c r="M31" s="518" t="s">
        <v>596</v>
      </c>
      <c r="N31" s="518"/>
    </row>
    <row r="32" spans="1:14" customFormat="1" ht="14.45" customHeight="1" thickBot="1">
      <c r="A32" s="200">
        <v>4669</v>
      </c>
      <c r="B32" s="288" t="s">
        <v>734</v>
      </c>
      <c r="C32" s="347">
        <f t="shared" si="0"/>
        <v>1208</v>
      </c>
      <c r="D32" s="144">
        <v>311</v>
      </c>
      <c r="E32" s="144">
        <v>500</v>
      </c>
      <c r="F32" s="144">
        <v>0</v>
      </c>
      <c r="G32" s="144">
        <v>0</v>
      </c>
      <c r="H32" s="144">
        <v>140</v>
      </c>
      <c r="I32" s="144">
        <v>0</v>
      </c>
      <c r="J32" s="144">
        <v>0</v>
      </c>
      <c r="K32" s="144">
        <v>257</v>
      </c>
      <c r="L32" s="144">
        <v>0</v>
      </c>
      <c r="M32" s="526" t="s">
        <v>735</v>
      </c>
      <c r="N32" s="526"/>
    </row>
    <row r="33" spans="1:14" s="46" customFormat="1" ht="15" thickBot="1">
      <c r="A33" s="199">
        <v>4690</v>
      </c>
      <c r="B33" s="290" t="s">
        <v>542</v>
      </c>
      <c r="C33" s="189">
        <f t="shared" si="0"/>
        <v>933</v>
      </c>
      <c r="D33" s="60">
        <v>26</v>
      </c>
      <c r="E33" s="60">
        <v>821</v>
      </c>
      <c r="F33" s="60">
        <v>0</v>
      </c>
      <c r="G33" s="60">
        <v>0</v>
      </c>
      <c r="H33" s="60">
        <v>0</v>
      </c>
      <c r="I33" s="60">
        <v>0</v>
      </c>
      <c r="J33" s="60">
        <v>0</v>
      </c>
      <c r="K33" s="60">
        <v>43</v>
      </c>
      <c r="L33" s="60">
        <v>43</v>
      </c>
      <c r="M33" s="518" t="s">
        <v>552</v>
      </c>
      <c r="N33" s="518"/>
    </row>
    <row r="34" spans="1:14" s="46" customFormat="1" ht="15" thickBot="1">
      <c r="A34" s="200">
        <v>4691</v>
      </c>
      <c r="B34" s="288" t="s">
        <v>619</v>
      </c>
      <c r="C34" s="347">
        <f t="shared" si="0"/>
        <v>1184</v>
      </c>
      <c r="D34" s="144">
        <v>213</v>
      </c>
      <c r="E34" s="144">
        <v>756</v>
      </c>
      <c r="F34" s="144">
        <v>0</v>
      </c>
      <c r="G34" s="144">
        <v>0</v>
      </c>
      <c r="H34" s="144">
        <v>96</v>
      </c>
      <c r="I34" s="144">
        <v>0</v>
      </c>
      <c r="J34" s="144">
        <v>0</v>
      </c>
      <c r="K34" s="144">
        <v>85</v>
      </c>
      <c r="L34" s="144">
        <v>34</v>
      </c>
      <c r="M34" s="526" t="s">
        <v>595</v>
      </c>
      <c r="N34" s="526"/>
    </row>
    <row r="35" spans="1:14" s="46" customFormat="1" ht="20.25" customHeight="1" thickBot="1">
      <c r="A35" s="199">
        <v>4692</v>
      </c>
      <c r="B35" s="290" t="s">
        <v>620</v>
      </c>
      <c r="C35" s="189">
        <f t="shared" si="0"/>
        <v>2727</v>
      </c>
      <c r="D35" s="60">
        <v>507</v>
      </c>
      <c r="E35" s="60">
        <v>2110</v>
      </c>
      <c r="F35" s="60">
        <v>0</v>
      </c>
      <c r="G35" s="60">
        <v>0</v>
      </c>
      <c r="H35" s="60">
        <v>2</v>
      </c>
      <c r="I35" s="60">
        <v>0</v>
      </c>
      <c r="J35" s="60">
        <v>0</v>
      </c>
      <c r="K35" s="60">
        <v>26</v>
      </c>
      <c r="L35" s="60">
        <v>82</v>
      </c>
      <c r="M35" s="518" t="s">
        <v>594</v>
      </c>
      <c r="N35" s="518"/>
    </row>
    <row r="36" spans="1:14" s="46" customFormat="1" ht="15" thickBot="1">
      <c r="A36" s="200">
        <v>4712</v>
      </c>
      <c r="B36" s="288" t="s">
        <v>543</v>
      </c>
      <c r="C36" s="347">
        <f t="shared" si="0"/>
        <v>0</v>
      </c>
      <c r="D36" s="144">
        <v>0</v>
      </c>
      <c r="E36" s="144">
        <v>0</v>
      </c>
      <c r="F36" s="144">
        <v>0</v>
      </c>
      <c r="G36" s="144">
        <v>0</v>
      </c>
      <c r="H36" s="144">
        <v>0</v>
      </c>
      <c r="I36" s="144">
        <v>0</v>
      </c>
      <c r="J36" s="144">
        <v>0</v>
      </c>
      <c r="K36" s="144">
        <v>0</v>
      </c>
      <c r="L36" s="144">
        <v>0</v>
      </c>
      <c r="M36" s="526" t="s">
        <v>553</v>
      </c>
      <c r="N36" s="526"/>
    </row>
    <row r="37" spans="1:14" customFormat="1" ht="15" thickBot="1">
      <c r="A37" s="199">
        <v>4714</v>
      </c>
      <c r="B37" s="290" t="s">
        <v>544</v>
      </c>
      <c r="C37" s="189">
        <f t="shared" si="0"/>
        <v>91697</v>
      </c>
      <c r="D37" s="60">
        <v>2985</v>
      </c>
      <c r="E37" s="60">
        <v>87061</v>
      </c>
      <c r="F37" s="60">
        <v>0</v>
      </c>
      <c r="G37" s="60">
        <v>285</v>
      </c>
      <c r="H37" s="60">
        <v>0</v>
      </c>
      <c r="I37" s="60">
        <v>0</v>
      </c>
      <c r="J37" s="60">
        <v>0</v>
      </c>
      <c r="K37" s="60">
        <v>512</v>
      </c>
      <c r="L37" s="60">
        <v>854</v>
      </c>
      <c r="M37" s="518" t="s">
        <v>554</v>
      </c>
      <c r="N37" s="518"/>
    </row>
    <row r="38" spans="1:14" s="46" customFormat="1" ht="15" customHeight="1" thickBot="1">
      <c r="A38" s="200">
        <v>4719</v>
      </c>
      <c r="B38" s="288" t="s">
        <v>645</v>
      </c>
      <c r="C38" s="347">
        <f t="shared" si="0"/>
        <v>210</v>
      </c>
      <c r="D38" s="144">
        <v>0</v>
      </c>
      <c r="E38" s="144">
        <v>210</v>
      </c>
      <c r="F38" s="144">
        <v>0</v>
      </c>
      <c r="G38" s="144">
        <v>0</v>
      </c>
      <c r="H38" s="144">
        <v>0</v>
      </c>
      <c r="I38" s="144">
        <v>0</v>
      </c>
      <c r="J38" s="144">
        <v>0</v>
      </c>
      <c r="K38" s="144">
        <v>0</v>
      </c>
      <c r="L38" s="144">
        <v>0</v>
      </c>
      <c r="M38" s="526" t="s">
        <v>593</v>
      </c>
      <c r="N38" s="526"/>
    </row>
    <row r="39" spans="1:14" s="46" customFormat="1" ht="15" thickBot="1">
      <c r="A39" s="199">
        <v>4720</v>
      </c>
      <c r="B39" s="290" t="s">
        <v>622</v>
      </c>
      <c r="C39" s="189">
        <f t="shared" si="0"/>
        <v>49434</v>
      </c>
      <c r="D39" s="60">
        <v>1155</v>
      </c>
      <c r="E39" s="60">
        <v>47124</v>
      </c>
      <c r="F39" s="60">
        <v>0</v>
      </c>
      <c r="G39" s="60">
        <v>0</v>
      </c>
      <c r="H39" s="60">
        <v>0</v>
      </c>
      <c r="I39" s="60">
        <v>0</v>
      </c>
      <c r="J39" s="60">
        <v>0</v>
      </c>
      <c r="K39" s="60">
        <v>1155</v>
      </c>
      <c r="L39" s="60">
        <v>0</v>
      </c>
      <c r="M39" s="518" t="s">
        <v>592</v>
      </c>
      <c r="N39" s="518"/>
    </row>
    <row r="40" spans="1:14" s="439" customFormat="1" ht="15" thickBot="1">
      <c r="A40" s="200">
        <v>4722</v>
      </c>
      <c r="B40" s="288" t="s">
        <v>632</v>
      </c>
      <c r="C40" s="347">
        <f t="shared" si="0"/>
        <v>1084</v>
      </c>
      <c r="D40" s="144">
        <v>107</v>
      </c>
      <c r="E40" s="144">
        <v>957</v>
      </c>
      <c r="F40" s="144">
        <v>0</v>
      </c>
      <c r="G40" s="144">
        <v>0</v>
      </c>
      <c r="H40" s="144">
        <v>0</v>
      </c>
      <c r="I40" s="144">
        <v>0</v>
      </c>
      <c r="J40" s="144">
        <v>0</v>
      </c>
      <c r="K40" s="144">
        <v>20</v>
      </c>
      <c r="L40" s="144">
        <v>0</v>
      </c>
      <c r="M40" s="526" t="s">
        <v>591</v>
      </c>
      <c r="N40" s="526"/>
    </row>
    <row r="41" spans="1:14" s="46" customFormat="1" ht="15" thickBot="1">
      <c r="A41" s="199">
        <v>4723</v>
      </c>
      <c r="B41" s="290" t="s">
        <v>631</v>
      </c>
      <c r="C41" s="189">
        <f t="shared" si="0"/>
        <v>0</v>
      </c>
      <c r="D41" s="60">
        <v>0</v>
      </c>
      <c r="E41" s="60">
        <v>0</v>
      </c>
      <c r="F41" s="60">
        <v>0</v>
      </c>
      <c r="G41" s="60">
        <v>0</v>
      </c>
      <c r="H41" s="60">
        <v>0</v>
      </c>
      <c r="I41" s="60">
        <v>0</v>
      </c>
      <c r="J41" s="60">
        <v>0</v>
      </c>
      <c r="K41" s="60">
        <v>0</v>
      </c>
      <c r="L41" s="60">
        <v>0</v>
      </c>
      <c r="M41" s="518" t="s">
        <v>590</v>
      </c>
      <c r="N41" s="518"/>
    </row>
    <row r="42" spans="1:14" s="46" customFormat="1" ht="15" thickBot="1">
      <c r="A42" s="200">
        <v>4724</v>
      </c>
      <c r="B42" s="288" t="s">
        <v>630</v>
      </c>
      <c r="C42" s="347">
        <f t="shared" si="0"/>
        <v>4894</v>
      </c>
      <c r="D42" s="144">
        <v>131</v>
      </c>
      <c r="E42" s="144">
        <v>4110</v>
      </c>
      <c r="F42" s="144">
        <v>0</v>
      </c>
      <c r="G42" s="144">
        <v>0</v>
      </c>
      <c r="H42" s="144">
        <v>0</v>
      </c>
      <c r="I42" s="144">
        <v>0</v>
      </c>
      <c r="J42" s="144">
        <v>164</v>
      </c>
      <c r="K42" s="144">
        <v>489</v>
      </c>
      <c r="L42" s="144">
        <v>0</v>
      </c>
      <c r="M42" s="526" t="s">
        <v>589</v>
      </c>
      <c r="N42" s="526"/>
    </row>
    <row r="43" spans="1:14" s="46" customFormat="1" ht="15" thickBot="1">
      <c r="A43" s="199">
        <v>4725</v>
      </c>
      <c r="B43" s="290" t="s">
        <v>629</v>
      </c>
      <c r="C43" s="189">
        <f t="shared" si="0"/>
        <v>1616</v>
      </c>
      <c r="D43" s="60">
        <v>59</v>
      </c>
      <c r="E43" s="60">
        <v>1557</v>
      </c>
      <c r="F43" s="60">
        <v>0</v>
      </c>
      <c r="G43" s="60">
        <v>0</v>
      </c>
      <c r="H43" s="60">
        <v>0</v>
      </c>
      <c r="I43" s="60">
        <v>0</v>
      </c>
      <c r="J43" s="60">
        <v>0</v>
      </c>
      <c r="K43" s="60">
        <v>0</v>
      </c>
      <c r="L43" s="60">
        <v>0</v>
      </c>
      <c r="M43" s="518" t="s">
        <v>588</v>
      </c>
      <c r="N43" s="518"/>
    </row>
    <row r="44" spans="1:14" s="46" customFormat="1" ht="15" thickBot="1">
      <c r="A44" s="200">
        <v>4726</v>
      </c>
      <c r="B44" s="288" t="s">
        <v>545</v>
      </c>
      <c r="C44" s="347">
        <f t="shared" si="0"/>
        <v>6614</v>
      </c>
      <c r="D44" s="144">
        <v>775</v>
      </c>
      <c r="E44" s="144">
        <v>5770</v>
      </c>
      <c r="F44" s="144">
        <v>32</v>
      </c>
      <c r="G44" s="144">
        <v>0</v>
      </c>
      <c r="H44" s="144">
        <v>0</v>
      </c>
      <c r="I44" s="144">
        <v>0</v>
      </c>
      <c r="J44" s="144">
        <v>0</v>
      </c>
      <c r="K44" s="144">
        <v>37</v>
      </c>
      <c r="L44" s="144">
        <v>0</v>
      </c>
      <c r="M44" s="526" t="s">
        <v>555</v>
      </c>
      <c r="N44" s="526"/>
    </row>
    <row r="45" spans="1:14" s="46" customFormat="1" ht="15" thickBot="1">
      <c r="A45" s="199">
        <v>4727</v>
      </c>
      <c r="B45" s="290" t="s">
        <v>628</v>
      </c>
      <c r="C45" s="189">
        <f t="shared" si="0"/>
        <v>31</v>
      </c>
      <c r="D45" s="60">
        <v>0</v>
      </c>
      <c r="E45" s="60">
        <v>0</v>
      </c>
      <c r="F45" s="60">
        <v>0</v>
      </c>
      <c r="G45" s="60">
        <v>0</v>
      </c>
      <c r="H45" s="60">
        <v>0</v>
      </c>
      <c r="I45" s="60">
        <v>0</v>
      </c>
      <c r="J45" s="60">
        <v>31</v>
      </c>
      <c r="K45" s="60">
        <v>0</v>
      </c>
      <c r="L45" s="60">
        <v>0</v>
      </c>
      <c r="M45" s="518" t="s">
        <v>587</v>
      </c>
      <c r="N45" s="518"/>
    </row>
    <row r="46" spans="1:14" ht="15" thickBot="1">
      <c r="A46" s="200">
        <v>4728</v>
      </c>
      <c r="B46" s="288" t="s">
        <v>633</v>
      </c>
      <c r="C46" s="347">
        <f t="shared" si="0"/>
        <v>2412</v>
      </c>
      <c r="D46" s="144">
        <v>0</v>
      </c>
      <c r="E46" s="144">
        <v>2412</v>
      </c>
      <c r="F46" s="144">
        <v>0</v>
      </c>
      <c r="G46" s="144">
        <v>0</v>
      </c>
      <c r="H46" s="144">
        <v>0</v>
      </c>
      <c r="I46" s="144">
        <v>0</v>
      </c>
      <c r="J46" s="144">
        <v>0</v>
      </c>
      <c r="K46" s="144">
        <v>0</v>
      </c>
      <c r="L46" s="144">
        <v>0</v>
      </c>
      <c r="M46" s="526" t="s">
        <v>586</v>
      </c>
      <c r="N46" s="526"/>
    </row>
    <row r="47" spans="1:14" ht="15" customHeight="1" thickBot="1">
      <c r="A47" s="199">
        <v>4729</v>
      </c>
      <c r="B47" s="290" t="s">
        <v>642</v>
      </c>
      <c r="C47" s="189">
        <f t="shared" si="0"/>
        <v>2858</v>
      </c>
      <c r="D47" s="60">
        <v>68</v>
      </c>
      <c r="E47" s="60">
        <v>2790</v>
      </c>
      <c r="F47" s="60">
        <v>0</v>
      </c>
      <c r="G47" s="60">
        <v>0</v>
      </c>
      <c r="H47" s="60">
        <v>0</v>
      </c>
      <c r="I47" s="60">
        <v>0</v>
      </c>
      <c r="J47" s="60">
        <v>0</v>
      </c>
      <c r="K47" s="60">
        <v>0</v>
      </c>
      <c r="L47" s="60">
        <v>0</v>
      </c>
      <c r="M47" s="518" t="s">
        <v>644</v>
      </c>
      <c r="N47" s="518"/>
    </row>
    <row r="48" spans="1:14" ht="15" thickBot="1">
      <c r="A48" s="200">
        <v>4730</v>
      </c>
      <c r="B48" s="288" t="s">
        <v>627</v>
      </c>
      <c r="C48" s="347">
        <f t="shared" si="0"/>
        <v>72</v>
      </c>
      <c r="D48" s="144">
        <v>6</v>
      </c>
      <c r="E48" s="144">
        <v>0</v>
      </c>
      <c r="F48" s="144">
        <v>0</v>
      </c>
      <c r="G48" s="144">
        <v>0</v>
      </c>
      <c r="H48" s="144">
        <v>9</v>
      </c>
      <c r="I48" s="144">
        <v>0</v>
      </c>
      <c r="J48" s="144">
        <v>21</v>
      </c>
      <c r="K48" s="144">
        <v>15</v>
      </c>
      <c r="L48" s="144">
        <v>21</v>
      </c>
      <c r="M48" s="526" t="s">
        <v>585</v>
      </c>
      <c r="N48" s="526"/>
    </row>
    <row r="49" spans="1:14" ht="20.25" customHeight="1" thickBot="1">
      <c r="A49" s="199">
        <v>4741</v>
      </c>
      <c r="B49" s="290" t="s">
        <v>634</v>
      </c>
      <c r="C49" s="189">
        <f t="shared" si="0"/>
        <v>49031</v>
      </c>
      <c r="D49" s="60">
        <v>904</v>
      </c>
      <c r="E49" s="60">
        <v>47647</v>
      </c>
      <c r="F49" s="60">
        <v>0</v>
      </c>
      <c r="G49" s="60">
        <v>0</v>
      </c>
      <c r="H49" s="60">
        <v>178</v>
      </c>
      <c r="I49" s="60">
        <v>0</v>
      </c>
      <c r="J49" s="60">
        <v>110</v>
      </c>
      <c r="K49" s="60">
        <v>0</v>
      </c>
      <c r="L49" s="60">
        <v>192</v>
      </c>
      <c r="M49" s="518" t="s">
        <v>584</v>
      </c>
      <c r="N49" s="518"/>
    </row>
    <row r="50" spans="1:14" ht="15" thickBot="1">
      <c r="A50" s="200">
        <v>4742</v>
      </c>
      <c r="B50" s="288" t="s">
        <v>706</v>
      </c>
      <c r="C50" s="347">
        <f t="shared" si="0"/>
        <v>0</v>
      </c>
      <c r="D50" s="144">
        <v>0</v>
      </c>
      <c r="E50" s="144">
        <v>0</v>
      </c>
      <c r="F50" s="144">
        <v>0</v>
      </c>
      <c r="G50" s="144">
        <v>0</v>
      </c>
      <c r="H50" s="144">
        <v>0</v>
      </c>
      <c r="I50" s="144">
        <v>0</v>
      </c>
      <c r="J50" s="144">
        <v>0</v>
      </c>
      <c r="K50" s="144">
        <v>0</v>
      </c>
      <c r="L50" s="144">
        <v>0</v>
      </c>
      <c r="M50" s="526" t="s">
        <v>705</v>
      </c>
      <c r="N50" s="526"/>
    </row>
    <row r="51" spans="1:14" ht="20.25" customHeight="1" thickBot="1">
      <c r="A51" s="199">
        <v>4751</v>
      </c>
      <c r="B51" s="290" t="s">
        <v>626</v>
      </c>
      <c r="C51" s="189">
        <f t="shared" si="0"/>
        <v>103797</v>
      </c>
      <c r="D51" s="60">
        <v>21515</v>
      </c>
      <c r="E51" s="60">
        <v>80893</v>
      </c>
      <c r="F51" s="60">
        <v>0</v>
      </c>
      <c r="G51" s="60">
        <v>0</v>
      </c>
      <c r="H51" s="60">
        <v>0</v>
      </c>
      <c r="I51" s="60">
        <v>0</v>
      </c>
      <c r="J51" s="60">
        <v>0</v>
      </c>
      <c r="K51" s="60">
        <v>562</v>
      </c>
      <c r="L51" s="60">
        <v>827</v>
      </c>
      <c r="M51" s="518" t="s">
        <v>583</v>
      </c>
      <c r="N51" s="518"/>
    </row>
    <row r="52" spans="1:14" ht="36.75" thickBot="1">
      <c r="A52" s="200">
        <v>4752</v>
      </c>
      <c r="B52" s="288" t="s">
        <v>625</v>
      </c>
      <c r="C52" s="347">
        <f t="shared" si="0"/>
        <v>0</v>
      </c>
      <c r="D52" s="144">
        <v>0</v>
      </c>
      <c r="E52" s="144">
        <v>0</v>
      </c>
      <c r="F52" s="144">
        <v>0</v>
      </c>
      <c r="G52" s="144">
        <v>0</v>
      </c>
      <c r="H52" s="144">
        <v>0</v>
      </c>
      <c r="I52" s="144">
        <v>0</v>
      </c>
      <c r="J52" s="144">
        <v>0</v>
      </c>
      <c r="K52" s="144">
        <v>0</v>
      </c>
      <c r="L52" s="144">
        <v>0</v>
      </c>
      <c r="M52" s="526" t="s">
        <v>582</v>
      </c>
      <c r="N52" s="526"/>
    </row>
    <row r="53" spans="1:14" ht="20.25" customHeight="1" thickBot="1">
      <c r="A53" s="199">
        <v>4753</v>
      </c>
      <c r="B53" s="290" t="s">
        <v>624</v>
      </c>
      <c r="C53" s="189">
        <f t="shared" si="0"/>
        <v>8581</v>
      </c>
      <c r="D53" s="60">
        <v>115</v>
      </c>
      <c r="E53" s="60">
        <v>8466</v>
      </c>
      <c r="F53" s="60">
        <v>0</v>
      </c>
      <c r="G53" s="60">
        <v>0</v>
      </c>
      <c r="H53" s="60">
        <v>0</v>
      </c>
      <c r="I53" s="60">
        <v>0</v>
      </c>
      <c r="J53" s="60">
        <v>0</v>
      </c>
      <c r="K53" s="60">
        <v>0</v>
      </c>
      <c r="L53" s="60">
        <v>0</v>
      </c>
      <c r="M53" s="518" t="s">
        <v>581</v>
      </c>
      <c r="N53" s="518"/>
    </row>
    <row r="54" spans="1:14" ht="15" thickBot="1">
      <c r="A54" s="200">
        <v>4754</v>
      </c>
      <c r="B54" s="288" t="s">
        <v>546</v>
      </c>
      <c r="C54" s="347">
        <f t="shared" si="0"/>
        <v>53554</v>
      </c>
      <c r="D54" s="144">
        <v>0</v>
      </c>
      <c r="E54" s="144">
        <v>53554</v>
      </c>
      <c r="F54" s="144">
        <v>0</v>
      </c>
      <c r="G54" s="144">
        <v>0</v>
      </c>
      <c r="H54" s="144">
        <v>0</v>
      </c>
      <c r="I54" s="144">
        <v>0</v>
      </c>
      <c r="J54" s="144">
        <v>0</v>
      </c>
      <c r="K54" s="144">
        <v>0</v>
      </c>
      <c r="L54" s="144">
        <v>0</v>
      </c>
      <c r="M54" s="526" t="s">
        <v>556</v>
      </c>
      <c r="N54" s="526"/>
    </row>
    <row r="55" spans="1:14" ht="18.75" thickBot="1">
      <c r="A55" s="199">
        <v>4755</v>
      </c>
      <c r="B55" s="290" t="s">
        <v>641</v>
      </c>
      <c r="C55" s="189">
        <f t="shared" si="0"/>
        <v>10596</v>
      </c>
      <c r="D55" s="60">
        <v>0</v>
      </c>
      <c r="E55" s="60">
        <v>0</v>
      </c>
      <c r="F55" s="60">
        <v>0</v>
      </c>
      <c r="G55" s="60">
        <v>0</v>
      </c>
      <c r="H55" s="60">
        <v>0</v>
      </c>
      <c r="I55" s="60">
        <v>0</v>
      </c>
      <c r="J55" s="60">
        <v>0</v>
      </c>
      <c r="K55" s="60">
        <v>9318</v>
      </c>
      <c r="L55" s="60">
        <v>1278</v>
      </c>
      <c r="M55" s="518" t="s">
        <v>580</v>
      </c>
      <c r="N55" s="518"/>
    </row>
    <row r="56" spans="1:14" ht="15" thickBot="1">
      <c r="A56" s="200">
        <v>4756</v>
      </c>
      <c r="B56" s="288" t="s">
        <v>635</v>
      </c>
      <c r="C56" s="347">
        <f t="shared" si="0"/>
        <v>988</v>
      </c>
      <c r="D56" s="144">
        <v>0</v>
      </c>
      <c r="E56" s="144">
        <v>912</v>
      </c>
      <c r="F56" s="144">
        <v>0</v>
      </c>
      <c r="G56" s="144">
        <v>0</v>
      </c>
      <c r="H56" s="144">
        <v>0</v>
      </c>
      <c r="I56" s="144">
        <v>0</v>
      </c>
      <c r="J56" s="144">
        <v>0</v>
      </c>
      <c r="K56" s="144">
        <v>0</v>
      </c>
      <c r="L56" s="144">
        <v>76</v>
      </c>
      <c r="M56" s="526" t="s">
        <v>579</v>
      </c>
      <c r="N56" s="526"/>
    </row>
    <row r="57" spans="1:14" ht="20.25" customHeight="1" thickBot="1">
      <c r="A57" s="199">
        <v>4761</v>
      </c>
      <c r="B57" s="290" t="s">
        <v>636</v>
      </c>
      <c r="C57" s="189">
        <f t="shared" si="0"/>
        <v>16206</v>
      </c>
      <c r="D57" s="60">
        <v>120</v>
      </c>
      <c r="E57" s="60">
        <v>14929</v>
      </c>
      <c r="F57" s="60">
        <v>518</v>
      </c>
      <c r="G57" s="60">
        <v>0</v>
      </c>
      <c r="H57" s="60">
        <v>108</v>
      </c>
      <c r="I57" s="60">
        <v>11</v>
      </c>
      <c r="J57" s="60">
        <v>259</v>
      </c>
      <c r="K57" s="60">
        <v>129</v>
      </c>
      <c r="L57" s="60">
        <v>132</v>
      </c>
      <c r="M57" s="518" t="s">
        <v>578</v>
      </c>
      <c r="N57" s="518"/>
    </row>
    <row r="58" spans="1:14" ht="15" customHeight="1" thickBot="1">
      <c r="A58" s="200">
        <v>4762</v>
      </c>
      <c r="B58" s="288" t="s">
        <v>637</v>
      </c>
      <c r="C58" s="347">
        <f t="shared" si="0"/>
        <v>6616</v>
      </c>
      <c r="D58" s="144">
        <v>46</v>
      </c>
      <c r="E58" s="144">
        <v>6570</v>
      </c>
      <c r="F58" s="144">
        <v>0</v>
      </c>
      <c r="G58" s="144">
        <v>0</v>
      </c>
      <c r="H58" s="144">
        <v>0</v>
      </c>
      <c r="I58" s="144">
        <v>0</v>
      </c>
      <c r="J58" s="144">
        <v>0</v>
      </c>
      <c r="K58" s="144">
        <v>0</v>
      </c>
      <c r="L58" s="144">
        <v>0</v>
      </c>
      <c r="M58" s="526" t="s">
        <v>577</v>
      </c>
      <c r="N58" s="526"/>
    </row>
    <row r="59" spans="1:14" ht="20.25" customHeight="1" thickBot="1">
      <c r="A59" s="199">
        <v>4763</v>
      </c>
      <c r="B59" s="290" t="s">
        <v>638</v>
      </c>
      <c r="C59" s="189">
        <f t="shared" si="0"/>
        <v>2916</v>
      </c>
      <c r="D59" s="60">
        <v>208</v>
      </c>
      <c r="E59" s="60">
        <v>2500</v>
      </c>
      <c r="F59" s="60">
        <v>208</v>
      </c>
      <c r="G59" s="60">
        <v>0</v>
      </c>
      <c r="H59" s="60">
        <v>0</v>
      </c>
      <c r="I59" s="60">
        <v>0</v>
      </c>
      <c r="J59" s="60">
        <v>0</v>
      </c>
      <c r="K59" s="60">
        <v>0</v>
      </c>
      <c r="L59" s="60">
        <v>0</v>
      </c>
      <c r="M59" s="518" t="s">
        <v>576</v>
      </c>
      <c r="N59" s="518"/>
    </row>
    <row r="60" spans="1:14" ht="15" thickBot="1">
      <c r="A60" s="200">
        <v>4764</v>
      </c>
      <c r="B60" s="288" t="s">
        <v>623</v>
      </c>
      <c r="C60" s="347">
        <f t="shared" si="0"/>
        <v>6726</v>
      </c>
      <c r="D60" s="144">
        <v>0</v>
      </c>
      <c r="E60" s="144">
        <v>6726</v>
      </c>
      <c r="F60" s="144">
        <v>0</v>
      </c>
      <c r="G60" s="144">
        <v>0</v>
      </c>
      <c r="H60" s="144">
        <v>0</v>
      </c>
      <c r="I60" s="144">
        <v>0</v>
      </c>
      <c r="J60" s="144">
        <v>0</v>
      </c>
      <c r="K60" s="144">
        <v>0</v>
      </c>
      <c r="L60" s="144">
        <v>0</v>
      </c>
      <c r="M60" s="526" t="s">
        <v>575</v>
      </c>
      <c r="N60" s="526"/>
    </row>
    <row r="61" spans="1:14" ht="36.75" thickBot="1">
      <c r="A61" s="199">
        <v>4771</v>
      </c>
      <c r="B61" s="290" t="s">
        <v>639</v>
      </c>
      <c r="C61" s="189">
        <f t="shared" si="0"/>
        <v>7308</v>
      </c>
      <c r="D61" s="60">
        <v>348</v>
      </c>
      <c r="E61" s="60">
        <v>5800</v>
      </c>
      <c r="F61" s="60">
        <v>1160</v>
      </c>
      <c r="G61" s="60">
        <v>0</v>
      </c>
      <c r="H61" s="60">
        <v>0</v>
      </c>
      <c r="I61" s="60">
        <v>0</v>
      </c>
      <c r="J61" s="60">
        <v>0</v>
      </c>
      <c r="K61" s="60">
        <v>0</v>
      </c>
      <c r="L61" s="60">
        <v>0</v>
      </c>
      <c r="M61" s="518" t="s">
        <v>574</v>
      </c>
      <c r="N61" s="518"/>
    </row>
    <row r="62" spans="1:14" ht="20.25" customHeight="1" thickBot="1">
      <c r="A62" s="200">
        <v>4772</v>
      </c>
      <c r="B62" s="288" t="s">
        <v>640</v>
      </c>
      <c r="C62" s="347">
        <f t="shared" si="0"/>
        <v>87643</v>
      </c>
      <c r="D62" s="144">
        <v>29550</v>
      </c>
      <c r="E62" s="144">
        <v>54253</v>
      </c>
      <c r="F62" s="144">
        <v>0</v>
      </c>
      <c r="G62" s="144">
        <v>0</v>
      </c>
      <c r="H62" s="144">
        <v>1850</v>
      </c>
      <c r="I62" s="144">
        <v>415</v>
      </c>
      <c r="J62" s="144">
        <v>100</v>
      </c>
      <c r="K62" s="144">
        <v>387</v>
      </c>
      <c r="L62" s="144">
        <v>1088</v>
      </c>
      <c r="M62" s="526" t="s">
        <v>573</v>
      </c>
      <c r="N62" s="526"/>
    </row>
    <row r="63" spans="1:14" ht="15" thickBot="1">
      <c r="A63" s="199">
        <v>4774</v>
      </c>
      <c r="B63" s="290" t="s">
        <v>547</v>
      </c>
      <c r="C63" s="189">
        <f t="shared" si="0"/>
        <v>4372</v>
      </c>
      <c r="D63" s="60">
        <v>423</v>
      </c>
      <c r="E63" s="60">
        <v>3244</v>
      </c>
      <c r="F63" s="60">
        <v>0</v>
      </c>
      <c r="G63" s="60">
        <v>0</v>
      </c>
      <c r="H63" s="60">
        <v>627</v>
      </c>
      <c r="I63" s="60">
        <v>0</v>
      </c>
      <c r="J63" s="60">
        <v>0</v>
      </c>
      <c r="K63" s="60">
        <v>78</v>
      </c>
      <c r="L63" s="60">
        <v>0</v>
      </c>
      <c r="M63" s="518" t="s">
        <v>557</v>
      </c>
      <c r="N63" s="518"/>
    </row>
    <row r="64" spans="1:14" ht="20.25" customHeight="1" thickBot="1">
      <c r="A64" s="200">
        <v>4775</v>
      </c>
      <c r="B64" s="288" t="s">
        <v>569</v>
      </c>
      <c r="C64" s="347">
        <f t="shared" si="0"/>
        <v>107277</v>
      </c>
      <c r="D64" s="144">
        <v>4460</v>
      </c>
      <c r="E64" s="144">
        <v>99100</v>
      </c>
      <c r="F64" s="144">
        <v>0</v>
      </c>
      <c r="G64" s="144">
        <v>0</v>
      </c>
      <c r="H64" s="144">
        <v>0</v>
      </c>
      <c r="I64" s="144">
        <v>0</v>
      </c>
      <c r="J64" s="144">
        <v>0</v>
      </c>
      <c r="K64" s="144">
        <v>2478</v>
      </c>
      <c r="L64" s="144">
        <v>1239</v>
      </c>
      <c r="M64" s="526" t="s">
        <v>572</v>
      </c>
      <c r="N64" s="526"/>
    </row>
    <row r="65" spans="1:14" ht="27.75" thickBot="1">
      <c r="A65" s="199">
        <v>4776</v>
      </c>
      <c r="B65" s="290" t="s">
        <v>568</v>
      </c>
      <c r="C65" s="189">
        <f t="shared" si="0"/>
        <v>7821</v>
      </c>
      <c r="D65" s="60">
        <v>677</v>
      </c>
      <c r="E65" s="60">
        <v>6768</v>
      </c>
      <c r="F65" s="60">
        <v>376</v>
      </c>
      <c r="G65" s="60">
        <v>0</v>
      </c>
      <c r="H65" s="60">
        <v>0</v>
      </c>
      <c r="I65" s="60">
        <v>0</v>
      </c>
      <c r="J65" s="60">
        <v>0</v>
      </c>
      <c r="K65" s="60">
        <v>0</v>
      </c>
      <c r="L65" s="60">
        <v>0</v>
      </c>
      <c r="M65" s="518" t="s">
        <v>571</v>
      </c>
      <c r="N65" s="518"/>
    </row>
    <row r="66" spans="1:14" ht="15" thickBot="1">
      <c r="A66" s="200">
        <v>4777</v>
      </c>
      <c r="B66" s="288" t="s">
        <v>567</v>
      </c>
      <c r="C66" s="347">
        <f t="shared" si="0"/>
        <v>122</v>
      </c>
      <c r="D66" s="144">
        <v>16</v>
      </c>
      <c r="E66" s="144">
        <v>0</v>
      </c>
      <c r="F66" s="144">
        <v>0</v>
      </c>
      <c r="G66" s="144">
        <v>0</v>
      </c>
      <c r="H66" s="144">
        <v>0</v>
      </c>
      <c r="I66" s="144">
        <v>0</v>
      </c>
      <c r="J66" s="144">
        <v>0</v>
      </c>
      <c r="K66" s="144">
        <v>106</v>
      </c>
      <c r="L66" s="144">
        <v>0</v>
      </c>
      <c r="M66" s="526" t="s">
        <v>570</v>
      </c>
      <c r="N66" s="526"/>
    </row>
    <row r="67" spans="1:14" ht="15" thickBot="1">
      <c r="A67" s="199">
        <v>4778</v>
      </c>
      <c r="B67" s="290" t="s">
        <v>723</v>
      </c>
      <c r="C67" s="189">
        <f t="shared" si="0"/>
        <v>0</v>
      </c>
      <c r="D67" s="60">
        <v>0</v>
      </c>
      <c r="E67" s="60">
        <v>0</v>
      </c>
      <c r="F67" s="60">
        <v>0</v>
      </c>
      <c r="G67" s="60">
        <v>0</v>
      </c>
      <c r="H67" s="60">
        <v>0</v>
      </c>
      <c r="I67" s="60">
        <v>0</v>
      </c>
      <c r="J67" s="60">
        <v>0</v>
      </c>
      <c r="K67" s="60">
        <v>0</v>
      </c>
      <c r="L67" s="60">
        <v>0</v>
      </c>
      <c r="M67" s="518" t="s">
        <v>724</v>
      </c>
      <c r="N67" s="518"/>
    </row>
    <row r="68" spans="1:14" ht="19.5" customHeight="1">
      <c r="A68" s="200">
        <v>4779</v>
      </c>
      <c r="B68" s="288" t="s">
        <v>566</v>
      </c>
      <c r="C68" s="390">
        <f t="shared" si="0"/>
        <v>15104</v>
      </c>
      <c r="D68" s="144">
        <v>622</v>
      </c>
      <c r="E68" s="144">
        <v>13858</v>
      </c>
      <c r="F68" s="144">
        <v>0</v>
      </c>
      <c r="G68" s="144">
        <v>0</v>
      </c>
      <c r="H68" s="144">
        <v>508</v>
      </c>
      <c r="I68" s="144">
        <v>0</v>
      </c>
      <c r="J68" s="144">
        <v>0</v>
      </c>
      <c r="K68" s="144">
        <v>0</v>
      </c>
      <c r="L68" s="144">
        <v>116</v>
      </c>
      <c r="M68" s="526" t="s">
        <v>643</v>
      </c>
      <c r="N68" s="526"/>
    </row>
    <row r="69" spans="1:14" ht="25.15" customHeight="1">
      <c r="A69" s="490" t="s">
        <v>207</v>
      </c>
      <c r="B69" s="490"/>
      <c r="C69" s="405">
        <f t="shared" ref="C69:L69" si="1">SUM(C11:C68)</f>
        <v>768742</v>
      </c>
      <c r="D69" s="327">
        <f t="shared" si="1"/>
        <v>81072</v>
      </c>
      <c r="E69" s="327">
        <f t="shared" si="1"/>
        <v>650279</v>
      </c>
      <c r="F69" s="327">
        <f t="shared" si="1"/>
        <v>3486</v>
      </c>
      <c r="G69" s="327">
        <f t="shared" si="1"/>
        <v>840</v>
      </c>
      <c r="H69" s="327">
        <f t="shared" si="1"/>
        <v>4906</v>
      </c>
      <c r="I69" s="327">
        <f t="shared" si="1"/>
        <v>843</v>
      </c>
      <c r="J69" s="327">
        <f t="shared" si="1"/>
        <v>3479</v>
      </c>
      <c r="K69" s="327">
        <f t="shared" si="1"/>
        <v>16667</v>
      </c>
      <c r="L69" s="327">
        <f t="shared" si="1"/>
        <v>7170</v>
      </c>
      <c r="M69" s="491" t="s">
        <v>204</v>
      </c>
      <c r="N69" s="491"/>
    </row>
  </sheetData>
  <mergeCells count="91">
    <mergeCell ref="M32:N32"/>
    <mergeCell ref="A1:N1"/>
    <mergeCell ref="A2:N2"/>
    <mergeCell ref="A3:N3"/>
    <mergeCell ref="O3:Z3"/>
    <mergeCell ref="A7:N7"/>
    <mergeCell ref="A8:B8"/>
    <mergeCell ref="C8:L8"/>
    <mergeCell ref="M8:N8"/>
    <mergeCell ref="A9:A10"/>
    <mergeCell ref="B9:B10"/>
    <mergeCell ref="M9:N10"/>
    <mergeCell ref="M22:N22"/>
    <mergeCell ref="M11:N11"/>
    <mergeCell ref="M12:N12"/>
    <mergeCell ref="M13:N13"/>
    <mergeCell ref="A6:N6"/>
    <mergeCell ref="EI3:EV3"/>
    <mergeCell ref="EW3:FJ3"/>
    <mergeCell ref="FK3:FX3"/>
    <mergeCell ref="AO3:BB3"/>
    <mergeCell ref="HO3:IB3"/>
    <mergeCell ref="IC3:IP3"/>
    <mergeCell ref="IQ3:IT3"/>
    <mergeCell ref="A4:N4"/>
    <mergeCell ref="A5:N5"/>
    <mergeCell ref="GM3:GZ3"/>
    <mergeCell ref="HA3:HN3"/>
    <mergeCell ref="FY3:GL3"/>
    <mergeCell ref="BC3:BP3"/>
    <mergeCell ref="BQ3:CD3"/>
    <mergeCell ref="CE3:CR3"/>
    <mergeCell ref="CS3:DF3"/>
    <mergeCell ref="DG3:DT3"/>
    <mergeCell ref="DU3:EH3"/>
    <mergeCell ref="AA3:AN3"/>
    <mergeCell ref="M14:N14"/>
    <mergeCell ref="M15:N15"/>
    <mergeCell ref="M16:N16"/>
    <mergeCell ref="M17:N17"/>
    <mergeCell ref="M18:N18"/>
    <mergeCell ref="M19:N19"/>
    <mergeCell ref="M20:N20"/>
    <mergeCell ref="M21:N21"/>
    <mergeCell ref="M31:N31"/>
    <mergeCell ref="M23:N23"/>
    <mergeCell ref="M24:N24"/>
    <mergeCell ref="M25:N25"/>
    <mergeCell ref="M26:N26"/>
    <mergeCell ref="M27:N27"/>
    <mergeCell ref="M28:N28"/>
    <mergeCell ref="M29:N29"/>
    <mergeCell ref="M30:N30"/>
    <mergeCell ref="M44:N44"/>
    <mergeCell ref="M33:N33"/>
    <mergeCell ref="M34:N34"/>
    <mergeCell ref="M35:N35"/>
    <mergeCell ref="M36:N36"/>
    <mergeCell ref="M37:N37"/>
    <mergeCell ref="M38:N38"/>
    <mergeCell ref="M39:N39"/>
    <mergeCell ref="M40:N40"/>
    <mergeCell ref="M41:N41"/>
    <mergeCell ref="M42:N42"/>
    <mergeCell ref="M43:N43"/>
    <mergeCell ref="M55:N55"/>
    <mergeCell ref="M45:N45"/>
    <mergeCell ref="M46:N46"/>
    <mergeCell ref="M47:N47"/>
    <mergeCell ref="M48:N48"/>
    <mergeCell ref="M49:N49"/>
    <mergeCell ref="M50:N50"/>
    <mergeCell ref="M51:N51"/>
    <mergeCell ref="M52:N52"/>
    <mergeCell ref="M53:N53"/>
    <mergeCell ref="M54:N54"/>
    <mergeCell ref="A69:B69"/>
    <mergeCell ref="M69:N69"/>
    <mergeCell ref="M56:N56"/>
    <mergeCell ref="M57:N57"/>
    <mergeCell ref="M58:N58"/>
    <mergeCell ref="M59:N59"/>
    <mergeCell ref="M60:N60"/>
    <mergeCell ref="M61:N61"/>
    <mergeCell ref="M62:N62"/>
    <mergeCell ref="M63:N63"/>
    <mergeCell ref="M64:N64"/>
    <mergeCell ref="M65:N65"/>
    <mergeCell ref="M66:N66"/>
    <mergeCell ref="M67:N67"/>
    <mergeCell ref="M68:N68"/>
  </mergeCells>
  <printOptions horizontalCentered="1"/>
  <pageMargins left="0" right="0" top="0.19685039370078741" bottom="0" header="0.31496062992125984" footer="0.31496062992125984"/>
  <pageSetup paperSize="9" scale="75" orientation="landscape" r:id="rId1"/>
  <rowBreaks count="2" manualBreakCount="2">
    <brk id="39" max="13" man="1"/>
    <brk id="65" max="1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39997558519241921"/>
  </sheetPr>
  <dimension ref="A1:K29"/>
  <sheetViews>
    <sheetView view="pageBreakPreview" topLeftCell="A4" zoomScale="90" zoomScaleSheetLayoutView="90" workbookViewId="0">
      <selection activeCell="A16" sqref="A16:XFD16"/>
    </sheetView>
  </sheetViews>
  <sheetFormatPr defaultColWidth="9.125" defaultRowHeight="14.25"/>
  <cols>
    <col min="1" max="1" width="20.625" style="14" customWidth="1"/>
    <col min="2" max="2" width="18.125" style="14" customWidth="1"/>
    <col min="3" max="3" width="11.75" style="7" customWidth="1"/>
    <col min="4" max="6" width="8.625" style="7" customWidth="1"/>
    <col min="7" max="7" width="11.5" style="7" customWidth="1"/>
    <col min="8" max="9" width="8.625" style="7" customWidth="1"/>
    <col min="10" max="11" width="20.5" style="7" customWidth="1"/>
    <col min="12" max="16384" width="9.125" style="7"/>
  </cols>
  <sheetData>
    <row r="1" spans="1:11" s="3" customFormat="1" ht="47.25" customHeight="1">
      <c r="A1" s="510"/>
      <c r="B1" s="510"/>
      <c r="C1" s="510"/>
      <c r="D1" s="510"/>
      <c r="E1" s="510"/>
      <c r="F1" s="510"/>
      <c r="G1" s="510"/>
      <c r="H1" s="510"/>
      <c r="I1" s="510"/>
      <c r="J1" s="510"/>
      <c r="K1" s="510"/>
    </row>
    <row r="2" spans="1:11" ht="16.5" customHeight="1">
      <c r="A2" s="511" t="s">
        <v>80</v>
      </c>
      <c r="B2" s="511"/>
      <c r="C2" s="511"/>
      <c r="D2" s="511"/>
      <c r="E2" s="511"/>
      <c r="F2" s="511"/>
      <c r="G2" s="511"/>
      <c r="H2" s="511"/>
      <c r="I2" s="511"/>
      <c r="J2" s="511"/>
      <c r="K2" s="511"/>
    </row>
    <row r="3" spans="1:11" ht="15.75" customHeight="1">
      <c r="A3" s="511" t="s">
        <v>102</v>
      </c>
      <c r="B3" s="511"/>
      <c r="C3" s="511"/>
      <c r="D3" s="511"/>
      <c r="E3" s="511"/>
      <c r="F3" s="511"/>
      <c r="G3" s="511"/>
      <c r="H3" s="511"/>
      <c r="I3" s="511"/>
      <c r="J3" s="511"/>
      <c r="K3" s="511"/>
    </row>
    <row r="4" spans="1:11" ht="15.75" customHeight="1">
      <c r="A4" s="492" t="s">
        <v>81</v>
      </c>
      <c r="B4" s="492"/>
      <c r="C4" s="492"/>
      <c r="D4" s="492"/>
      <c r="E4" s="492"/>
      <c r="F4" s="492"/>
      <c r="G4" s="492"/>
      <c r="H4" s="492"/>
      <c r="I4" s="492"/>
      <c r="J4" s="492"/>
      <c r="K4" s="492"/>
    </row>
    <row r="5" spans="1:11" ht="15.75" customHeight="1">
      <c r="A5" s="492" t="s">
        <v>82</v>
      </c>
      <c r="B5" s="492"/>
      <c r="C5" s="492"/>
      <c r="D5" s="492"/>
      <c r="E5" s="492"/>
      <c r="F5" s="492"/>
      <c r="G5" s="492"/>
      <c r="H5" s="492"/>
      <c r="I5" s="492"/>
      <c r="J5" s="492"/>
      <c r="K5" s="492"/>
    </row>
    <row r="6" spans="1:11" ht="18.75" customHeight="1">
      <c r="A6" s="272" t="s">
        <v>669</v>
      </c>
      <c r="B6" s="272"/>
      <c r="C6" s="494">
        <v>2020</v>
      </c>
      <c r="D6" s="494"/>
      <c r="E6" s="494"/>
      <c r="F6" s="494"/>
      <c r="G6" s="494"/>
      <c r="H6" s="494"/>
      <c r="I6" s="494"/>
      <c r="J6" s="61"/>
      <c r="K6" s="61" t="s">
        <v>224</v>
      </c>
    </row>
    <row r="7" spans="1:11" customFormat="1" ht="30.75" customHeight="1">
      <c r="A7" s="566" t="s">
        <v>210</v>
      </c>
      <c r="B7" s="566"/>
      <c r="C7" s="502" t="s">
        <v>84</v>
      </c>
      <c r="D7" s="502"/>
      <c r="E7" s="502" t="s">
        <v>85</v>
      </c>
      <c r="F7" s="502"/>
      <c r="G7" s="502" t="s">
        <v>86</v>
      </c>
      <c r="H7" s="502"/>
      <c r="I7" s="502"/>
      <c r="J7" s="569" t="s">
        <v>375</v>
      </c>
      <c r="K7" s="569"/>
    </row>
    <row r="8" spans="1:11" customFormat="1">
      <c r="A8" s="567"/>
      <c r="B8" s="567"/>
      <c r="C8" s="507" t="s">
        <v>87</v>
      </c>
      <c r="D8" s="507"/>
      <c r="E8" s="572" t="s">
        <v>130</v>
      </c>
      <c r="F8" s="572"/>
      <c r="G8" s="507" t="s">
        <v>88</v>
      </c>
      <c r="H8" s="507"/>
      <c r="I8" s="507"/>
      <c r="J8" s="570"/>
      <c r="K8" s="570"/>
    </row>
    <row r="9" spans="1:11" customFormat="1" ht="21" customHeight="1">
      <c r="A9" s="567"/>
      <c r="B9" s="567"/>
      <c r="C9" s="279" t="s">
        <v>89</v>
      </c>
      <c r="D9" s="279" t="s">
        <v>90</v>
      </c>
      <c r="E9" s="279" t="s">
        <v>192</v>
      </c>
      <c r="F9" s="279" t="s">
        <v>91</v>
      </c>
      <c r="G9" s="279" t="s">
        <v>204</v>
      </c>
      <c r="H9" s="279" t="s">
        <v>92</v>
      </c>
      <c r="I9" s="279" t="s">
        <v>93</v>
      </c>
      <c r="J9" s="570"/>
      <c r="K9" s="570"/>
    </row>
    <row r="10" spans="1:11" customFormat="1" ht="24.75" customHeight="1">
      <c r="A10" s="568"/>
      <c r="B10" s="568"/>
      <c r="C10" s="274" t="s">
        <v>94</v>
      </c>
      <c r="D10" s="274" t="s">
        <v>95</v>
      </c>
      <c r="E10" s="274" t="s">
        <v>96</v>
      </c>
      <c r="F10" s="274" t="s">
        <v>97</v>
      </c>
      <c r="G10" s="274" t="s">
        <v>207</v>
      </c>
      <c r="H10" s="274" t="s">
        <v>98</v>
      </c>
      <c r="I10" s="274" t="s">
        <v>99</v>
      </c>
      <c r="J10" s="571"/>
      <c r="K10" s="571"/>
    </row>
    <row r="11" spans="1:11" customFormat="1" ht="24" customHeight="1" thickBot="1">
      <c r="A11" s="564" t="s">
        <v>321</v>
      </c>
      <c r="B11" s="565"/>
      <c r="C11" s="151">
        <v>53619</v>
      </c>
      <c r="D11" s="151">
        <v>983126</v>
      </c>
      <c r="E11" s="151">
        <v>34447</v>
      </c>
      <c r="F11" s="151">
        <v>130552</v>
      </c>
      <c r="G11" s="78">
        <f>I11+H11</f>
        <v>881163</v>
      </c>
      <c r="H11" s="151">
        <v>879993</v>
      </c>
      <c r="I11" s="151">
        <v>1170</v>
      </c>
      <c r="J11" s="557" t="s">
        <v>301</v>
      </c>
      <c r="K11" s="557"/>
    </row>
    <row r="12" spans="1:11" customFormat="1" ht="24" customHeight="1" thickBot="1">
      <c r="A12" s="555" t="s">
        <v>324</v>
      </c>
      <c r="B12" s="556"/>
      <c r="C12" s="151">
        <v>2068306</v>
      </c>
      <c r="D12" s="151">
        <v>468324</v>
      </c>
      <c r="E12" s="151">
        <v>84948</v>
      </c>
      <c r="F12" s="151">
        <v>84449</v>
      </c>
      <c r="G12" s="78">
        <f t="shared" ref="G12:G26" si="0">I12+H12</f>
        <v>294496</v>
      </c>
      <c r="H12" s="151">
        <v>284396</v>
      </c>
      <c r="I12" s="151">
        <v>10100</v>
      </c>
      <c r="J12" s="557" t="s">
        <v>304</v>
      </c>
      <c r="K12" s="557"/>
    </row>
    <row r="13" spans="1:11" customFormat="1" ht="30" customHeight="1" thickBot="1">
      <c r="A13" s="558" t="s">
        <v>325</v>
      </c>
      <c r="B13" s="559"/>
      <c r="C13" s="153">
        <v>1980852</v>
      </c>
      <c r="D13" s="153">
        <v>47188</v>
      </c>
      <c r="E13" s="153">
        <v>109948</v>
      </c>
      <c r="F13" s="153">
        <v>167355</v>
      </c>
      <c r="G13" s="80">
        <f t="shared" si="0"/>
        <v>1347107</v>
      </c>
      <c r="H13" s="153">
        <v>236249</v>
      </c>
      <c r="I13" s="153">
        <v>1110858</v>
      </c>
      <c r="J13" s="560" t="s">
        <v>469</v>
      </c>
      <c r="K13" s="560"/>
    </row>
    <row r="14" spans="1:11" customFormat="1" ht="24" customHeight="1" thickBot="1">
      <c r="A14" s="555" t="s">
        <v>326</v>
      </c>
      <c r="B14" s="556"/>
      <c r="C14" s="335">
        <v>20947</v>
      </c>
      <c r="D14" s="335">
        <v>0</v>
      </c>
      <c r="E14" s="335">
        <v>0</v>
      </c>
      <c r="F14" s="335">
        <v>0</v>
      </c>
      <c r="G14" s="78">
        <f t="shared" si="0"/>
        <v>12593</v>
      </c>
      <c r="H14" s="335">
        <v>11423</v>
      </c>
      <c r="I14" s="335">
        <v>1170</v>
      </c>
      <c r="J14" s="554" t="s">
        <v>327</v>
      </c>
      <c r="K14" s="554"/>
    </row>
    <row r="15" spans="1:11" customFormat="1" ht="24" customHeight="1" thickBot="1">
      <c r="A15" s="558" t="s">
        <v>328</v>
      </c>
      <c r="B15" s="559"/>
      <c r="C15" s="153">
        <v>164342</v>
      </c>
      <c r="D15" s="153">
        <v>518172</v>
      </c>
      <c r="E15" s="153">
        <v>199744</v>
      </c>
      <c r="F15" s="153">
        <v>223268</v>
      </c>
      <c r="G15" s="80">
        <f t="shared" si="0"/>
        <v>381026</v>
      </c>
      <c r="H15" s="153">
        <v>185794</v>
      </c>
      <c r="I15" s="153">
        <v>195232</v>
      </c>
      <c r="J15" s="560" t="s">
        <v>329</v>
      </c>
      <c r="K15" s="560"/>
    </row>
    <row r="16" spans="1:11" customFormat="1" ht="24" customHeight="1" thickBot="1">
      <c r="A16" s="558" t="s">
        <v>332</v>
      </c>
      <c r="B16" s="559"/>
      <c r="C16" s="153">
        <v>26496</v>
      </c>
      <c r="D16" s="153">
        <v>0</v>
      </c>
      <c r="E16" s="153">
        <v>58</v>
      </c>
      <c r="F16" s="153">
        <v>58</v>
      </c>
      <c r="G16" s="80">
        <f t="shared" si="0"/>
        <v>25741</v>
      </c>
      <c r="H16" s="153">
        <v>0</v>
      </c>
      <c r="I16" s="153">
        <v>25741</v>
      </c>
      <c r="J16" s="560" t="s">
        <v>303</v>
      </c>
      <c r="K16" s="560"/>
    </row>
    <row r="17" spans="1:11" customFormat="1" ht="24" customHeight="1" thickBot="1">
      <c r="A17" s="555" t="s">
        <v>333</v>
      </c>
      <c r="B17" s="556"/>
      <c r="C17" s="151">
        <v>74309</v>
      </c>
      <c r="D17" s="151">
        <v>111571</v>
      </c>
      <c r="E17" s="151">
        <v>35075</v>
      </c>
      <c r="F17" s="151">
        <v>35075</v>
      </c>
      <c r="G17" s="78">
        <f t="shared" si="0"/>
        <v>56965</v>
      </c>
      <c r="H17" s="151">
        <v>56965</v>
      </c>
      <c r="I17" s="151">
        <v>0</v>
      </c>
      <c r="J17" s="557" t="s">
        <v>334</v>
      </c>
      <c r="K17" s="557"/>
    </row>
    <row r="18" spans="1:11" customFormat="1" ht="30" customHeight="1" thickBot="1">
      <c r="A18" s="558" t="s">
        <v>335</v>
      </c>
      <c r="B18" s="559"/>
      <c r="C18" s="153">
        <v>5667</v>
      </c>
      <c r="D18" s="153">
        <v>1700</v>
      </c>
      <c r="E18" s="153">
        <v>0</v>
      </c>
      <c r="F18" s="153">
        <v>0</v>
      </c>
      <c r="G18" s="80">
        <f t="shared" si="0"/>
        <v>2833</v>
      </c>
      <c r="H18" s="153">
        <v>0</v>
      </c>
      <c r="I18" s="153">
        <v>2833</v>
      </c>
      <c r="J18" s="560" t="s">
        <v>336</v>
      </c>
      <c r="K18" s="560"/>
    </row>
    <row r="19" spans="1:11" customFormat="1" ht="30" customHeight="1" thickBot="1">
      <c r="A19" s="555" t="s">
        <v>337</v>
      </c>
      <c r="B19" s="556"/>
      <c r="C19" s="151">
        <v>201750</v>
      </c>
      <c r="D19" s="151">
        <v>0</v>
      </c>
      <c r="E19" s="151">
        <v>31383</v>
      </c>
      <c r="F19" s="151">
        <v>33625</v>
      </c>
      <c r="G19" s="78">
        <f t="shared" si="0"/>
        <v>123292</v>
      </c>
      <c r="H19" s="151">
        <v>123292</v>
      </c>
      <c r="I19" s="151">
        <v>0</v>
      </c>
      <c r="J19" s="557" t="s">
        <v>302</v>
      </c>
      <c r="K19" s="557"/>
    </row>
    <row r="20" spans="1:11" customFormat="1" ht="30" customHeight="1" thickBot="1">
      <c r="A20" s="558" t="s">
        <v>338</v>
      </c>
      <c r="B20" s="559"/>
      <c r="C20" s="153">
        <v>121125</v>
      </c>
      <c r="D20" s="153">
        <v>16643</v>
      </c>
      <c r="E20" s="153">
        <v>27257</v>
      </c>
      <c r="F20" s="153">
        <v>32068</v>
      </c>
      <c r="G20" s="80">
        <f t="shared" si="0"/>
        <v>54035</v>
      </c>
      <c r="H20" s="153">
        <v>54035</v>
      </c>
      <c r="I20" s="153">
        <v>0</v>
      </c>
      <c r="J20" s="560" t="s">
        <v>339</v>
      </c>
      <c r="K20" s="560"/>
    </row>
    <row r="21" spans="1:11" customFormat="1" ht="30" customHeight="1" thickBot="1">
      <c r="A21" s="555" t="s">
        <v>342</v>
      </c>
      <c r="B21" s="556"/>
      <c r="C21" s="151">
        <v>8229</v>
      </c>
      <c r="D21" s="151">
        <v>1568069</v>
      </c>
      <c r="E21" s="151">
        <v>1805</v>
      </c>
      <c r="F21" s="151">
        <v>23135</v>
      </c>
      <c r="G21" s="78">
        <f t="shared" si="0"/>
        <v>1474563</v>
      </c>
      <c r="H21" s="151">
        <v>1471413</v>
      </c>
      <c r="I21" s="151">
        <v>3150</v>
      </c>
      <c r="J21" s="554" t="s">
        <v>343</v>
      </c>
      <c r="K21" s="554"/>
    </row>
    <row r="22" spans="1:11" customFormat="1" ht="30" customHeight="1" thickBot="1">
      <c r="A22" s="558" t="s">
        <v>340</v>
      </c>
      <c r="B22" s="559"/>
      <c r="C22" s="153">
        <v>1996879</v>
      </c>
      <c r="D22" s="153">
        <v>17941</v>
      </c>
      <c r="E22" s="153">
        <v>2025313</v>
      </c>
      <c r="F22" s="153">
        <v>2093270</v>
      </c>
      <c r="G22" s="80">
        <f t="shared" si="0"/>
        <v>2177376</v>
      </c>
      <c r="H22" s="153">
        <v>1370476</v>
      </c>
      <c r="I22" s="153">
        <v>806900</v>
      </c>
      <c r="J22" s="560" t="s">
        <v>341</v>
      </c>
      <c r="K22" s="560"/>
    </row>
    <row r="23" spans="1:11" customFormat="1" ht="24" customHeight="1" thickBot="1">
      <c r="A23" s="555" t="s">
        <v>344</v>
      </c>
      <c r="B23" s="556"/>
      <c r="C23" s="151">
        <v>1033392</v>
      </c>
      <c r="D23" s="151">
        <v>67945</v>
      </c>
      <c r="E23" s="151">
        <v>173362</v>
      </c>
      <c r="F23" s="151">
        <v>118601</v>
      </c>
      <c r="G23" s="78">
        <f t="shared" si="0"/>
        <v>706827</v>
      </c>
      <c r="H23" s="151">
        <v>685726</v>
      </c>
      <c r="I23" s="151">
        <v>21101</v>
      </c>
      <c r="J23" s="557" t="s">
        <v>345</v>
      </c>
      <c r="K23" s="557"/>
    </row>
    <row r="24" spans="1:11" customFormat="1" ht="30" customHeight="1" thickBot="1">
      <c r="A24" s="558" t="s">
        <v>346</v>
      </c>
      <c r="B24" s="559"/>
      <c r="C24" s="153">
        <v>393222</v>
      </c>
      <c r="D24" s="153">
        <v>0</v>
      </c>
      <c r="E24" s="153">
        <v>21616</v>
      </c>
      <c r="F24" s="153">
        <v>22051</v>
      </c>
      <c r="G24" s="80">
        <f t="shared" si="0"/>
        <v>278272</v>
      </c>
      <c r="H24" s="153">
        <v>54146</v>
      </c>
      <c r="I24" s="153">
        <v>224126</v>
      </c>
      <c r="J24" s="560" t="s">
        <v>347</v>
      </c>
      <c r="K24" s="560"/>
    </row>
    <row r="25" spans="1:11" customFormat="1" ht="28.9" customHeight="1" thickBot="1">
      <c r="A25" s="555" t="s">
        <v>348</v>
      </c>
      <c r="B25" s="556"/>
      <c r="C25" s="151">
        <v>4744</v>
      </c>
      <c r="D25" s="151">
        <v>78667</v>
      </c>
      <c r="E25" s="151">
        <v>0</v>
      </c>
      <c r="F25" s="151">
        <v>0</v>
      </c>
      <c r="G25" s="78">
        <f t="shared" si="0"/>
        <v>61052</v>
      </c>
      <c r="H25" s="151">
        <v>2033</v>
      </c>
      <c r="I25" s="151">
        <v>59019</v>
      </c>
      <c r="J25" s="557" t="s">
        <v>729</v>
      </c>
      <c r="K25" s="557"/>
    </row>
    <row r="26" spans="1:11" customFormat="1" ht="30" customHeight="1">
      <c r="A26" s="561" t="s">
        <v>349</v>
      </c>
      <c r="B26" s="562"/>
      <c r="C26" s="303">
        <v>71285</v>
      </c>
      <c r="D26" s="303">
        <v>227928</v>
      </c>
      <c r="E26" s="303">
        <v>47038</v>
      </c>
      <c r="F26" s="303">
        <v>35808</v>
      </c>
      <c r="G26" s="264">
        <f t="shared" si="0"/>
        <v>236477</v>
      </c>
      <c r="H26" s="303">
        <v>15870</v>
      </c>
      <c r="I26" s="303">
        <v>220607</v>
      </c>
      <c r="J26" s="563" t="s">
        <v>350</v>
      </c>
      <c r="K26" s="563"/>
    </row>
    <row r="27" spans="1:11" customFormat="1" ht="33.75" customHeight="1">
      <c r="A27" s="490" t="s">
        <v>207</v>
      </c>
      <c r="B27" s="490"/>
      <c r="C27" s="339">
        <f t="shared" ref="C27:I27" si="1">SUM(C11:C26)</f>
        <v>8225164</v>
      </c>
      <c r="D27" s="339">
        <f t="shared" si="1"/>
        <v>4107274</v>
      </c>
      <c r="E27" s="339">
        <f t="shared" si="1"/>
        <v>2791994</v>
      </c>
      <c r="F27" s="339">
        <f t="shared" si="1"/>
        <v>2999315</v>
      </c>
      <c r="G27" s="339">
        <f t="shared" si="1"/>
        <v>8113818</v>
      </c>
      <c r="H27" s="339">
        <f t="shared" si="1"/>
        <v>5431811</v>
      </c>
      <c r="I27" s="339">
        <f t="shared" si="1"/>
        <v>2682007</v>
      </c>
      <c r="J27" s="340" t="s">
        <v>204</v>
      </c>
      <c r="K27" s="341"/>
    </row>
    <row r="29" spans="1:11">
      <c r="B29" s="7"/>
      <c r="C29" s="321"/>
      <c r="D29" s="321"/>
      <c r="E29" s="321"/>
      <c r="F29" s="321"/>
      <c r="G29" s="321"/>
      <c r="H29" s="321"/>
      <c r="I29" s="321"/>
    </row>
  </sheetData>
  <mergeCells count="47">
    <mergeCell ref="A7:B10"/>
    <mergeCell ref="C7:D7"/>
    <mergeCell ref="E7:F7"/>
    <mergeCell ref="G7:I7"/>
    <mergeCell ref="J7:K10"/>
    <mergeCell ref="C8:D8"/>
    <mergeCell ref="E8:F8"/>
    <mergeCell ref="G8:I8"/>
    <mergeCell ref="C6:I6"/>
    <mergeCell ref="A1:K1"/>
    <mergeCell ref="A2:K2"/>
    <mergeCell ref="A3:K3"/>
    <mergeCell ref="A4:K4"/>
    <mergeCell ref="A5:K5"/>
    <mergeCell ref="A11:B11"/>
    <mergeCell ref="J11:K11"/>
    <mergeCell ref="A12:B12"/>
    <mergeCell ref="J12:K12"/>
    <mergeCell ref="A13:B13"/>
    <mergeCell ref="J13:K13"/>
    <mergeCell ref="A14:B14"/>
    <mergeCell ref="J14:K14"/>
    <mergeCell ref="A15:B15"/>
    <mergeCell ref="J15:K15"/>
    <mergeCell ref="A16:B16"/>
    <mergeCell ref="J16:K16"/>
    <mergeCell ref="A17:B17"/>
    <mergeCell ref="J17:K17"/>
    <mergeCell ref="A18:B18"/>
    <mergeCell ref="J18:K18"/>
    <mergeCell ref="A19:B19"/>
    <mergeCell ref="J19:K19"/>
    <mergeCell ref="A20:B20"/>
    <mergeCell ref="J20:K20"/>
    <mergeCell ref="J21:K21"/>
    <mergeCell ref="A21:B21"/>
    <mergeCell ref="A25:B25"/>
    <mergeCell ref="J25:K25"/>
    <mergeCell ref="A27:B27"/>
    <mergeCell ref="A22:B22"/>
    <mergeCell ref="J22:K22"/>
    <mergeCell ref="A23:B23"/>
    <mergeCell ref="J23:K23"/>
    <mergeCell ref="A24:B24"/>
    <mergeCell ref="J24:K24"/>
    <mergeCell ref="A26:B26"/>
    <mergeCell ref="J26:K26"/>
  </mergeCells>
  <printOptions horizontalCentered="1" verticalCentered="1"/>
  <pageMargins left="0" right="0" top="0" bottom="0" header="0.3" footer="0.3"/>
  <pageSetup paperSize="9" scale="8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39997558519241921"/>
  </sheetPr>
  <dimension ref="A1:N20"/>
  <sheetViews>
    <sheetView view="pageBreakPreview" zoomScale="90" zoomScaleSheetLayoutView="90" workbookViewId="0">
      <selection activeCell="K16" sqref="K16"/>
    </sheetView>
  </sheetViews>
  <sheetFormatPr defaultColWidth="9.125" defaultRowHeight="14.25"/>
  <cols>
    <col min="1" max="1" width="7.625" style="139" customWidth="1"/>
    <col min="2" max="2" width="20.625" style="76" customWidth="1"/>
    <col min="3" max="11" width="9.625" style="76" customWidth="1"/>
    <col min="12" max="12" width="20.625" style="76" customWidth="1"/>
    <col min="13" max="13" width="7.625" style="76" customWidth="1"/>
    <col min="14" max="16384" width="9.125" style="76"/>
  </cols>
  <sheetData>
    <row r="1" spans="1:14" s="137" customFormat="1" ht="47.25" customHeight="1">
      <c r="A1" s="595"/>
      <c r="B1" s="595"/>
      <c r="C1" s="595"/>
      <c r="D1" s="595"/>
      <c r="E1" s="595"/>
      <c r="F1" s="595"/>
      <c r="G1" s="595"/>
      <c r="H1" s="595"/>
      <c r="I1" s="595"/>
      <c r="J1" s="595"/>
      <c r="K1" s="595"/>
      <c r="L1" s="595"/>
      <c r="M1" s="595"/>
      <c r="N1" s="595"/>
    </row>
    <row r="2" spans="1:14" ht="18" customHeight="1">
      <c r="A2" s="596" t="s">
        <v>388</v>
      </c>
      <c r="B2" s="596"/>
      <c r="C2" s="596"/>
      <c r="D2" s="596"/>
      <c r="E2" s="596"/>
      <c r="F2" s="596"/>
      <c r="G2" s="596"/>
      <c r="H2" s="596"/>
      <c r="I2" s="596"/>
      <c r="J2" s="596"/>
      <c r="K2" s="596"/>
      <c r="L2" s="596"/>
      <c r="M2" s="596"/>
    </row>
    <row r="3" spans="1:14" ht="18" customHeight="1">
      <c r="A3" s="596" t="s">
        <v>102</v>
      </c>
      <c r="B3" s="596"/>
      <c r="C3" s="596"/>
      <c r="D3" s="596"/>
      <c r="E3" s="596"/>
      <c r="F3" s="596"/>
      <c r="G3" s="596"/>
      <c r="H3" s="596"/>
      <c r="I3" s="596"/>
      <c r="J3" s="596"/>
      <c r="K3" s="596"/>
      <c r="L3" s="596"/>
      <c r="M3" s="596"/>
    </row>
    <row r="4" spans="1:14" ht="18" customHeight="1">
      <c r="A4" s="596" t="s">
        <v>654</v>
      </c>
      <c r="B4" s="596"/>
      <c r="C4" s="596"/>
      <c r="D4" s="596"/>
      <c r="E4" s="596"/>
      <c r="F4" s="596"/>
      <c r="G4" s="596"/>
      <c r="H4" s="596"/>
      <c r="I4" s="596"/>
      <c r="J4" s="596"/>
      <c r="K4" s="596"/>
      <c r="L4" s="596"/>
      <c r="M4" s="596"/>
    </row>
    <row r="5" spans="1:14" ht="15.75" customHeight="1">
      <c r="A5" s="584" t="s">
        <v>389</v>
      </c>
      <c r="B5" s="584"/>
      <c r="C5" s="584"/>
      <c r="D5" s="584"/>
      <c r="E5" s="584"/>
      <c r="F5" s="584"/>
      <c r="G5" s="584"/>
      <c r="H5" s="584"/>
      <c r="I5" s="584"/>
      <c r="J5" s="584"/>
      <c r="K5" s="584"/>
      <c r="L5" s="584"/>
      <c r="M5" s="584"/>
    </row>
    <row r="6" spans="1:14" ht="15.75" customHeight="1">
      <c r="A6" s="584" t="s">
        <v>416</v>
      </c>
      <c r="B6" s="584"/>
      <c r="C6" s="584"/>
      <c r="D6" s="584"/>
      <c r="E6" s="584"/>
      <c r="F6" s="584"/>
      <c r="G6" s="584"/>
      <c r="H6" s="584"/>
      <c r="I6" s="584"/>
      <c r="J6" s="584"/>
      <c r="K6" s="584"/>
      <c r="L6" s="584"/>
      <c r="M6" s="584"/>
    </row>
    <row r="7" spans="1:14" ht="15.75" customHeight="1">
      <c r="A7" s="584" t="s">
        <v>655</v>
      </c>
      <c r="B7" s="584"/>
      <c r="C7" s="584"/>
      <c r="D7" s="584"/>
      <c r="E7" s="584"/>
      <c r="F7" s="584"/>
      <c r="G7" s="584"/>
      <c r="H7" s="584"/>
      <c r="I7" s="584"/>
      <c r="J7" s="584"/>
      <c r="K7" s="584"/>
      <c r="L7" s="584"/>
      <c r="M7" s="584"/>
    </row>
    <row r="8" spans="1:14" ht="16.5" customHeight="1">
      <c r="A8" s="585" t="s">
        <v>670</v>
      </c>
      <c r="B8" s="585"/>
      <c r="C8" s="586">
        <v>2020</v>
      </c>
      <c r="D8" s="586"/>
      <c r="E8" s="586"/>
      <c r="F8" s="586"/>
      <c r="G8" s="586"/>
      <c r="H8" s="586"/>
      <c r="I8" s="586"/>
      <c r="J8" s="586"/>
      <c r="K8" s="586"/>
      <c r="L8" s="587" t="s">
        <v>47</v>
      </c>
      <c r="M8" s="587"/>
    </row>
    <row r="9" spans="1:14" s="138" customFormat="1" ht="21.75" customHeight="1">
      <c r="A9" s="588" t="s">
        <v>464</v>
      </c>
      <c r="B9" s="591" t="s">
        <v>210</v>
      </c>
      <c r="C9" s="575" t="s">
        <v>370</v>
      </c>
      <c r="D9" s="575" t="s">
        <v>371</v>
      </c>
      <c r="E9" s="575" t="s">
        <v>372</v>
      </c>
      <c r="F9" s="575" t="s">
        <v>373</v>
      </c>
      <c r="G9" s="575"/>
      <c r="H9" s="575"/>
      <c r="I9" s="575" t="s">
        <v>374</v>
      </c>
      <c r="J9" s="575"/>
      <c r="K9" s="575"/>
      <c r="L9" s="576" t="s">
        <v>375</v>
      </c>
      <c r="M9" s="576"/>
    </row>
    <row r="10" spans="1:14" s="138" customFormat="1" ht="21.75" customHeight="1">
      <c r="A10" s="589"/>
      <c r="B10" s="592"/>
      <c r="C10" s="594"/>
      <c r="D10" s="594"/>
      <c r="E10" s="594"/>
      <c r="F10" s="579" t="s">
        <v>376</v>
      </c>
      <c r="G10" s="579"/>
      <c r="H10" s="579"/>
      <c r="I10" s="579" t="s">
        <v>377</v>
      </c>
      <c r="J10" s="579"/>
      <c r="K10" s="579"/>
      <c r="L10" s="577"/>
      <c r="M10" s="577"/>
    </row>
    <row r="11" spans="1:14" s="138" customFormat="1" ht="21.75" customHeight="1">
      <c r="A11" s="589"/>
      <c r="B11" s="592"/>
      <c r="C11" s="580" t="s">
        <v>378</v>
      </c>
      <c r="D11" s="580" t="s">
        <v>127</v>
      </c>
      <c r="E11" s="580" t="s">
        <v>379</v>
      </c>
      <c r="F11" s="280" t="s">
        <v>204</v>
      </c>
      <c r="G11" s="280" t="s">
        <v>380</v>
      </c>
      <c r="H11" s="280" t="s">
        <v>381</v>
      </c>
      <c r="I11" s="280" t="s">
        <v>204</v>
      </c>
      <c r="J11" s="280" t="s">
        <v>382</v>
      </c>
      <c r="K11" s="280" t="s">
        <v>383</v>
      </c>
      <c r="L11" s="577"/>
      <c r="M11" s="577"/>
    </row>
    <row r="12" spans="1:14" s="138" customFormat="1" ht="21.75" customHeight="1">
      <c r="A12" s="590"/>
      <c r="B12" s="593"/>
      <c r="C12" s="581"/>
      <c r="D12" s="581"/>
      <c r="E12" s="581"/>
      <c r="F12" s="273" t="s">
        <v>207</v>
      </c>
      <c r="G12" s="273" t="s">
        <v>384</v>
      </c>
      <c r="H12" s="273" t="s">
        <v>385</v>
      </c>
      <c r="I12" s="273" t="s">
        <v>207</v>
      </c>
      <c r="J12" s="273" t="s">
        <v>386</v>
      </c>
      <c r="K12" s="273" t="s">
        <v>387</v>
      </c>
      <c r="L12" s="578"/>
      <c r="M12" s="578"/>
    </row>
    <row r="13" spans="1:14" s="138" customFormat="1" ht="58.5" customHeight="1" thickBot="1">
      <c r="A13" s="51">
        <v>45</v>
      </c>
      <c r="B13" s="55" t="s">
        <v>533</v>
      </c>
      <c r="C13" s="85">
        <v>1063528</v>
      </c>
      <c r="D13" s="68">
        <v>2255</v>
      </c>
      <c r="E13" s="85">
        <v>1065783</v>
      </c>
      <c r="F13" s="85">
        <f>SUM(G13:H13)</f>
        <v>66318</v>
      </c>
      <c r="G13" s="68">
        <v>58004</v>
      </c>
      <c r="H13" s="68">
        <v>8314</v>
      </c>
      <c r="I13" s="85">
        <f>SUM(J13:K13)</f>
        <v>1132101</v>
      </c>
      <c r="J13" s="68">
        <v>1047931</v>
      </c>
      <c r="K13" s="68">
        <v>84170</v>
      </c>
      <c r="L13" s="508" t="s">
        <v>538</v>
      </c>
      <c r="M13" s="508"/>
    </row>
    <row r="14" spans="1:14" s="138" customFormat="1" ht="58.5" customHeight="1" thickTop="1" thickBot="1">
      <c r="A14" s="53">
        <v>46</v>
      </c>
      <c r="B14" s="56" t="s">
        <v>534</v>
      </c>
      <c r="C14" s="86">
        <v>1292439</v>
      </c>
      <c r="D14" s="69">
        <v>4610</v>
      </c>
      <c r="E14" s="86">
        <v>1297049</v>
      </c>
      <c r="F14" s="86">
        <f>SUM(G14:H14)</f>
        <v>69875</v>
      </c>
      <c r="G14" s="69">
        <v>61159</v>
      </c>
      <c r="H14" s="69">
        <v>8716</v>
      </c>
      <c r="I14" s="86">
        <f>SUM(J14:K14)</f>
        <v>1366924</v>
      </c>
      <c r="J14" s="69">
        <v>656942</v>
      </c>
      <c r="K14" s="69">
        <v>709982</v>
      </c>
      <c r="L14" s="509" t="s">
        <v>537</v>
      </c>
      <c r="M14" s="509"/>
    </row>
    <row r="15" spans="1:14" s="138" customFormat="1" ht="58.5" customHeight="1" thickTop="1">
      <c r="A15" s="52">
        <v>47</v>
      </c>
      <c r="B15" s="62" t="s">
        <v>535</v>
      </c>
      <c r="C15" s="204">
        <v>2735558</v>
      </c>
      <c r="D15" s="205">
        <v>40205</v>
      </c>
      <c r="E15" s="204">
        <v>2775763</v>
      </c>
      <c r="F15" s="204">
        <f>SUM(G15:H15)</f>
        <v>744853</v>
      </c>
      <c r="G15" s="205">
        <v>649576</v>
      </c>
      <c r="H15" s="205">
        <v>95277</v>
      </c>
      <c r="I15" s="204">
        <f>SUM(J15:K15)</f>
        <v>3520616</v>
      </c>
      <c r="J15" s="205">
        <v>303470</v>
      </c>
      <c r="K15" s="205">
        <v>3217146</v>
      </c>
      <c r="L15" s="489" t="s">
        <v>536</v>
      </c>
      <c r="M15" s="489"/>
    </row>
    <row r="16" spans="1:14" s="138" customFormat="1" ht="58.5" customHeight="1">
      <c r="A16" s="582" t="s">
        <v>207</v>
      </c>
      <c r="B16" s="582"/>
      <c r="C16" s="87">
        <f>E16-D16</f>
        <v>5091525</v>
      </c>
      <c r="D16" s="87">
        <f t="shared" ref="D16:K16" si="0">SUM(D13:D15)</f>
        <v>47070</v>
      </c>
      <c r="E16" s="87">
        <f t="shared" si="0"/>
        <v>5138595</v>
      </c>
      <c r="F16" s="87">
        <f t="shared" si="0"/>
        <v>881046</v>
      </c>
      <c r="G16" s="87">
        <f t="shared" si="0"/>
        <v>768739</v>
      </c>
      <c r="H16" s="87">
        <f t="shared" si="0"/>
        <v>112307</v>
      </c>
      <c r="I16" s="87">
        <f t="shared" si="0"/>
        <v>6019641</v>
      </c>
      <c r="J16" s="87">
        <f t="shared" si="0"/>
        <v>2008343</v>
      </c>
      <c r="K16" s="87">
        <f t="shared" si="0"/>
        <v>4011298</v>
      </c>
      <c r="L16" s="583" t="s">
        <v>204</v>
      </c>
      <c r="M16" s="583"/>
    </row>
    <row r="17" spans="1:13" ht="15" customHeight="1">
      <c r="A17" s="573"/>
      <c r="B17" s="573"/>
      <c r="C17" s="573"/>
      <c r="D17" s="573"/>
      <c r="E17" s="573"/>
      <c r="F17" s="573"/>
      <c r="H17" s="574"/>
      <c r="I17" s="574"/>
      <c r="J17" s="574"/>
      <c r="K17" s="574"/>
      <c r="L17" s="574"/>
      <c r="M17" s="574"/>
    </row>
    <row r="19" spans="1:13">
      <c r="F19" s="168"/>
    </row>
    <row r="20" spans="1:13">
      <c r="C20" s="168"/>
    </row>
  </sheetData>
  <mergeCells count="30">
    <mergeCell ref="A6:M6"/>
    <mergeCell ref="A1:N1"/>
    <mergeCell ref="A2:M2"/>
    <mergeCell ref="A3:M3"/>
    <mergeCell ref="A4:M4"/>
    <mergeCell ref="A5:M5"/>
    <mergeCell ref="A7:M7"/>
    <mergeCell ref="A8:B8"/>
    <mergeCell ref="C8:K8"/>
    <mergeCell ref="L8:M8"/>
    <mergeCell ref="A9:A12"/>
    <mergeCell ref="B9:B12"/>
    <mergeCell ref="C9:C10"/>
    <mergeCell ref="D9:D10"/>
    <mergeCell ref="E9:E10"/>
    <mergeCell ref="F9:H9"/>
    <mergeCell ref="A17:F17"/>
    <mergeCell ref="H17:M17"/>
    <mergeCell ref="I9:K9"/>
    <mergeCell ref="L9:M12"/>
    <mergeCell ref="F10:H10"/>
    <mergeCell ref="I10:K10"/>
    <mergeCell ref="C11:C12"/>
    <mergeCell ref="D11:D12"/>
    <mergeCell ref="E11:E12"/>
    <mergeCell ref="L13:M13"/>
    <mergeCell ref="L14:M14"/>
    <mergeCell ref="L15:M15"/>
    <mergeCell ref="A16:B16"/>
    <mergeCell ref="L16:M16"/>
  </mergeCells>
  <printOptions horizontalCentered="1" verticalCentered="1"/>
  <pageMargins left="0" right="0" top="0" bottom="0" header="0.31496062992125984" footer="0.31496062992125984"/>
  <pageSetup paperSize="9" scale="9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39997558519241921"/>
  </sheetPr>
  <dimension ref="A1:N71"/>
  <sheetViews>
    <sheetView view="pageBreakPreview" topLeftCell="A55" zoomScale="90" zoomScaleSheetLayoutView="90" workbookViewId="0">
      <selection activeCell="A71" sqref="A71:XFD71"/>
    </sheetView>
  </sheetViews>
  <sheetFormatPr defaultColWidth="9.125" defaultRowHeight="14.25"/>
  <cols>
    <col min="1" max="1" width="5.75" style="14" customWidth="1"/>
    <col min="2" max="2" width="40.75" style="7" customWidth="1"/>
    <col min="3" max="11" width="8.75" style="7" customWidth="1"/>
    <col min="12" max="12" width="40.75" style="7" customWidth="1"/>
    <col min="13" max="13" width="5.75" style="7" customWidth="1"/>
    <col min="14" max="16384" width="9.125" style="7"/>
  </cols>
  <sheetData>
    <row r="1" spans="1:14" s="3" customFormat="1" ht="47.25" customHeight="1">
      <c r="A1" s="510"/>
      <c r="B1" s="510"/>
      <c r="C1" s="510"/>
      <c r="D1" s="510"/>
      <c r="E1" s="510"/>
      <c r="F1" s="510"/>
      <c r="G1" s="510"/>
      <c r="H1" s="510"/>
      <c r="I1" s="510"/>
      <c r="J1" s="510"/>
      <c r="K1" s="510"/>
      <c r="L1" s="510"/>
      <c r="M1" s="510"/>
      <c r="N1" s="510"/>
    </row>
    <row r="2" spans="1:14" ht="18" customHeight="1">
      <c r="A2" s="511" t="s">
        <v>388</v>
      </c>
      <c r="B2" s="511"/>
      <c r="C2" s="511"/>
      <c r="D2" s="511"/>
      <c r="E2" s="511"/>
      <c r="F2" s="511"/>
      <c r="G2" s="511"/>
      <c r="H2" s="511"/>
      <c r="I2" s="511"/>
      <c r="J2" s="511"/>
      <c r="K2" s="511"/>
      <c r="L2" s="511"/>
      <c r="M2" s="511"/>
    </row>
    <row r="3" spans="1:14" ht="18" customHeight="1">
      <c r="A3" s="511" t="s">
        <v>102</v>
      </c>
      <c r="B3" s="511"/>
      <c r="C3" s="511"/>
      <c r="D3" s="511"/>
      <c r="E3" s="511"/>
      <c r="F3" s="511"/>
      <c r="G3" s="511"/>
      <c r="H3" s="511"/>
      <c r="I3" s="511"/>
      <c r="J3" s="511"/>
      <c r="K3" s="511"/>
      <c r="L3" s="511"/>
      <c r="M3" s="511"/>
    </row>
    <row r="4" spans="1:14" ht="18" customHeight="1">
      <c r="A4" s="511" t="s">
        <v>656</v>
      </c>
      <c r="B4" s="511"/>
      <c r="C4" s="511"/>
      <c r="D4" s="511"/>
      <c r="E4" s="511"/>
      <c r="F4" s="511"/>
      <c r="G4" s="511"/>
      <c r="H4" s="511"/>
      <c r="I4" s="511"/>
      <c r="J4" s="511"/>
      <c r="K4" s="511"/>
      <c r="L4" s="511"/>
      <c r="M4" s="511"/>
    </row>
    <row r="5" spans="1:14" ht="15.75" customHeight="1">
      <c r="A5" s="492" t="s">
        <v>389</v>
      </c>
      <c r="B5" s="492"/>
      <c r="C5" s="492"/>
      <c r="D5" s="492"/>
      <c r="E5" s="492"/>
      <c r="F5" s="492"/>
      <c r="G5" s="492"/>
      <c r="H5" s="492"/>
      <c r="I5" s="492"/>
      <c r="J5" s="492"/>
      <c r="K5" s="492"/>
      <c r="L5" s="492"/>
      <c r="M5" s="492"/>
    </row>
    <row r="6" spans="1:14" ht="15.75" customHeight="1">
      <c r="A6" s="492" t="s">
        <v>425</v>
      </c>
      <c r="B6" s="492"/>
      <c r="C6" s="492"/>
      <c r="D6" s="492"/>
      <c r="E6" s="492"/>
      <c r="F6" s="492"/>
      <c r="G6" s="492"/>
      <c r="H6" s="492"/>
      <c r="I6" s="492"/>
      <c r="J6" s="492"/>
      <c r="K6" s="492"/>
      <c r="L6" s="492"/>
      <c r="M6" s="492"/>
    </row>
    <row r="7" spans="1:14" ht="15.75" customHeight="1">
      <c r="A7" s="492" t="s">
        <v>657</v>
      </c>
      <c r="B7" s="492"/>
      <c r="C7" s="492"/>
      <c r="D7" s="492"/>
      <c r="E7" s="492"/>
      <c r="F7" s="492"/>
      <c r="G7" s="492"/>
      <c r="H7" s="492"/>
      <c r="I7" s="492"/>
      <c r="J7" s="492"/>
      <c r="K7" s="492"/>
      <c r="L7" s="492"/>
      <c r="M7" s="492"/>
    </row>
    <row r="8" spans="1:14" ht="23.25" customHeight="1">
      <c r="A8" s="493" t="s">
        <v>671</v>
      </c>
      <c r="B8" s="493"/>
      <c r="C8" s="494">
        <v>2020</v>
      </c>
      <c r="D8" s="494"/>
      <c r="E8" s="494"/>
      <c r="F8" s="494"/>
      <c r="G8" s="494"/>
      <c r="H8" s="494"/>
      <c r="I8" s="494"/>
      <c r="J8" s="494"/>
      <c r="K8" s="494"/>
      <c r="L8" s="495" t="s">
        <v>48</v>
      </c>
      <c r="M8" s="495"/>
    </row>
    <row r="9" spans="1:14" s="5" customFormat="1" ht="21.75" customHeight="1">
      <c r="A9" s="597" t="s">
        <v>445</v>
      </c>
      <c r="B9" s="600" t="s">
        <v>210</v>
      </c>
      <c r="C9" s="575" t="s">
        <v>370</v>
      </c>
      <c r="D9" s="575" t="s">
        <v>371</v>
      </c>
      <c r="E9" s="575" t="s">
        <v>372</v>
      </c>
      <c r="F9" s="575" t="s">
        <v>373</v>
      </c>
      <c r="G9" s="575"/>
      <c r="H9" s="575"/>
      <c r="I9" s="575" t="s">
        <v>374</v>
      </c>
      <c r="J9" s="575"/>
      <c r="K9" s="575"/>
      <c r="L9" s="603" t="s">
        <v>375</v>
      </c>
      <c r="M9" s="603"/>
    </row>
    <row r="10" spans="1:14" s="5" customFormat="1" ht="21.75" customHeight="1">
      <c r="A10" s="598"/>
      <c r="B10" s="601"/>
      <c r="C10" s="594"/>
      <c r="D10" s="594"/>
      <c r="E10" s="594"/>
      <c r="F10" s="581" t="s">
        <v>376</v>
      </c>
      <c r="G10" s="581"/>
      <c r="H10" s="581"/>
      <c r="I10" s="581" t="s">
        <v>377</v>
      </c>
      <c r="J10" s="581"/>
      <c r="K10" s="581"/>
      <c r="L10" s="604"/>
      <c r="M10" s="604"/>
    </row>
    <row r="11" spans="1:14" s="5" customFormat="1" ht="21.75" customHeight="1">
      <c r="A11" s="598"/>
      <c r="B11" s="601"/>
      <c r="C11" s="580" t="s">
        <v>378</v>
      </c>
      <c r="D11" s="580" t="s">
        <v>127</v>
      </c>
      <c r="E11" s="580" t="s">
        <v>379</v>
      </c>
      <c r="F11" s="280" t="s">
        <v>204</v>
      </c>
      <c r="G11" s="280" t="s">
        <v>380</v>
      </c>
      <c r="H11" s="280" t="s">
        <v>381</v>
      </c>
      <c r="I11" s="280" t="s">
        <v>204</v>
      </c>
      <c r="J11" s="280" t="s">
        <v>382</v>
      </c>
      <c r="K11" s="280" t="s">
        <v>383</v>
      </c>
      <c r="L11" s="604"/>
      <c r="M11" s="604"/>
    </row>
    <row r="12" spans="1:14" s="5" customFormat="1" ht="21.75" customHeight="1">
      <c r="A12" s="599"/>
      <c r="B12" s="602"/>
      <c r="C12" s="581"/>
      <c r="D12" s="581"/>
      <c r="E12" s="581"/>
      <c r="F12" s="403" t="s">
        <v>207</v>
      </c>
      <c r="G12" s="273" t="s">
        <v>384</v>
      </c>
      <c r="H12" s="273" t="s">
        <v>385</v>
      </c>
      <c r="I12" s="403" t="s">
        <v>207</v>
      </c>
      <c r="J12" s="273" t="s">
        <v>386</v>
      </c>
      <c r="K12" s="273" t="s">
        <v>387</v>
      </c>
      <c r="L12" s="605"/>
      <c r="M12" s="605"/>
    </row>
    <row r="13" spans="1:14" customFormat="1" ht="18">
      <c r="A13" s="202">
        <v>4511</v>
      </c>
      <c r="B13" s="198" t="s">
        <v>559</v>
      </c>
      <c r="C13" s="304">
        <v>2322</v>
      </c>
      <c r="D13" s="304">
        <v>13</v>
      </c>
      <c r="E13" s="426">
        <v>2335</v>
      </c>
      <c r="F13" s="425">
        <f>H13+G13</f>
        <v>2301</v>
      </c>
      <c r="G13" s="373">
        <v>1950</v>
      </c>
      <c r="H13" s="380">
        <v>351</v>
      </c>
      <c r="I13" s="425">
        <f>K13+J13</f>
        <v>4636</v>
      </c>
      <c r="J13" s="373">
        <v>0</v>
      </c>
      <c r="K13" s="265">
        <v>4636</v>
      </c>
      <c r="L13" s="527" t="s">
        <v>558</v>
      </c>
      <c r="M13" s="527"/>
    </row>
    <row r="14" spans="1:14" customFormat="1" ht="18">
      <c r="A14" s="200">
        <v>4512</v>
      </c>
      <c r="B14" s="90" t="s">
        <v>560</v>
      </c>
      <c r="C14" s="305">
        <v>998150</v>
      </c>
      <c r="D14" s="305">
        <v>0</v>
      </c>
      <c r="E14" s="421">
        <v>998150</v>
      </c>
      <c r="F14" s="422">
        <f>H14+G14</f>
        <v>22232</v>
      </c>
      <c r="G14" s="364">
        <v>20702</v>
      </c>
      <c r="H14" s="381">
        <v>1530</v>
      </c>
      <c r="I14" s="422">
        <f>K14+J14</f>
        <v>1020382</v>
      </c>
      <c r="J14" s="364">
        <v>1020331</v>
      </c>
      <c r="K14" s="257">
        <v>51</v>
      </c>
      <c r="L14" s="526" t="s">
        <v>561</v>
      </c>
      <c r="M14" s="526"/>
    </row>
    <row r="15" spans="1:14" customFormat="1" ht="20.45" customHeight="1">
      <c r="A15" s="199">
        <v>4519</v>
      </c>
      <c r="B15" s="290" t="s">
        <v>720</v>
      </c>
      <c r="C15" s="306">
        <v>0</v>
      </c>
      <c r="D15" s="306">
        <v>0</v>
      </c>
      <c r="E15" s="427">
        <v>0</v>
      </c>
      <c r="F15" s="425">
        <f t="shared" ref="F15:F70" si="0">H15+G15</f>
        <v>0</v>
      </c>
      <c r="G15" s="374">
        <v>0</v>
      </c>
      <c r="H15" s="382">
        <v>0</v>
      </c>
      <c r="I15" s="425">
        <f t="shared" ref="I15:I70" si="1">K15+J15</f>
        <v>0</v>
      </c>
      <c r="J15" s="374">
        <v>0</v>
      </c>
      <c r="K15" s="256">
        <v>0</v>
      </c>
      <c r="L15" s="518" t="s">
        <v>721</v>
      </c>
      <c r="M15" s="518"/>
    </row>
    <row r="16" spans="1:14" customFormat="1" ht="18">
      <c r="A16" s="200">
        <v>4531</v>
      </c>
      <c r="B16" s="90" t="s">
        <v>562</v>
      </c>
      <c r="C16" s="305">
        <v>40888</v>
      </c>
      <c r="D16" s="305">
        <v>2242</v>
      </c>
      <c r="E16" s="421">
        <v>43130</v>
      </c>
      <c r="F16" s="422">
        <f t="shared" si="0"/>
        <v>33087</v>
      </c>
      <c r="G16" s="364">
        <v>29142</v>
      </c>
      <c r="H16" s="381">
        <v>3945</v>
      </c>
      <c r="I16" s="422">
        <f t="shared" si="1"/>
        <v>76217</v>
      </c>
      <c r="J16" s="364">
        <v>0</v>
      </c>
      <c r="K16" s="257">
        <v>76217</v>
      </c>
      <c r="L16" s="526" t="s">
        <v>608</v>
      </c>
      <c r="M16" s="526"/>
    </row>
    <row r="17" spans="1:13" customFormat="1">
      <c r="A17" s="199">
        <v>4532</v>
      </c>
      <c r="B17" s="59" t="s">
        <v>563</v>
      </c>
      <c r="C17" s="306">
        <v>20838</v>
      </c>
      <c r="D17" s="306">
        <v>0</v>
      </c>
      <c r="E17" s="427">
        <v>20838</v>
      </c>
      <c r="F17" s="425">
        <f t="shared" si="0"/>
        <v>8142</v>
      </c>
      <c r="G17" s="374">
        <v>5796</v>
      </c>
      <c r="H17" s="382">
        <v>2346</v>
      </c>
      <c r="I17" s="425">
        <f t="shared" si="1"/>
        <v>28980</v>
      </c>
      <c r="J17" s="374">
        <v>27600</v>
      </c>
      <c r="K17" s="256">
        <v>1380</v>
      </c>
      <c r="L17" s="518" t="s">
        <v>607</v>
      </c>
      <c r="M17" s="518"/>
    </row>
    <row r="18" spans="1:13" customFormat="1" ht="18">
      <c r="A18" s="200">
        <v>4539</v>
      </c>
      <c r="B18" s="90" t="s">
        <v>564</v>
      </c>
      <c r="C18" s="305">
        <v>1330</v>
      </c>
      <c r="D18" s="305">
        <v>0</v>
      </c>
      <c r="E18" s="421">
        <v>1330</v>
      </c>
      <c r="F18" s="422">
        <f t="shared" si="0"/>
        <v>556</v>
      </c>
      <c r="G18" s="364">
        <v>415</v>
      </c>
      <c r="H18" s="381">
        <v>141</v>
      </c>
      <c r="I18" s="422">
        <f t="shared" si="1"/>
        <v>1886</v>
      </c>
      <c r="J18" s="364">
        <v>0</v>
      </c>
      <c r="K18" s="257">
        <v>1886</v>
      </c>
      <c r="L18" s="526" t="s">
        <v>606</v>
      </c>
      <c r="M18" s="526"/>
    </row>
    <row r="19" spans="1:13" customFormat="1">
      <c r="A19" s="199">
        <v>4610</v>
      </c>
      <c r="B19" s="59" t="s">
        <v>539</v>
      </c>
      <c r="C19" s="306">
        <v>40500</v>
      </c>
      <c r="D19" s="306">
        <v>0</v>
      </c>
      <c r="E19" s="427">
        <v>40500</v>
      </c>
      <c r="F19" s="425">
        <f t="shared" si="0"/>
        <v>4957</v>
      </c>
      <c r="G19" s="374">
        <v>4860</v>
      </c>
      <c r="H19" s="382">
        <v>97</v>
      </c>
      <c r="I19" s="425">
        <f t="shared" si="1"/>
        <v>45457</v>
      </c>
      <c r="J19" s="374">
        <v>45457</v>
      </c>
      <c r="K19" s="256">
        <v>0</v>
      </c>
      <c r="L19" s="518" t="s">
        <v>548</v>
      </c>
      <c r="M19" s="518"/>
    </row>
    <row r="20" spans="1:13" customFormat="1">
      <c r="A20" s="200">
        <v>4620</v>
      </c>
      <c r="B20" s="90" t="s">
        <v>565</v>
      </c>
      <c r="C20" s="305">
        <v>7956</v>
      </c>
      <c r="D20" s="305">
        <v>380</v>
      </c>
      <c r="E20" s="421">
        <v>8336</v>
      </c>
      <c r="F20" s="422">
        <f t="shared" si="0"/>
        <v>1091</v>
      </c>
      <c r="G20" s="364">
        <v>788</v>
      </c>
      <c r="H20" s="381">
        <v>303</v>
      </c>
      <c r="I20" s="422">
        <f t="shared" si="1"/>
        <v>9427</v>
      </c>
      <c r="J20" s="364">
        <v>0</v>
      </c>
      <c r="K20" s="257">
        <v>9427</v>
      </c>
      <c r="L20" s="526" t="s">
        <v>605</v>
      </c>
      <c r="M20" s="526"/>
    </row>
    <row r="21" spans="1:13" customFormat="1">
      <c r="A21" s="199">
        <v>4631</v>
      </c>
      <c r="B21" s="59" t="s">
        <v>540</v>
      </c>
      <c r="C21" s="306">
        <v>3378</v>
      </c>
      <c r="D21" s="306">
        <v>236</v>
      </c>
      <c r="E21" s="427">
        <v>3614</v>
      </c>
      <c r="F21" s="425">
        <f t="shared" si="0"/>
        <v>1071</v>
      </c>
      <c r="G21" s="374">
        <v>670</v>
      </c>
      <c r="H21" s="382">
        <v>401</v>
      </c>
      <c r="I21" s="425">
        <f t="shared" si="1"/>
        <v>4685</v>
      </c>
      <c r="J21" s="374">
        <v>0</v>
      </c>
      <c r="K21" s="256">
        <v>4685</v>
      </c>
      <c r="L21" s="518" t="s">
        <v>549</v>
      </c>
      <c r="M21" s="518"/>
    </row>
    <row r="22" spans="1:13" customFormat="1">
      <c r="A22" s="200">
        <v>4632</v>
      </c>
      <c r="B22" s="90" t="s">
        <v>609</v>
      </c>
      <c r="C22" s="305">
        <v>16561</v>
      </c>
      <c r="D22" s="305">
        <v>422</v>
      </c>
      <c r="E22" s="421">
        <v>16983</v>
      </c>
      <c r="F22" s="422">
        <f t="shared" si="0"/>
        <v>3906</v>
      </c>
      <c r="G22" s="364">
        <v>3397</v>
      </c>
      <c r="H22" s="381">
        <v>509</v>
      </c>
      <c r="I22" s="422">
        <f t="shared" si="1"/>
        <v>20889</v>
      </c>
      <c r="J22" s="364">
        <v>0</v>
      </c>
      <c r="K22" s="257">
        <v>20889</v>
      </c>
      <c r="L22" s="526" t="s">
        <v>604</v>
      </c>
      <c r="M22" s="526"/>
    </row>
    <row r="23" spans="1:13" customFormat="1" ht="18">
      <c r="A23" s="199">
        <v>4641</v>
      </c>
      <c r="B23" s="59" t="s">
        <v>610</v>
      </c>
      <c r="C23" s="306">
        <v>25774</v>
      </c>
      <c r="D23" s="306">
        <v>0</v>
      </c>
      <c r="E23" s="427">
        <v>25774</v>
      </c>
      <c r="F23" s="425">
        <f t="shared" si="0"/>
        <v>9763</v>
      </c>
      <c r="G23" s="374">
        <v>9572</v>
      </c>
      <c r="H23" s="382">
        <v>191</v>
      </c>
      <c r="I23" s="425">
        <f t="shared" si="1"/>
        <v>35537</v>
      </c>
      <c r="J23" s="374">
        <v>0</v>
      </c>
      <c r="K23" s="256">
        <v>35537</v>
      </c>
      <c r="L23" s="518" t="s">
        <v>603</v>
      </c>
      <c r="M23" s="518"/>
    </row>
    <row r="24" spans="1:13" customFormat="1" ht="18">
      <c r="A24" s="200">
        <v>4647</v>
      </c>
      <c r="B24" s="90" t="s">
        <v>611</v>
      </c>
      <c r="C24" s="305">
        <v>60272</v>
      </c>
      <c r="D24" s="305">
        <v>208</v>
      </c>
      <c r="E24" s="421">
        <v>60480</v>
      </c>
      <c r="F24" s="422">
        <f t="shared" si="0"/>
        <v>3520</v>
      </c>
      <c r="G24" s="364">
        <v>1088</v>
      </c>
      <c r="H24" s="381">
        <v>2432</v>
      </c>
      <c r="I24" s="422">
        <f t="shared" si="1"/>
        <v>64000</v>
      </c>
      <c r="J24" s="364">
        <v>0</v>
      </c>
      <c r="K24" s="257">
        <v>64000</v>
      </c>
      <c r="L24" s="526" t="s">
        <v>602</v>
      </c>
      <c r="M24" s="526"/>
    </row>
    <row r="25" spans="1:13" customFormat="1" ht="36">
      <c r="A25" s="199">
        <v>4648</v>
      </c>
      <c r="B25" s="59" t="s">
        <v>612</v>
      </c>
      <c r="C25" s="306">
        <v>839425</v>
      </c>
      <c r="D25" s="306">
        <v>0</v>
      </c>
      <c r="E25" s="427">
        <v>839425</v>
      </c>
      <c r="F25" s="425">
        <f t="shared" si="0"/>
        <v>6813</v>
      </c>
      <c r="G25" s="374">
        <v>6719</v>
      </c>
      <c r="H25" s="382">
        <v>94</v>
      </c>
      <c r="I25" s="425">
        <f t="shared" si="1"/>
        <v>846238</v>
      </c>
      <c r="J25" s="374">
        <v>511850</v>
      </c>
      <c r="K25" s="256">
        <v>334388</v>
      </c>
      <c r="L25" s="518" t="s">
        <v>601</v>
      </c>
      <c r="M25" s="518"/>
    </row>
    <row r="26" spans="1:13" s="436" customFormat="1" ht="27">
      <c r="A26" s="200">
        <v>4649</v>
      </c>
      <c r="B26" s="288" t="s">
        <v>727</v>
      </c>
      <c r="C26" s="305">
        <v>0</v>
      </c>
      <c r="D26" s="305">
        <v>0</v>
      </c>
      <c r="E26" s="305">
        <v>0</v>
      </c>
      <c r="F26" s="305">
        <f t="shared" si="0"/>
        <v>0</v>
      </c>
      <c r="G26" s="257">
        <v>0</v>
      </c>
      <c r="H26" s="257">
        <v>0</v>
      </c>
      <c r="I26" s="305">
        <f t="shared" si="1"/>
        <v>0</v>
      </c>
      <c r="J26" s="257">
        <v>0</v>
      </c>
      <c r="K26" s="257">
        <v>0</v>
      </c>
      <c r="L26" s="526" t="s">
        <v>728</v>
      </c>
      <c r="M26" s="526"/>
    </row>
    <row r="27" spans="1:13" customFormat="1">
      <c r="A27" s="199">
        <v>4651</v>
      </c>
      <c r="B27" s="290" t="s">
        <v>613</v>
      </c>
      <c r="C27" s="306">
        <v>0</v>
      </c>
      <c r="D27" s="306">
        <v>0</v>
      </c>
      <c r="E27" s="306">
        <v>0</v>
      </c>
      <c r="F27" s="425">
        <f t="shared" si="0"/>
        <v>0</v>
      </c>
      <c r="G27" s="256">
        <v>0</v>
      </c>
      <c r="H27" s="256">
        <v>0</v>
      </c>
      <c r="I27" s="425">
        <f t="shared" si="1"/>
        <v>0</v>
      </c>
      <c r="J27" s="256">
        <v>0</v>
      </c>
      <c r="K27" s="256">
        <v>0</v>
      </c>
      <c r="L27" s="518" t="s">
        <v>600</v>
      </c>
      <c r="M27" s="518"/>
    </row>
    <row r="28" spans="1:13" customFormat="1">
      <c r="A28" s="200">
        <v>4652</v>
      </c>
      <c r="B28" s="90" t="s">
        <v>614</v>
      </c>
      <c r="C28" s="305">
        <v>6976</v>
      </c>
      <c r="D28" s="305">
        <v>189</v>
      </c>
      <c r="E28" s="305">
        <v>7165</v>
      </c>
      <c r="F28" s="422">
        <f t="shared" ref="F28:F40" si="2">H28+G28</f>
        <v>4966</v>
      </c>
      <c r="G28" s="257">
        <v>3570</v>
      </c>
      <c r="H28" s="257">
        <v>1396</v>
      </c>
      <c r="I28" s="422">
        <f t="shared" si="1"/>
        <v>12131</v>
      </c>
      <c r="J28" s="257">
        <v>645</v>
      </c>
      <c r="K28" s="257">
        <v>11486</v>
      </c>
      <c r="L28" s="526" t="s">
        <v>599</v>
      </c>
      <c r="M28" s="526"/>
    </row>
    <row r="29" spans="1:13" customFormat="1">
      <c r="A29" s="199">
        <v>4653</v>
      </c>
      <c r="B29" s="59" t="s">
        <v>615</v>
      </c>
      <c r="C29" s="306">
        <v>53567</v>
      </c>
      <c r="D29" s="306">
        <v>668</v>
      </c>
      <c r="E29" s="306">
        <v>54235</v>
      </c>
      <c r="F29" s="425">
        <f t="shared" si="0"/>
        <v>5417</v>
      </c>
      <c r="G29" s="256">
        <v>5030</v>
      </c>
      <c r="H29" s="256">
        <v>387</v>
      </c>
      <c r="I29" s="425">
        <f t="shared" si="1"/>
        <v>59652</v>
      </c>
      <c r="J29" s="256">
        <v>3589</v>
      </c>
      <c r="K29" s="256">
        <v>56063</v>
      </c>
      <c r="L29" s="518" t="s">
        <v>598</v>
      </c>
      <c r="M29" s="518"/>
    </row>
    <row r="30" spans="1:13" customFormat="1">
      <c r="A30" s="200">
        <v>4659</v>
      </c>
      <c r="B30" s="90" t="s">
        <v>616</v>
      </c>
      <c r="C30" s="305">
        <v>50260</v>
      </c>
      <c r="D30" s="305">
        <v>759</v>
      </c>
      <c r="E30" s="305">
        <v>51019</v>
      </c>
      <c r="F30" s="422">
        <f t="shared" si="2"/>
        <v>14030</v>
      </c>
      <c r="G30" s="257">
        <v>13079</v>
      </c>
      <c r="H30" s="257">
        <v>951</v>
      </c>
      <c r="I30" s="422">
        <f t="shared" si="1"/>
        <v>65049</v>
      </c>
      <c r="J30" s="257">
        <v>21822</v>
      </c>
      <c r="K30" s="257">
        <v>43227</v>
      </c>
      <c r="L30" s="526" t="s">
        <v>550</v>
      </c>
      <c r="M30" s="526"/>
    </row>
    <row r="31" spans="1:13" customFormat="1">
      <c r="A31" s="199">
        <v>4661</v>
      </c>
      <c r="B31" s="59" t="s">
        <v>617</v>
      </c>
      <c r="C31" s="306">
        <v>21738</v>
      </c>
      <c r="D31" s="306">
        <v>221</v>
      </c>
      <c r="E31" s="306">
        <v>21959</v>
      </c>
      <c r="F31" s="425">
        <f t="shared" si="0"/>
        <v>1438</v>
      </c>
      <c r="G31" s="256">
        <v>1333</v>
      </c>
      <c r="H31" s="256">
        <v>105</v>
      </c>
      <c r="I31" s="425">
        <f t="shared" si="1"/>
        <v>23397</v>
      </c>
      <c r="J31" s="256">
        <v>0</v>
      </c>
      <c r="K31" s="256">
        <v>23397</v>
      </c>
      <c r="L31" s="518" t="s">
        <v>597</v>
      </c>
      <c r="M31" s="518"/>
    </row>
    <row r="32" spans="1:13" customFormat="1">
      <c r="A32" s="200">
        <v>4662</v>
      </c>
      <c r="B32" s="90" t="s">
        <v>541</v>
      </c>
      <c r="C32" s="305">
        <v>0</v>
      </c>
      <c r="D32" s="305">
        <v>0</v>
      </c>
      <c r="E32" s="305">
        <v>0</v>
      </c>
      <c r="F32" s="422">
        <f t="shared" si="2"/>
        <v>0</v>
      </c>
      <c r="G32" s="257">
        <v>0</v>
      </c>
      <c r="H32" s="257">
        <v>0</v>
      </c>
      <c r="I32" s="422">
        <f t="shared" si="1"/>
        <v>0</v>
      </c>
      <c r="J32" s="257">
        <v>0</v>
      </c>
      <c r="K32" s="257">
        <v>0</v>
      </c>
      <c r="L32" s="526" t="s">
        <v>551</v>
      </c>
      <c r="M32" s="526"/>
    </row>
    <row r="33" spans="1:13" customFormat="1" ht="18">
      <c r="A33" s="199">
        <v>4663</v>
      </c>
      <c r="B33" s="59" t="s">
        <v>618</v>
      </c>
      <c r="C33" s="306">
        <v>71654</v>
      </c>
      <c r="D33" s="306">
        <v>930</v>
      </c>
      <c r="E33" s="306">
        <v>72584</v>
      </c>
      <c r="F33" s="425">
        <f t="shared" si="0"/>
        <v>5223</v>
      </c>
      <c r="G33" s="256">
        <v>4998</v>
      </c>
      <c r="H33" s="256">
        <v>225</v>
      </c>
      <c r="I33" s="425">
        <f t="shared" si="1"/>
        <v>77807</v>
      </c>
      <c r="J33" s="256">
        <v>0</v>
      </c>
      <c r="K33" s="256">
        <v>77807</v>
      </c>
      <c r="L33" s="518" t="s">
        <v>596</v>
      </c>
      <c r="M33" s="518"/>
    </row>
    <row r="34" spans="1:13" customFormat="1">
      <c r="A34" s="200">
        <v>4669</v>
      </c>
      <c r="B34" s="90" t="s">
        <v>734</v>
      </c>
      <c r="C34" s="305">
        <v>3088</v>
      </c>
      <c r="D34" s="305">
        <v>158</v>
      </c>
      <c r="E34" s="305">
        <v>3246</v>
      </c>
      <c r="F34" s="422">
        <f t="shared" si="2"/>
        <v>2132</v>
      </c>
      <c r="G34" s="257">
        <v>1209</v>
      </c>
      <c r="H34" s="257">
        <v>923</v>
      </c>
      <c r="I34" s="422">
        <f t="shared" si="1"/>
        <v>5378</v>
      </c>
      <c r="J34" s="257">
        <v>5203</v>
      </c>
      <c r="K34" s="257">
        <v>175</v>
      </c>
      <c r="L34" s="526" t="s">
        <v>735</v>
      </c>
      <c r="M34" s="526"/>
    </row>
    <row r="35" spans="1:13" customFormat="1">
      <c r="A35" s="199">
        <v>4690</v>
      </c>
      <c r="B35" s="59" t="s">
        <v>542</v>
      </c>
      <c r="C35" s="306">
        <v>3313</v>
      </c>
      <c r="D35" s="306">
        <v>214</v>
      </c>
      <c r="E35" s="306">
        <v>3527</v>
      </c>
      <c r="F35" s="425">
        <f t="shared" si="0"/>
        <v>1007</v>
      </c>
      <c r="G35" s="256">
        <v>933</v>
      </c>
      <c r="H35" s="256">
        <v>74</v>
      </c>
      <c r="I35" s="425">
        <f t="shared" si="1"/>
        <v>4534</v>
      </c>
      <c r="J35" s="256">
        <v>0</v>
      </c>
      <c r="K35" s="256">
        <v>4534</v>
      </c>
      <c r="L35" s="518" t="s">
        <v>552</v>
      </c>
      <c r="M35" s="518"/>
    </row>
    <row r="36" spans="1:13" customFormat="1">
      <c r="A36" s="200">
        <v>4691</v>
      </c>
      <c r="B36" s="90" t="s">
        <v>619</v>
      </c>
      <c r="C36" s="305">
        <v>84114</v>
      </c>
      <c r="D36" s="305">
        <v>162</v>
      </c>
      <c r="E36" s="305">
        <v>84276</v>
      </c>
      <c r="F36" s="422">
        <f t="shared" si="2"/>
        <v>1391</v>
      </c>
      <c r="G36" s="257">
        <v>1185</v>
      </c>
      <c r="H36" s="257">
        <v>206</v>
      </c>
      <c r="I36" s="422">
        <f t="shared" si="1"/>
        <v>85667</v>
      </c>
      <c r="J36" s="257">
        <v>68377</v>
      </c>
      <c r="K36" s="257">
        <v>17290</v>
      </c>
      <c r="L36" s="526" t="s">
        <v>595</v>
      </c>
      <c r="M36" s="526"/>
    </row>
    <row r="37" spans="1:13" customFormat="1" ht="18">
      <c r="A37" s="199">
        <v>4692</v>
      </c>
      <c r="B37" s="59" t="s">
        <v>620</v>
      </c>
      <c r="C37" s="306">
        <v>3862</v>
      </c>
      <c r="D37" s="306">
        <v>64</v>
      </c>
      <c r="E37" s="306">
        <v>3926</v>
      </c>
      <c r="F37" s="425">
        <f t="shared" si="0"/>
        <v>3151</v>
      </c>
      <c r="G37" s="256">
        <v>2728</v>
      </c>
      <c r="H37" s="256">
        <v>423</v>
      </c>
      <c r="I37" s="425">
        <f t="shared" si="1"/>
        <v>7077</v>
      </c>
      <c r="J37" s="256">
        <v>0</v>
      </c>
      <c r="K37" s="256">
        <v>7077</v>
      </c>
      <c r="L37" s="518" t="s">
        <v>594</v>
      </c>
      <c r="M37" s="518"/>
    </row>
    <row r="38" spans="1:13" customFormat="1">
      <c r="A38" s="200">
        <v>4712</v>
      </c>
      <c r="B38" s="90" t="s">
        <v>543</v>
      </c>
      <c r="C38" s="305">
        <v>0</v>
      </c>
      <c r="D38" s="305">
        <v>0</v>
      </c>
      <c r="E38" s="305">
        <v>0</v>
      </c>
      <c r="F38" s="422">
        <f t="shared" si="2"/>
        <v>0</v>
      </c>
      <c r="G38" s="257">
        <v>0</v>
      </c>
      <c r="H38" s="257">
        <v>0</v>
      </c>
      <c r="I38" s="422">
        <f t="shared" si="1"/>
        <v>0</v>
      </c>
      <c r="J38" s="257">
        <v>0</v>
      </c>
      <c r="K38" s="257">
        <v>0</v>
      </c>
      <c r="L38" s="526" t="s">
        <v>553</v>
      </c>
      <c r="M38" s="526"/>
    </row>
    <row r="39" spans="1:13" customFormat="1">
      <c r="A39" s="199">
        <v>4714</v>
      </c>
      <c r="B39" s="59" t="s">
        <v>544</v>
      </c>
      <c r="C39" s="306">
        <v>285362</v>
      </c>
      <c r="D39" s="306">
        <v>8076</v>
      </c>
      <c r="E39" s="306">
        <v>293438</v>
      </c>
      <c r="F39" s="425">
        <f t="shared" si="0"/>
        <v>109670</v>
      </c>
      <c r="G39" s="256">
        <v>91696</v>
      </c>
      <c r="H39" s="256">
        <v>17974</v>
      </c>
      <c r="I39" s="425">
        <f t="shared" si="1"/>
        <v>403108</v>
      </c>
      <c r="J39" s="256">
        <v>30443</v>
      </c>
      <c r="K39" s="256">
        <v>372665</v>
      </c>
      <c r="L39" s="518" t="s">
        <v>554</v>
      </c>
      <c r="M39" s="518"/>
    </row>
    <row r="40" spans="1:13" customFormat="1">
      <c r="A40" s="200">
        <v>4719</v>
      </c>
      <c r="B40" s="90" t="s">
        <v>645</v>
      </c>
      <c r="C40" s="305">
        <v>798</v>
      </c>
      <c r="D40" s="305">
        <v>0</v>
      </c>
      <c r="E40" s="305">
        <v>798</v>
      </c>
      <c r="F40" s="422">
        <f t="shared" si="2"/>
        <v>294</v>
      </c>
      <c r="G40" s="257">
        <v>210</v>
      </c>
      <c r="H40" s="257">
        <v>84</v>
      </c>
      <c r="I40" s="422">
        <f t="shared" si="1"/>
        <v>1092</v>
      </c>
      <c r="J40" s="257">
        <v>0</v>
      </c>
      <c r="K40" s="257">
        <v>1092</v>
      </c>
      <c r="L40" s="526" t="s">
        <v>646</v>
      </c>
      <c r="M40" s="526"/>
    </row>
    <row r="41" spans="1:13" customFormat="1">
      <c r="A41" s="199">
        <v>4720</v>
      </c>
      <c r="B41" s="59" t="s">
        <v>622</v>
      </c>
      <c r="C41" s="306">
        <v>91418</v>
      </c>
      <c r="D41" s="306">
        <v>982</v>
      </c>
      <c r="E41" s="306">
        <v>92400</v>
      </c>
      <c r="F41" s="425">
        <f t="shared" si="0"/>
        <v>55440</v>
      </c>
      <c r="G41" s="256">
        <v>49434</v>
      </c>
      <c r="H41" s="256">
        <v>6006</v>
      </c>
      <c r="I41" s="425">
        <f t="shared" si="1"/>
        <v>147840</v>
      </c>
      <c r="J41" s="256">
        <v>0</v>
      </c>
      <c r="K41" s="256">
        <v>147840</v>
      </c>
      <c r="L41" s="518" t="s">
        <v>592</v>
      </c>
      <c r="M41" s="518"/>
    </row>
    <row r="42" spans="1:13" s="436" customFormat="1">
      <c r="A42" s="200">
        <v>4722</v>
      </c>
      <c r="B42" s="90" t="s">
        <v>632</v>
      </c>
      <c r="C42" s="305">
        <v>5256</v>
      </c>
      <c r="D42" s="305">
        <v>78</v>
      </c>
      <c r="E42" s="305">
        <v>5334</v>
      </c>
      <c r="F42" s="422">
        <f t="shared" si="0"/>
        <v>1191</v>
      </c>
      <c r="G42" s="257">
        <v>1083</v>
      </c>
      <c r="H42" s="257">
        <v>108</v>
      </c>
      <c r="I42" s="305">
        <f t="shared" si="1"/>
        <v>6525</v>
      </c>
      <c r="J42" s="257">
        <v>4350</v>
      </c>
      <c r="K42" s="257">
        <v>2175</v>
      </c>
      <c r="L42" s="526" t="s">
        <v>591</v>
      </c>
      <c r="M42" s="526"/>
    </row>
    <row r="43" spans="1:13" customFormat="1">
      <c r="A43" s="199">
        <v>4723</v>
      </c>
      <c r="B43" s="59" t="s">
        <v>631</v>
      </c>
      <c r="C43" s="306">
        <v>4320</v>
      </c>
      <c r="D43" s="306">
        <v>0</v>
      </c>
      <c r="E43" s="306">
        <v>4320</v>
      </c>
      <c r="F43" s="425">
        <f t="shared" si="0"/>
        <v>213</v>
      </c>
      <c r="G43" s="256">
        <v>0</v>
      </c>
      <c r="H43" s="256">
        <v>213</v>
      </c>
      <c r="I43" s="425">
        <f t="shared" si="1"/>
        <v>4533</v>
      </c>
      <c r="J43" s="256">
        <v>0</v>
      </c>
      <c r="K43" s="256">
        <v>4533</v>
      </c>
      <c r="L43" s="518" t="s">
        <v>590</v>
      </c>
      <c r="M43" s="518"/>
    </row>
    <row r="44" spans="1:13" customFormat="1">
      <c r="A44" s="200">
        <v>4724</v>
      </c>
      <c r="B44" s="90" t="s">
        <v>630</v>
      </c>
      <c r="C44" s="305">
        <v>30940</v>
      </c>
      <c r="D44" s="305">
        <v>180</v>
      </c>
      <c r="E44" s="305">
        <v>31120</v>
      </c>
      <c r="F44" s="422">
        <f t="shared" si="0"/>
        <v>9688</v>
      </c>
      <c r="G44" s="257">
        <v>4894</v>
      </c>
      <c r="H44" s="257">
        <v>4794</v>
      </c>
      <c r="I44" s="422">
        <f t="shared" si="1"/>
        <v>40808</v>
      </c>
      <c r="J44" s="257">
        <v>0</v>
      </c>
      <c r="K44" s="257">
        <v>40808</v>
      </c>
      <c r="L44" s="526" t="s">
        <v>589</v>
      </c>
      <c r="M44" s="526"/>
    </row>
    <row r="45" spans="1:13" customFormat="1">
      <c r="A45" s="199">
        <v>4725</v>
      </c>
      <c r="B45" s="59" t="s">
        <v>629</v>
      </c>
      <c r="C45" s="306">
        <v>11874</v>
      </c>
      <c r="D45" s="306">
        <v>0</v>
      </c>
      <c r="E45" s="306">
        <v>11874</v>
      </c>
      <c r="F45" s="425">
        <f t="shared" si="0"/>
        <v>2356</v>
      </c>
      <c r="G45" s="256">
        <v>1615</v>
      </c>
      <c r="H45" s="256">
        <v>741</v>
      </c>
      <c r="I45" s="425">
        <f t="shared" si="1"/>
        <v>14230</v>
      </c>
      <c r="J45" s="256">
        <v>0</v>
      </c>
      <c r="K45" s="256">
        <v>14230</v>
      </c>
      <c r="L45" s="518" t="s">
        <v>588</v>
      </c>
      <c r="M45" s="518"/>
    </row>
    <row r="46" spans="1:13" customFormat="1">
      <c r="A46" s="200">
        <v>4726</v>
      </c>
      <c r="B46" s="90" t="s">
        <v>545</v>
      </c>
      <c r="C46" s="305">
        <v>30471</v>
      </c>
      <c r="D46" s="305">
        <v>120</v>
      </c>
      <c r="E46" s="305">
        <v>30591</v>
      </c>
      <c r="F46" s="422">
        <f t="shared" si="0"/>
        <v>8412</v>
      </c>
      <c r="G46" s="257">
        <v>6614</v>
      </c>
      <c r="H46" s="257">
        <v>1798</v>
      </c>
      <c r="I46" s="422">
        <f t="shared" si="1"/>
        <v>39003</v>
      </c>
      <c r="J46" s="257">
        <v>22173</v>
      </c>
      <c r="K46" s="257">
        <v>16830</v>
      </c>
      <c r="L46" s="526" t="s">
        <v>555</v>
      </c>
      <c r="M46" s="526"/>
    </row>
    <row r="47" spans="1:13" customFormat="1">
      <c r="A47" s="199">
        <v>4727</v>
      </c>
      <c r="B47" s="59" t="s">
        <v>628</v>
      </c>
      <c r="C47" s="306">
        <v>72960</v>
      </c>
      <c r="D47" s="306">
        <v>63</v>
      </c>
      <c r="E47" s="306">
        <v>73023</v>
      </c>
      <c r="F47" s="425">
        <f t="shared" si="0"/>
        <v>730</v>
      </c>
      <c r="G47" s="256">
        <v>31</v>
      </c>
      <c r="H47" s="256">
        <v>699</v>
      </c>
      <c r="I47" s="425">
        <f t="shared" si="1"/>
        <v>73753</v>
      </c>
      <c r="J47" s="256">
        <v>0</v>
      </c>
      <c r="K47" s="256">
        <v>73753</v>
      </c>
      <c r="L47" s="518" t="s">
        <v>587</v>
      </c>
      <c r="M47" s="518"/>
    </row>
    <row r="48" spans="1:13" customFormat="1">
      <c r="A48" s="200">
        <v>4728</v>
      </c>
      <c r="B48" s="90" t="s">
        <v>633</v>
      </c>
      <c r="C48" s="305">
        <v>14271</v>
      </c>
      <c r="D48" s="305">
        <v>0</v>
      </c>
      <c r="E48" s="305">
        <v>14271</v>
      </c>
      <c r="F48" s="422">
        <f t="shared" si="0"/>
        <v>3377</v>
      </c>
      <c r="G48" s="257">
        <v>2412</v>
      </c>
      <c r="H48" s="257">
        <v>965</v>
      </c>
      <c r="I48" s="422">
        <f t="shared" si="1"/>
        <v>17648</v>
      </c>
      <c r="J48" s="257">
        <v>7035</v>
      </c>
      <c r="K48" s="257">
        <v>10613</v>
      </c>
      <c r="L48" s="526" t="s">
        <v>586</v>
      </c>
      <c r="M48" s="526"/>
    </row>
    <row r="49" spans="1:13" customFormat="1">
      <c r="A49" s="199">
        <v>4729</v>
      </c>
      <c r="B49" s="59" t="s">
        <v>642</v>
      </c>
      <c r="C49" s="306">
        <v>9965</v>
      </c>
      <c r="D49" s="306">
        <v>116</v>
      </c>
      <c r="E49" s="306">
        <v>10081</v>
      </c>
      <c r="F49" s="425">
        <f t="shared" si="0"/>
        <v>4644</v>
      </c>
      <c r="G49" s="256">
        <v>2858</v>
      </c>
      <c r="H49" s="256">
        <v>1786</v>
      </c>
      <c r="I49" s="425">
        <f t="shared" si="1"/>
        <v>14725</v>
      </c>
      <c r="J49" s="256">
        <v>0</v>
      </c>
      <c r="K49" s="256">
        <v>14725</v>
      </c>
      <c r="L49" s="518" t="s">
        <v>644</v>
      </c>
      <c r="M49" s="518"/>
    </row>
    <row r="50" spans="1:13" customFormat="1">
      <c r="A50" s="200">
        <v>4730</v>
      </c>
      <c r="B50" s="90" t="s">
        <v>627</v>
      </c>
      <c r="C50" s="305">
        <v>5782</v>
      </c>
      <c r="D50" s="305">
        <v>4</v>
      </c>
      <c r="E50" s="305">
        <v>5786</v>
      </c>
      <c r="F50" s="422">
        <f t="shared" si="0"/>
        <v>297</v>
      </c>
      <c r="G50" s="257">
        <v>73</v>
      </c>
      <c r="H50" s="257">
        <v>224</v>
      </c>
      <c r="I50" s="422">
        <f t="shared" si="1"/>
        <v>6083</v>
      </c>
      <c r="J50" s="257">
        <v>5328</v>
      </c>
      <c r="K50" s="257">
        <v>755</v>
      </c>
      <c r="L50" s="526" t="s">
        <v>585</v>
      </c>
      <c r="M50" s="526"/>
    </row>
    <row r="51" spans="1:13" customFormat="1" ht="19.5" customHeight="1">
      <c r="A51" s="199">
        <v>4741</v>
      </c>
      <c r="B51" s="59" t="s">
        <v>634</v>
      </c>
      <c r="C51" s="306">
        <v>258800</v>
      </c>
      <c r="D51" s="306">
        <v>1643</v>
      </c>
      <c r="E51" s="306">
        <v>260443</v>
      </c>
      <c r="F51" s="425">
        <f t="shared" si="0"/>
        <v>53096</v>
      </c>
      <c r="G51" s="256">
        <v>49030</v>
      </c>
      <c r="H51" s="256">
        <v>4066</v>
      </c>
      <c r="I51" s="425">
        <f t="shared" si="1"/>
        <v>313539</v>
      </c>
      <c r="J51" s="256">
        <v>0</v>
      </c>
      <c r="K51" s="256">
        <v>313539</v>
      </c>
      <c r="L51" s="518" t="s">
        <v>584</v>
      </c>
      <c r="M51" s="518"/>
    </row>
    <row r="52" spans="1:13" customFormat="1">
      <c r="A52" s="200">
        <v>4742</v>
      </c>
      <c r="B52" s="90" t="s">
        <v>706</v>
      </c>
      <c r="C52" s="305">
        <v>0</v>
      </c>
      <c r="D52" s="305">
        <v>0</v>
      </c>
      <c r="E52" s="305">
        <v>0</v>
      </c>
      <c r="F52" s="422">
        <f t="shared" si="0"/>
        <v>0</v>
      </c>
      <c r="G52" s="257">
        <v>0</v>
      </c>
      <c r="H52" s="257">
        <v>0</v>
      </c>
      <c r="I52" s="422">
        <f t="shared" si="1"/>
        <v>0</v>
      </c>
      <c r="J52" s="257">
        <v>0</v>
      </c>
      <c r="K52" s="257">
        <v>0</v>
      </c>
      <c r="L52" s="526" t="s">
        <v>705</v>
      </c>
      <c r="M52" s="526"/>
    </row>
    <row r="53" spans="1:13" customFormat="1" ht="19.5" customHeight="1">
      <c r="A53" s="199">
        <v>4751</v>
      </c>
      <c r="B53" s="59" t="s">
        <v>626</v>
      </c>
      <c r="C53" s="306">
        <v>210679</v>
      </c>
      <c r="D53" s="306">
        <v>6219</v>
      </c>
      <c r="E53" s="306">
        <v>216898</v>
      </c>
      <c r="F53" s="425">
        <f t="shared" si="0"/>
        <v>115574</v>
      </c>
      <c r="G53" s="256">
        <v>103797</v>
      </c>
      <c r="H53" s="256">
        <v>11777</v>
      </c>
      <c r="I53" s="425">
        <f t="shared" si="1"/>
        <v>332472</v>
      </c>
      <c r="J53" s="256">
        <v>87469</v>
      </c>
      <c r="K53" s="256">
        <v>245003</v>
      </c>
      <c r="L53" s="518" t="s">
        <v>583</v>
      </c>
      <c r="M53" s="518"/>
    </row>
    <row r="54" spans="1:13" customFormat="1" ht="29.25" customHeight="1">
      <c r="A54" s="200">
        <v>4752</v>
      </c>
      <c r="B54" s="90" t="s">
        <v>625</v>
      </c>
      <c r="C54" s="305">
        <v>478243</v>
      </c>
      <c r="D54" s="305">
        <v>4884</v>
      </c>
      <c r="E54" s="305">
        <v>483127</v>
      </c>
      <c r="F54" s="422">
        <f t="shared" si="0"/>
        <v>9802</v>
      </c>
      <c r="G54" s="257">
        <v>0</v>
      </c>
      <c r="H54" s="257">
        <v>9802</v>
      </c>
      <c r="I54" s="422">
        <f t="shared" si="1"/>
        <v>492929</v>
      </c>
      <c r="J54" s="257">
        <v>0</v>
      </c>
      <c r="K54" s="257">
        <v>492929</v>
      </c>
      <c r="L54" s="526" t="s">
        <v>582</v>
      </c>
      <c r="M54" s="526"/>
    </row>
    <row r="55" spans="1:13" customFormat="1" ht="18">
      <c r="A55" s="199">
        <v>4753</v>
      </c>
      <c r="B55" s="59" t="s">
        <v>624</v>
      </c>
      <c r="C55" s="306">
        <v>42168</v>
      </c>
      <c r="D55" s="306">
        <v>0</v>
      </c>
      <c r="E55" s="306">
        <v>42168</v>
      </c>
      <c r="F55" s="425">
        <f t="shared" si="0"/>
        <v>8912</v>
      </c>
      <c r="G55" s="256">
        <v>8581</v>
      </c>
      <c r="H55" s="256">
        <v>331</v>
      </c>
      <c r="I55" s="425">
        <f t="shared" si="1"/>
        <v>51080</v>
      </c>
      <c r="J55" s="256">
        <v>6958</v>
      </c>
      <c r="K55" s="256">
        <v>44122</v>
      </c>
      <c r="L55" s="518" t="s">
        <v>581</v>
      </c>
      <c r="M55" s="518"/>
    </row>
    <row r="56" spans="1:13" customFormat="1">
      <c r="A56" s="200">
        <v>4754</v>
      </c>
      <c r="B56" s="90" t="s">
        <v>546</v>
      </c>
      <c r="C56" s="305">
        <v>25952</v>
      </c>
      <c r="D56" s="305">
        <v>0</v>
      </c>
      <c r="E56" s="305">
        <v>25952</v>
      </c>
      <c r="F56" s="422">
        <f t="shared" si="0"/>
        <v>58842</v>
      </c>
      <c r="G56" s="257">
        <v>53554</v>
      </c>
      <c r="H56" s="257">
        <v>5288</v>
      </c>
      <c r="I56" s="422">
        <f t="shared" si="1"/>
        <v>84794</v>
      </c>
      <c r="J56" s="257">
        <v>0</v>
      </c>
      <c r="K56" s="257">
        <v>84794</v>
      </c>
      <c r="L56" s="526" t="s">
        <v>556</v>
      </c>
      <c r="M56" s="526"/>
    </row>
    <row r="57" spans="1:13" customFormat="1">
      <c r="A57" s="199">
        <v>4755</v>
      </c>
      <c r="B57" s="59" t="s">
        <v>641</v>
      </c>
      <c r="C57" s="306">
        <v>20440</v>
      </c>
      <c r="D57" s="306">
        <v>0</v>
      </c>
      <c r="E57" s="306">
        <v>20440</v>
      </c>
      <c r="F57" s="425">
        <f t="shared" si="0"/>
        <v>18792</v>
      </c>
      <c r="G57" s="256">
        <v>10597</v>
      </c>
      <c r="H57" s="256">
        <v>8195</v>
      </c>
      <c r="I57" s="425">
        <f t="shared" si="1"/>
        <v>39232</v>
      </c>
      <c r="J57" s="256">
        <v>2131</v>
      </c>
      <c r="K57" s="256">
        <v>37101</v>
      </c>
      <c r="L57" s="518" t="s">
        <v>580</v>
      </c>
      <c r="M57" s="518"/>
    </row>
    <row r="58" spans="1:13" customFormat="1">
      <c r="A58" s="200">
        <v>4756</v>
      </c>
      <c r="B58" s="90" t="s">
        <v>635</v>
      </c>
      <c r="C58" s="305">
        <v>3370</v>
      </c>
      <c r="D58" s="305">
        <v>0</v>
      </c>
      <c r="E58" s="305">
        <v>3370</v>
      </c>
      <c r="F58" s="422">
        <f t="shared" si="0"/>
        <v>1236</v>
      </c>
      <c r="G58" s="257">
        <v>988</v>
      </c>
      <c r="H58" s="257">
        <v>248</v>
      </c>
      <c r="I58" s="422">
        <f t="shared" si="1"/>
        <v>4606</v>
      </c>
      <c r="J58" s="257">
        <v>0</v>
      </c>
      <c r="K58" s="257">
        <v>4606</v>
      </c>
      <c r="L58" s="526" t="s">
        <v>579</v>
      </c>
      <c r="M58" s="526"/>
    </row>
    <row r="59" spans="1:13" customFormat="1" ht="14.25" customHeight="1">
      <c r="A59" s="199">
        <v>4761</v>
      </c>
      <c r="B59" s="59" t="s">
        <v>636</v>
      </c>
      <c r="C59" s="306">
        <v>70246</v>
      </c>
      <c r="D59" s="306">
        <v>1822</v>
      </c>
      <c r="E59" s="306">
        <v>72068</v>
      </c>
      <c r="F59" s="425">
        <f t="shared" si="0"/>
        <v>19540</v>
      </c>
      <c r="G59" s="256">
        <v>16205</v>
      </c>
      <c r="H59" s="256">
        <v>3335</v>
      </c>
      <c r="I59" s="425">
        <f t="shared" si="1"/>
        <v>91608</v>
      </c>
      <c r="J59" s="256">
        <v>334</v>
      </c>
      <c r="K59" s="256">
        <v>91274</v>
      </c>
      <c r="L59" s="518" t="s">
        <v>578</v>
      </c>
      <c r="M59" s="518"/>
    </row>
    <row r="60" spans="1:13" customFormat="1">
      <c r="A60" s="200">
        <v>4762</v>
      </c>
      <c r="B60" s="90" t="s">
        <v>637</v>
      </c>
      <c r="C60" s="305">
        <v>22150</v>
      </c>
      <c r="D60" s="305">
        <v>15</v>
      </c>
      <c r="E60" s="305">
        <v>22165</v>
      </c>
      <c r="F60" s="422">
        <f t="shared" si="0"/>
        <v>6853</v>
      </c>
      <c r="G60" s="257">
        <v>6616</v>
      </c>
      <c r="H60" s="257">
        <v>237</v>
      </c>
      <c r="I60" s="422">
        <f t="shared" si="1"/>
        <v>29018</v>
      </c>
      <c r="J60" s="257">
        <v>0</v>
      </c>
      <c r="K60" s="257">
        <v>29018</v>
      </c>
      <c r="L60" s="526" t="s">
        <v>577</v>
      </c>
      <c r="M60" s="526"/>
    </row>
    <row r="61" spans="1:13" customFormat="1" ht="24" customHeight="1">
      <c r="A61" s="199">
        <v>4763</v>
      </c>
      <c r="B61" s="59" t="s">
        <v>638</v>
      </c>
      <c r="C61" s="306">
        <v>12854</v>
      </c>
      <c r="D61" s="306">
        <v>479</v>
      </c>
      <c r="E61" s="306">
        <v>13333</v>
      </c>
      <c r="F61" s="425">
        <f t="shared" si="0"/>
        <v>3750</v>
      </c>
      <c r="G61" s="256">
        <v>2917</v>
      </c>
      <c r="H61" s="256">
        <v>833</v>
      </c>
      <c r="I61" s="425">
        <f t="shared" si="1"/>
        <v>17083</v>
      </c>
      <c r="J61" s="256">
        <v>0</v>
      </c>
      <c r="K61" s="256">
        <v>17083</v>
      </c>
      <c r="L61" s="518" t="s">
        <v>576</v>
      </c>
      <c r="M61" s="518"/>
    </row>
    <row r="62" spans="1:13" customFormat="1">
      <c r="A62" s="200">
        <v>4764</v>
      </c>
      <c r="B62" s="90" t="s">
        <v>623</v>
      </c>
      <c r="C62" s="305">
        <v>15115</v>
      </c>
      <c r="D62" s="305">
        <v>63</v>
      </c>
      <c r="E62" s="305">
        <v>15178</v>
      </c>
      <c r="F62" s="422">
        <f t="shared" si="0"/>
        <v>8762</v>
      </c>
      <c r="G62" s="257">
        <v>6726</v>
      </c>
      <c r="H62" s="257">
        <v>2036</v>
      </c>
      <c r="I62" s="422">
        <f t="shared" si="1"/>
        <v>23940</v>
      </c>
      <c r="J62" s="257">
        <v>0</v>
      </c>
      <c r="K62" s="257">
        <v>23940</v>
      </c>
      <c r="L62" s="526" t="s">
        <v>575</v>
      </c>
      <c r="M62" s="526"/>
    </row>
    <row r="63" spans="1:13" customFormat="1" ht="40.15" customHeight="1">
      <c r="A63" s="199">
        <v>4771</v>
      </c>
      <c r="B63" s="59" t="s">
        <v>639</v>
      </c>
      <c r="C63" s="306">
        <v>35612</v>
      </c>
      <c r="D63" s="306">
        <v>812</v>
      </c>
      <c r="E63" s="306">
        <v>36424</v>
      </c>
      <c r="F63" s="425">
        <f t="shared" si="0"/>
        <v>8816</v>
      </c>
      <c r="G63" s="256">
        <v>7308</v>
      </c>
      <c r="H63" s="256">
        <v>1508</v>
      </c>
      <c r="I63" s="425">
        <f t="shared" si="1"/>
        <v>45240</v>
      </c>
      <c r="J63" s="256">
        <v>0</v>
      </c>
      <c r="K63" s="256">
        <v>45240</v>
      </c>
      <c r="L63" s="518" t="s">
        <v>574</v>
      </c>
      <c r="M63" s="518"/>
    </row>
    <row r="64" spans="1:13" customFormat="1" ht="23.45" customHeight="1">
      <c r="A64" s="200">
        <v>4772</v>
      </c>
      <c r="B64" s="90" t="s">
        <v>640</v>
      </c>
      <c r="C64" s="305">
        <v>541320</v>
      </c>
      <c r="D64" s="305">
        <v>4244</v>
      </c>
      <c r="E64" s="305">
        <v>545564</v>
      </c>
      <c r="F64" s="422">
        <f t="shared" si="0"/>
        <v>91630</v>
      </c>
      <c r="G64" s="257">
        <v>87643</v>
      </c>
      <c r="H64" s="257">
        <v>3987</v>
      </c>
      <c r="I64" s="422">
        <f t="shared" si="1"/>
        <v>637194</v>
      </c>
      <c r="J64" s="257">
        <v>127868</v>
      </c>
      <c r="K64" s="257">
        <v>509326</v>
      </c>
      <c r="L64" s="526" t="s">
        <v>573</v>
      </c>
      <c r="M64" s="526"/>
    </row>
    <row r="65" spans="1:13" customFormat="1">
      <c r="A65" s="199">
        <v>4774</v>
      </c>
      <c r="B65" s="59" t="s">
        <v>547</v>
      </c>
      <c r="C65" s="306">
        <v>15193</v>
      </c>
      <c r="D65" s="306">
        <v>433</v>
      </c>
      <c r="E65" s="306">
        <v>15626</v>
      </c>
      <c r="F65" s="425">
        <f t="shared" si="0"/>
        <v>4779</v>
      </c>
      <c r="G65" s="256">
        <v>4373</v>
      </c>
      <c r="H65" s="256">
        <v>406</v>
      </c>
      <c r="I65" s="425">
        <f t="shared" si="1"/>
        <v>20405</v>
      </c>
      <c r="J65" s="256">
        <v>4554</v>
      </c>
      <c r="K65" s="256">
        <v>15851</v>
      </c>
      <c r="L65" s="518" t="s">
        <v>557</v>
      </c>
      <c r="M65" s="518"/>
    </row>
    <row r="66" spans="1:13" customFormat="1" ht="19.5" customHeight="1">
      <c r="A66" s="200">
        <v>4775</v>
      </c>
      <c r="B66" s="90" t="s">
        <v>569</v>
      </c>
      <c r="C66" s="305">
        <v>370572</v>
      </c>
      <c r="D66" s="305">
        <v>2787</v>
      </c>
      <c r="E66" s="305">
        <v>373359</v>
      </c>
      <c r="F66" s="422">
        <f t="shared" si="0"/>
        <v>112231</v>
      </c>
      <c r="G66" s="257">
        <v>107276</v>
      </c>
      <c r="H66" s="257">
        <v>4955</v>
      </c>
      <c r="I66" s="422">
        <f t="shared" si="1"/>
        <v>485590</v>
      </c>
      <c r="J66" s="257">
        <v>0</v>
      </c>
      <c r="K66" s="257">
        <v>485590</v>
      </c>
      <c r="L66" s="526" t="s">
        <v>572</v>
      </c>
      <c r="M66" s="526"/>
    </row>
    <row r="67" spans="1:13" customFormat="1" ht="23.45" customHeight="1">
      <c r="A67" s="199">
        <v>4776</v>
      </c>
      <c r="B67" s="59" t="s">
        <v>568</v>
      </c>
      <c r="C67" s="306">
        <v>5856</v>
      </c>
      <c r="D67" s="306">
        <v>0</v>
      </c>
      <c r="E67" s="306">
        <v>5856</v>
      </c>
      <c r="F67" s="425">
        <f t="shared" si="0"/>
        <v>9184</v>
      </c>
      <c r="G67" s="256">
        <v>7821</v>
      </c>
      <c r="H67" s="256">
        <v>1363</v>
      </c>
      <c r="I67" s="425">
        <f t="shared" si="1"/>
        <v>15040</v>
      </c>
      <c r="J67" s="256">
        <v>3760</v>
      </c>
      <c r="K67" s="256">
        <v>11280</v>
      </c>
      <c r="L67" s="518" t="s">
        <v>571</v>
      </c>
      <c r="M67" s="518"/>
    </row>
    <row r="68" spans="1:13" customFormat="1">
      <c r="A68" s="200">
        <v>4777</v>
      </c>
      <c r="B68" s="90" t="s">
        <v>567</v>
      </c>
      <c r="C68" s="305">
        <v>1430</v>
      </c>
      <c r="D68" s="305">
        <v>33</v>
      </c>
      <c r="E68" s="305">
        <v>1463</v>
      </c>
      <c r="F68" s="422">
        <f t="shared" si="0"/>
        <v>298</v>
      </c>
      <c r="G68" s="257">
        <v>122</v>
      </c>
      <c r="H68" s="257">
        <v>176</v>
      </c>
      <c r="I68" s="422">
        <f t="shared" si="1"/>
        <v>1761</v>
      </c>
      <c r="J68" s="257">
        <v>1067</v>
      </c>
      <c r="K68" s="257">
        <v>694</v>
      </c>
      <c r="L68" s="526" t="s">
        <v>570</v>
      </c>
      <c r="M68" s="526"/>
    </row>
    <row r="69" spans="1:13" customFormat="1">
      <c r="A69" s="199">
        <v>4778</v>
      </c>
      <c r="B69" s="59" t="s">
        <v>723</v>
      </c>
      <c r="C69" s="306">
        <v>0</v>
      </c>
      <c r="D69" s="306">
        <v>0</v>
      </c>
      <c r="E69" s="306">
        <v>0</v>
      </c>
      <c r="F69" s="425">
        <f t="shared" si="0"/>
        <v>0</v>
      </c>
      <c r="G69" s="256">
        <v>0</v>
      </c>
      <c r="H69" s="256">
        <v>0</v>
      </c>
      <c r="I69" s="425">
        <f t="shared" si="1"/>
        <v>0</v>
      </c>
      <c r="J69" s="256">
        <v>0</v>
      </c>
      <c r="K69" s="256">
        <v>0</v>
      </c>
      <c r="L69" s="518" t="s">
        <v>724</v>
      </c>
      <c r="M69" s="518"/>
    </row>
    <row r="70" spans="1:13" customFormat="1" ht="26.45" customHeight="1">
      <c r="A70" s="200">
        <v>4779</v>
      </c>
      <c r="B70" s="90" t="s">
        <v>566</v>
      </c>
      <c r="C70" s="305">
        <v>42140</v>
      </c>
      <c r="D70" s="305">
        <v>7151</v>
      </c>
      <c r="E70" s="305">
        <v>49291</v>
      </c>
      <c r="F70" s="422">
        <f t="shared" si="0"/>
        <v>16444</v>
      </c>
      <c r="G70" s="257">
        <v>15103</v>
      </c>
      <c r="H70" s="257">
        <v>1341</v>
      </c>
      <c r="I70" s="422">
        <f t="shared" si="1"/>
        <v>65735</v>
      </c>
      <c r="J70" s="257">
        <v>0</v>
      </c>
      <c r="K70" s="257">
        <v>65735</v>
      </c>
      <c r="L70" s="526" t="s">
        <v>643</v>
      </c>
      <c r="M70" s="526"/>
    </row>
    <row r="71" spans="1:13" ht="27.6" customHeight="1">
      <c r="A71" s="490" t="s">
        <v>207</v>
      </c>
      <c r="B71" s="490"/>
      <c r="C71" s="342">
        <f t="shared" ref="C71" si="3">SUM(E71-D71)</f>
        <v>5091523</v>
      </c>
      <c r="D71" s="343">
        <f>SUM(D13:D70)</f>
        <v>47070</v>
      </c>
      <c r="E71" s="343">
        <f t="shared" ref="E71" si="4">SUM(I71-F71)</f>
        <v>5138593</v>
      </c>
      <c r="F71" s="343">
        <f t="shared" ref="F71:K71" si="5">SUM(F13:F70)</f>
        <v>881047</v>
      </c>
      <c r="G71" s="343">
        <f t="shared" si="5"/>
        <v>768741</v>
      </c>
      <c r="H71" s="343">
        <f t="shared" si="5"/>
        <v>112306</v>
      </c>
      <c r="I71" s="343">
        <f t="shared" si="5"/>
        <v>6019640</v>
      </c>
      <c r="J71" s="343">
        <f t="shared" si="5"/>
        <v>2008344</v>
      </c>
      <c r="K71" s="343">
        <f t="shared" si="5"/>
        <v>4011296</v>
      </c>
      <c r="L71" s="491" t="s">
        <v>204</v>
      </c>
      <c r="M71" s="491"/>
    </row>
  </sheetData>
  <mergeCells count="83">
    <mergeCell ref="L26:M26"/>
    <mergeCell ref="L27:M27"/>
    <mergeCell ref="L38:M38"/>
    <mergeCell ref="L40:M40"/>
    <mergeCell ref="L41:M41"/>
    <mergeCell ref="L42:M42"/>
    <mergeCell ref="L43:M43"/>
    <mergeCell ref="L44:M44"/>
    <mergeCell ref="L39:M39"/>
    <mergeCell ref="L28:M28"/>
    <mergeCell ref="L29:M29"/>
    <mergeCell ref="L30:M30"/>
    <mergeCell ref="L31:M31"/>
    <mergeCell ref="L33:M33"/>
    <mergeCell ref="L35:M35"/>
    <mergeCell ref="L36:M36"/>
    <mergeCell ref="L37:M37"/>
    <mergeCell ref="L34:M34"/>
    <mergeCell ref="L32:M32"/>
    <mergeCell ref="A6:M6"/>
    <mergeCell ref="A1:N1"/>
    <mergeCell ref="A2:M2"/>
    <mergeCell ref="A3:M3"/>
    <mergeCell ref="A4:M4"/>
    <mergeCell ref="A5:M5"/>
    <mergeCell ref="A7:M7"/>
    <mergeCell ref="A8:B8"/>
    <mergeCell ref="C8:K8"/>
    <mergeCell ref="L8:M8"/>
    <mergeCell ref="A9:A12"/>
    <mergeCell ref="B9:B12"/>
    <mergeCell ref="C9:C10"/>
    <mergeCell ref="D9:D10"/>
    <mergeCell ref="E9:E10"/>
    <mergeCell ref="F9:H9"/>
    <mergeCell ref="I9:K9"/>
    <mergeCell ref="L9:M12"/>
    <mergeCell ref="F10:H10"/>
    <mergeCell ref="I10:K10"/>
    <mergeCell ref="C11:C12"/>
    <mergeCell ref="D11:D12"/>
    <mergeCell ref="E11:E12"/>
    <mergeCell ref="L25:M25"/>
    <mergeCell ref="L13:M13"/>
    <mergeCell ref="L14:M14"/>
    <mergeCell ref="L16:M16"/>
    <mergeCell ref="L17:M17"/>
    <mergeCell ref="L18:M18"/>
    <mergeCell ref="L19:M19"/>
    <mergeCell ref="L20:M20"/>
    <mergeCell ref="L21:M21"/>
    <mergeCell ref="L22:M22"/>
    <mergeCell ref="L23:M23"/>
    <mergeCell ref="L24:M24"/>
    <mergeCell ref="L15:M15"/>
    <mergeCell ref="L45:M45"/>
    <mergeCell ref="L46:M46"/>
    <mergeCell ref="L47:M47"/>
    <mergeCell ref="L48:M48"/>
    <mergeCell ref="L49:M49"/>
    <mergeCell ref="L50:M50"/>
    <mergeCell ref="L63:M63"/>
    <mergeCell ref="L53:M53"/>
    <mergeCell ref="L54:M54"/>
    <mergeCell ref="L55:M55"/>
    <mergeCell ref="L56:M56"/>
    <mergeCell ref="L57:M57"/>
    <mergeCell ref="L58:M58"/>
    <mergeCell ref="L59:M59"/>
    <mergeCell ref="L60:M60"/>
    <mergeCell ref="L61:M61"/>
    <mergeCell ref="L62:M62"/>
    <mergeCell ref="L52:M52"/>
    <mergeCell ref="L51:M51"/>
    <mergeCell ref="A71:B71"/>
    <mergeCell ref="L71:M71"/>
    <mergeCell ref="L64:M64"/>
    <mergeCell ref="L65:M65"/>
    <mergeCell ref="L66:M66"/>
    <mergeCell ref="L67:M67"/>
    <mergeCell ref="L68:M68"/>
    <mergeCell ref="L70:M70"/>
    <mergeCell ref="L69:M69"/>
  </mergeCells>
  <printOptions horizontalCentered="1"/>
  <pageMargins left="0" right="0" top="0.39370078740157483" bottom="0" header="0.31496062992125984" footer="0.31496062992125984"/>
  <pageSetup paperSize="9" scale="75" orientation="landscape" r:id="rId1"/>
  <rowBreaks count="2" manualBreakCount="2">
    <brk id="39" max="12" man="1"/>
    <brk id="63"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39997558519241921"/>
  </sheetPr>
  <dimension ref="A1:N17"/>
  <sheetViews>
    <sheetView view="pageBreakPreview" zoomScale="80" zoomScaleSheetLayoutView="80" workbookViewId="0">
      <selection activeCell="H15" sqref="H15"/>
    </sheetView>
  </sheetViews>
  <sheetFormatPr defaultColWidth="9.125" defaultRowHeight="14.25"/>
  <cols>
    <col min="1" max="1" width="7.625" style="139" customWidth="1"/>
    <col min="2" max="2" width="30.625" style="76" customWidth="1"/>
    <col min="3" max="9" width="9.625" style="76" customWidth="1"/>
    <col min="10" max="10" width="30.625" style="76" customWidth="1"/>
    <col min="11" max="11" width="7.625" style="76" customWidth="1"/>
    <col min="12" max="12" width="12.75" style="76" customWidth="1"/>
    <col min="13" max="16384" width="9.125" style="76"/>
  </cols>
  <sheetData>
    <row r="1" spans="1:14" s="137" customFormat="1" ht="47.25" customHeight="1">
      <c r="A1" s="595"/>
      <c r="B1" s="595"/>
      <c r="C1" s="595"/>
      <c r="D1" s="595"/>
      <c r="E1" s="595"/>
      <c r="F1" s="595"/>
      <c r="G1" s="595"/>
      <c r="H1" s="595"/>
      <c r="I1" s="595"/>
      <c r="J1" s="595"/>
      <c r="K1" s="595"/>
      <c r="L1" s="140"/>
      <c r="M1" s="140"/>
      <c r="N1" s="140"/>
    </row>
    <row r="2" spans="1:14" ht="18" customHeight="1">
      <c r="A2" s="596" t="s">
        <v>402</v>
      </c>
      <c r="B2" s="596"/>
      <c r="C2" s="596"/>
      <c r="D2" s="596"/>
      <c r="E2" s="596"/>
      <c r="F2" s="596"/>
      <c r="G2" s="596"/>
      <c r="H2" s="596"/>
      <c r="I2" s="596"/>
      <c r="J2" s="596"/>
      <c r="K2" s="596"/>
    </row>
    <row r="3" spans="1:14" ht="18" customHeight="1">
      <c r="A3" s="596" t="s">
        <v>102</v>
      </c>
      <c r="B3" s="596"/>
      <c r="C3" s="596"/>
      <c r="D3" s="596"/>
      <c r="E3" s="596"/>
      <c r="F3" s="596"/>
      <c r="G3" s="596"/>
      <c r="H3" s="596"/>
      <c r="I3" s="596"/>
      <c r="J3" s="596"/>
      <c r="K3" s="596"/>
    </row>
    <row r="4" spans="1:14" ht="18" customHeight="1">
      <c r="A4" s="596" t="s">
        <v>654</v>
      </c>
      <c r="B4" s="596"/>
      <c r="C4" s="596"/>
      <c r="D4" s="596"/>
      <c r="E4" s="596"/>
      <c r="F4" s="596"/>
      <c r="G4" s="596"/>
      <c r="H4" s="596"/>
      <c r="I4" s="596"/>
      <c r="J4" s="596"/>
      <c r="K4" s="596"/>
    </row>
    <row r="5" spans="1:14" ht="15.75" customHeight="1">
      <c r="A5" s="584" t="s">
        <v>403</v>
      </c>
      <c r="B5" s="584"/>
      <c r="C5" s="584"/>
      <c r="D5" s="584"/>
      <c r="E5" s="584"/>
      <c r="F5" s="584"/>
      <c r="G5" s="584"/>
      <c r="H5" s="584"/>
      <c r="I5" s="584"/>
      <c r="J5" s="584"/>
      <c r="K5" s="584"/>
    </row>
    <row r="6" spans="1:14" ht="15.75" customHeight="1">
      <c r="A6" s="584" t="s">
        <v>416</v>
      </c>
      <c r="B6" s="584"/>
      <c r="C6" s="584"/>
      <c r="D6" s="584"/>
      <c r="E6" s="584"/>
      <c r="F6" s="584"/>
      <c r="G6" s="584"/>
      <c r="H6" s="584"/>
      <c r="I6" s="584"/>
      <c r="J6" s="584"/>
      <c r="K6" s="584"/>
    </row>
    <row r="7" spans="1:14" ht="15.75" customHeight="1">
      <c r="A7" s="584" t="s">
        <v>655</v>
      </c>
      <c r="B7" s="584"/>
      <c r="C7" s="584"/>
      <c r="D7" s="584"/>
      <c r="E7" s="584"/>
      <c r="F7" s="584"/>
      <c r="G7" s="584"/>
      <c r="H7" s="584"/>
      <c r="I7" s="584"/>
      <c r="J7" s="584"/>
      <c r="K7" s="584"/>
    </row>
    <row r="8" spans="1:14" ht="19.5" customHeight="1">
      <c r="A8" s="610" t="s">
        <v>672</v>
      </c>
      <c r="B8" s="610"/>
      <c r="C8" s="586">
        <v>2020</v>
      </c>
      <c r="D8" s="586"/>
      <c r="E8" s="586"/>
      <c r="F8" s="586"/>
      <c r="G8" s="586"/>
      <c r="H8" s="586"/>
      <c r="I8" s="586"/>
      <c r="J8" s="587" t="s">
        <v>426</v>
      </c>
      <c r="K8" s="587"/>
    </row>
    <row r="9" spans="1:14" s="138" customFormat="1" ht="39" customHeight="1">
      <c r="A9" s="611" t="s">
        <v>465</v>
      </c>
      <c r="B9" s="614" t="s">
        <v>210</v>
      </c>
      <c r="C9" s="522" t="s">
        <v>390</v>
      </c>
      <c r="D9" s="524"/>
      <c r="E9" s="534" t="s">
        <v>391</v>
      </c>
      <c r="F9" s="534" t="s">
        <v>392</v>
      </c>
      <c r="G9" s="534" t="s">
        <v>198</v>
      </c>
      <c r="H9" s="534" t="s">
        <v>197</v>
      </c>
      <c r="I9" s="534" t="s">
        <v>393</v>
      </c>
      <c r="J9" s="618" t="s">
        <v>375</v>
      </c>
      <c r="K9" s="618"/>
    </row>
    <row r="10" spans="1:14" s="138" customFormat="1" ht="39" customHeight="1">
      <c r="A10" s="612"/>
      <c r="B10" s="615"/>
      <c r="C10" s="609" t="s">
        <v>394</v>
      </c>
      <c r="D10" s="609"/>
      <c r="E10" s="617"/>
      <c r="F10" s="617"/>
      <c r="G10" s="617"/>
      <c r="H10" s="617"/>
      <c r="I10" s="617"/>
      <c r="J10" s="619"/>
      <c r="K10" s="619"/>
    </row>
    <row r="11" spans="1:14" s="138" customFormat="1" ht="32.25" customHeight="1">
      <c r="A11" s="612"/>
      <c r="B11" s="615"/>
      <c r="C11" s="279" t="s">
        <v>395</v>
      </c>
      <c r="D11" s="279" t="s">
        <v>226</v>
      </c>
      <c r="E11" s="608" t="s">
        <v>427</v>
      </c>
      <c r="F11" s="608" t="s">
        <v>396</v>
      </c>
      <c r="G11" s="608" t="s">
        <v>400</v>
      </c>
      <c r="H11" s="608" t="s">
        <v>401</v>
      </c>
      <c r="I11" s="608" t="s">
        <v>397</v>
      </c>
      <c r="J11" s="619"/>
      <c r="K11" s="619"/>
    </row>
    <row r="12" spans="1:14" s="138" customFormat="1" ht="39" customHeight="1">
      <c r="A12" s="613"/>
      <c r="B12" s="616"/>
      <c r="C12" s="274" t="s">
        <v>398</v>
      </c>
      <c r="D12" s="274" t="s">
        <v>399</v>
      </c>
      <c r="E12" s="609"/>
      <c r="F12" s="609"/>
      <c r="G12" s="609"/>
      <c r="H12" s="609"/>
      <c r="I12" s="609"/>
      <c r="J12" s="620"/>
      <c r="K12" s="620"/>
    </row>
    <row r="13" spans="1:14" s="138" customFormat="1" ht="61.5" customHeight="1" thickBot="1">
      <c r="A13" s="51">
        <v>45</v>
      </c>
      <c r="B13" s="55" t="s">
        <v>533</v>
      </c>
      <c r="C13" s="57">
        <v>1024521</v>
      </c>
      <c r="D13" s="57">
        <v>39006</v>
      </c>
      <c r="E13" s="57">
        <v>551647</v>
      </c>
      <c r="F13" s="57">
        <v>585973</v>
      </c>
      <c r="G13" s="92">
        <v>5.12</v>
      </c>
      <c r="H13" s="92">
        <v>0.73</v>
      </c>
      <c r="I13" s="57">
        <v>21268</v>
      </c>
      <c r="J13" s="508" t="s">
        <v>538</v>
      </c>
      <c r="K13" s="508"/>
    </row>
    <row r="14" spans="1:14" s="138" customFormat="1" ht="60" customHeight="1" thickBot="1">
      <c r="A14" s="53">
        <v>46</v>
      </c>
      <c r="B14" s="56" t="s">
        <v>534</v>
      </c>
      <c r="C14" s="58">
        <v>1022274</v>
      </c>
      <c r="D14" s="58">
        <v>270166</v>
      </c>
      <c r="E14" s="58">
        <v>436423</v>
      </c>
      <c r="F14" s="58">
        <v>459934</v>
      </c>
      <c r="G14" s="93">
        <v>4.47</v>
      </c>
      <c r="H14" s="93">
        <v>0.64</v>
      </c>
      <c r="I14" s="58">
        <v>93743</v>
      </c>
      <c r="J14" s="509" t="s">
        <v>537</v>
      </c>
      <c r="K14" s="509"/>
    </row>
    <row r="15" spans="1:14" s="138" customFormat="1" ht="60" customHeight="1">
      <c r="A15" s="52">
        <v>47</v>
      </c>
      <c r="B15" s="62" t="s">
        <v>535</v>
      </c>
      <c r="C15" s="63">
        <v>1957498</v>
      </c>
      <c r="D15" s="63">
        <v>778060</v>
      </c>
      <c r="E15" s="63">
        <v>102700</v>
      </c>
      <c r="F15" s="63">
        <v>130258</v>
      </c>
      <c r="G15" s="141">
        <v>18.45</v>
      </c>
      <c r="H15" s="141">
        <v>2.71</v>
      </c>
      <c r="I15" s="63">
        <v>32310</v>
      </c>
      <c r="J15" s="489" t="s">
        <v>536</v>
      </c>
      <c r="K15" s="489"/>
    </row>
    <row r="16" spans="1:14" s="138" customFormat="1" ht="43.5" customHeight="1">
      <c r="A16" s="606" t="s">
        <v>207</v>
      </c>
      <c r="B16" s="606"/>
      <c r="C16" s="77">
        <v>4004293</v>
      </c>
      <c r="D16" s="77">
        <v>1087233</v>
      </c>
      <c r="E16" s="77">
        <v>160923</v>
      </c>
      <c r="F16" s="77">
        <v>188514</v>
      </c>
      <c r="G16" s="89">
        <v>12.77</v>
      </c>
      <c r="H16" s="89">
        <v>1.87</v>
      </c>
      <c r="I16" s="77">
        <v>37755</v>
      </c>
      <c r="J16" s="607" t="s">
        <v>204</v>
      </c>
      <c r="K16" s="607"/>
    </row>
    <row r="17" spans="1:11" s="138" customFormat="1" ht="15">
      <c r="A17" s="142" t="s">
        <v>466</v>
      </c>
      <c r="K17" s="143" t="s">
        <v>199</v>
      </c>
    </row>
  </sheetData>
  <mergeCells count="30">
    <mergeCell ref="A6:K6"/>
    <mergeCell ref="A1:K1"/>
    <mergeCell ref="A2:K2"/>
    <mergeCell ref="A3:K3"/>
    <mergeCell ref="A4:K4"/>
    <mergeCell ref="A5:K5"/>
    <mergeCell ref="A7:K7"/>
    <mergeCell ref="A8:B8"/>
    <mergeCell ref="C8:I8"/>
    <mergeCell ref="J8:K8"/>
    <mergeCell ref="A9:A12"/>
    <mergeCell ref="B9:B12"/>
    <mergeCell ref="C9:D9"/>
    <mergeCell ref="E9:E10"/>
    <mergeCell ref="F9:F10"/>
    <mergeCell ref="G9:G10"/>
    <mergeCell ref="H9:H10"/>
    <mergeCell ref="I9:I10"/>
    <mergeCell ref="J9:K12"/>
    <mergeCell ref="C10:D10"/>
    <mergeCell ref="E11:E12"/>
    <mergeCell ref="F11:F12"/>
    <mergeCell ref="J15:K15"/>
    <mergeCell ref="A16:B16"/>
    <mergeCell ref="J16:K16"/>
    <mergeCell ref="G11:G12"/>
    <mergeCell ref="H11:H12"/>
    <mergeCell ref="I11:I12"/>
    <mergeCell ref="J13:K13"/>
    <mergeCell ref="J14:K14"/>
  </mergeCells>
  <printOptions horizontalCentered="1" verticalCentered="1"/>
  <pageMargins left="0" right="0" top="0" bottom="0" header="0.31496062992125984" footer="0.31496062992125984"/>
  <pageSetup paperSize="9" scale="8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39997558519241921"/>
  </sheetPr>
  <dimension ref="A1:N72"/>
  <sheetViews>
    <sheetView view="pageBreakPreview" topLeftCell="A43" zoomScale="80" zoomScaleSheetLayoutView="80" workbookViewId="0">
      <selection activeCell="A71" sqref="A71:XFD71"/>
    </sheetView>
  </sheetViews>
  <sheetFormatPr defaultColWidth="9.125" defaultRowHeight="14.25"/>
  <cols>
    <col min="1" max="1" width="5.75" style="139" customWidth="1"/>
    <col min="2" max="2" width="40.75" style="76" customWidth="1"/>
    <col min="3" max="8" width="10.75" style="76" customWidth="1"/>
    <col min="9" max="9" width="11.375" style="76" customWidth="1"/>
    <col min="10" max="10" width="40.75" style="76" customWidth="1"/>
    <col min="11" max="11" width="5.75" style="76" customWidth="1"/>
    <col min="12" max="16384" width="9.125" style="76"/>
  </cols>
  <sheetData>
    <row r="1" spans="1:12" s="137" customFormat="1" ht="15">
      <c r="A1" s="595"/>
      <c r="B1" s="595"/>
      <c r="C1" s="595"/>
      <c r="D1" s="595"/>
      <c r="E1" s="595"/>
      <c r="F1" s="595"/>
      <c r="G1" s="595"/>
      <c r="H1" s="595"/>
      <c r="I1" s="595"/>
      <c r="J1" s="595"/>
      <c r="K1" s="595"/>
    </row>
    <row r="2" spans="1:12" ht="18">
      <c r="A2" s="596" t="s">
        <v>402</v>
      </c>
      <c r="B2" s="596"/>
      <c r="C2" s="596"/>
      <c r="D2" s="596"/>
      <c r="E2" s="596"/>
      <c r="F2" s="596"/>
      <c r="G2" s="596"/>
      <c r="H2" s="596"/>
      <c r="I2" s="596"/>
      <c r="J2" s="596"/>
      <c r="K2" s="596"/>
    </row>
    <row r="3" spans="1:12" ht="18">
      <c r="A3" s="596" t="s">
        <v>102</v>
      </c>
      <c r="B3" s="596"/>
      <c r="C3" s="596"/>
      <c r="D3" s="596"/>
      <c r="E3" s="596"/>
      <c r="F3" s="596"/>
      <c r="G3" s="596"/>
      <c r="H3" s="596"/>
      <c r="I3" s="596"/>
      <c r="J3" s="596"/>
      <c r="K3" s="596"/>
    </row>
    <row r="4" spans="1:12" ht="18">
      <c r="A4" s="596" t="s">
        <v>656</v>
      </c>
      <c r="B4" s="596"/>
      <c r="C4" s="596"/>
      <c r="D4" s="596"/>
      <c r="E4" s="596"/>
      <c r="F4" s="596"/>
      <c r="G4" s="596"/>
      <c r="H4" s="596"/>
      <c r="I4" s="596"/>
      <c r="J4" s="596"/>
      <c r="K4" s="596"/>
    </row>
    <row r="5" spans="1:12" ht="15.75">
      <c r="A5" s="584" t="s">
        <v>403</v>
      </c>
      <c r="B5" s="584"/>
      <c r="C5" s="584"/>
      <c r="D5" s="584"/>
      <c r="E5" s="584"/>
      <c r="F5" s="584"/>
      <c r="G5" s="584"/>
      <c r="H5" s="584"/>
      <c r="I5" s="584"/>
      <c r="J5" s="584"/>
      <c r="K5" s="584"/>
    </row>
    <row r="6" spans="1:12" ht="15.75">
      <c r="A6" s="584" t="s">
        <v>416</v>
      </c>
      <c r="B6" s="584"/>
      <c r="C6" s="584"/>
      <c r="D6" s="584"/>
      <c r="E6" s="584"/>
      <c r="F6" s="584"/>
      <c r="G6" s="584"/>
      <c r="H6" s="584"/>
      <c r="I6" s="584"/>
      <c r="J6" s="584"/>
      <c r="K6" s="584"/>
    </row>
    <row r="7" spans="1:12" ht="15.75">
      <c r="A7" s="584" t="s">
        <v>657</v>
      </c>
      <c r="B7" s="584"/>
      <c r="C7" s="584"/>
      <c r="D7" s="584"/>
      <c r="E7" s="584"/>
      <c r="F7" s="584"/>
      <c r="G7" s="584"/>
      <c r="H7" s="584"/>
      <c r="I7" s="584"/>
      <c r="J7" s="584"/>
      <c r="K7" s="584"/>
    </row>
    <row r="8" spans="1:12" ht="15.75">
      <c r="A8" s="610" t="s">
        <v>673</v>
      </c>
      <c r="B8" s="610"/>
      <c r="C8" s="586">
        <v>2020</v>
      </c>
      <c r="D8" s="586"/>
      <c r="E8" s="586"/>
      <c r="F8" s="586"/>
      <c r="G8" s="586"/>
      <c r="H8" s="586"/>
      <c r="I8" s="586"/>
      <c r="J8" s="587" t="s">
        <v>428</v>
      </c>
      <c r="K8" s="587"/>
    </row>
    <row r="9" spans="1:12" s="138" customFormat="1" ht="28.9" customHeight="1">
      <c r="A9" s="611" t="s">
        <v>465</v>
      </c>
      <c r="B9" s="621" t="s">
        <v>210</v>
      </c>
      <c r="C9" s="624" t="s">
        <v>390</v>
      </c>
      <c r="D9" s="624"/>
      <c r="E9" s="534" t="s">
        <v>391</v>
      </c>
      <c r="F9" s="534" t="s">
        <v>392</v>
      </c>
      <c r="G9" s="534" t="s">
        <v>198</v>
      </c>
      <c r="H9" s="534" t="s">
        <v>197</v>
      </c>
      <c r="I9" s="534" t="s">
        <v>393</v>
      </c>
      <c r="J9" s="618" t="s">
        <v>375</v>
      </c>
      <c r="K9" s="618"/>
    </row>
    <row r="10" spans="1:12" s="138" customFormat="1" ht="28.9" customHeight="1">
      <c r="A10" s="612"/>
      <c r="B10" s="622"/>
      <c r="C10" s="609" t="s">
        <v>394</v>
      </c>
      <c r="D10" s="609"/>
      <c r="E10" s="617"/>
      <c r="F10" s="617"/>
      <c r="G10" s="617"/>
      <c r="H10" s="617"/>
      <c r="I10" s="617"/>
      <c r="J10" s="619"/>
      <c r="K10" s="619"/>
    </row>
    <row r="11" spans="1:12" s="138" customFormat="1" ht="26.45" customHeight="1">
      <c r="A11" s="612"/>
      <c r="B11" s="622"/>
      <c r="C11" s="279" t="s">
        <v>395</v>
      </c>
      <c r="D11" s="279" t="s">
        <v>226</v>
      </c>
      <c r="E11" s="608" t="s">
        <v>427</v>
      </c>
      <c r="F11" s="608" t="s">
        <v>396</v>
      </c>
      <c r="G11" s="608" t="s">
        <v>400</v>
      </c>
      <c r="H11" s="608" t="s">
        <v>401</v>
      </c>
      <c r="I11" s="608" t="s">
        <v>397</v>
      </c>
      <c r="J11" s="619"/>
      <c r="K11" s="619"/>
    </row>
    <row r="12" spans="1:12" s="138" customFormat="1" ht="26.45" customHeight="1">
      <c r="A12" s="613"/>
      <c r="B12" s="623"/>
      <c r="C12" s="274" t="s">
        <v>398</v>
      </c>
      <c r="D12" s="274" t="s">
        <v>399</v>
      </c>
      <c r="E12" s="609"/>
      <c r="F12" s="609"/>
      <c r="G12" s="609"/>
      <c r="H12" s="609"/>
      <c r="I12" s="609"/>
      <c r="J12" s="620"/>
      <c r="K12" s="620"/>
    </row>
    <row r="13" spans="1:12" s="138" customFormat="1" ht="19.899999999999999" customHeight="1" thickBot="1">
      <c r="A13" s="202">
        <v>4511</v>
      </c>
      <c r="B13" s="198" t="s">
        <v>559</v>
      </c>
      <c r="C13" s="57">
        <v>-49</v>
      </c>
      <c r="D13" s="57">
        <v>2371</v>
      </c>
      <c r="E13" s="57">
        <v>22450</v>
      </c>
      <c r="F13" s="57">
        <v>44575</v>
      </c>
      <c r="G13" s="92">
        <v>42.06</v>
      </c>
      <c r="H13" s="92">
        <v>7.57</v>
      </c>
      <c r="I13" s="57">
        <v>26057</v>
      </c>
      <c r="J13" s="527" t="s">
        <v>558</v>
      </c>
      <c r="K13" s="527"/>
      <c r="L13"/>
    </row>
    <row r="14" spans="1:12" s="138" customFormat="1" ht="19.899999999999999" customHeight="1" thickBot="1">
      <c r="A14" s="200">
        <v>4512</v>
      </c>
      <c r="B14" s="90" t="s">
        <v>560</v>
      </c>
      <c r="C14" s="58">
        <v>989696</v>
      </c>
      <c r="D14" s="58">
        <v>8455</v>
      </c>
      <c r="E14" s="58">
        <v>2343076</v>
      </c>
      <c r="F14" s="58">
        <v>2395264</v>
      </c>
      <c r="G14" s="93">
        <v>2.0299999999999998</v>
      </c>
      <c r="H14" s="93">
        <v>0.15</v>
      </c>
      <c r="I14" s="58">
        <v>24794</v>
      </c>
      <c r="J14" s="526" t="s">
        <v>561</v>
      </c>
      <c r="K14" s="526"/>
      <c r="L14"/>
    </row>
    <row r="15" spans="1:12" s="138" customFormat="1" ht="18.75" thickBot="1">
      <c r="A15" s="199">
        <v>4519</v>
      </c>
      <c r="B15" s="290" t="s">
        <v>720</v>
      </c>
      <c r="C15" s="57">
        <v>0</v>
      </c>
      <c r="D15" s="57">
        <v>0</v>
      </c>
      <c r="E15" s="57">
        <v>0</v>
      </c>
      <c r="F15" s="57">
        <v>0</v>
      </c>
      <c r="G15" s="92">
        <v>0</v>
      </c>
      <c r="H15" s="92">
        <v>0</v>
      </c>
      <c r="I15" s="57">
        <v>0</v>
      </c>
      <c r="J15" s="518" t="s">
        <v>721</v>
      </c>
      <c r="K15" s="518"/>
      <c r="L15"/>
    </row>
    <row r="16" spans="1:12" s="138" customFormat="1" ht="18.75" thickBot="1">
      <c r="A16" s="200">
        <v>4531</v>
      </c>
      <c r="B16" s="90" t="s">
        <v>562</v>
      </c>
      <c r="C16" s="58">
        <v>13988</v>
      </c>
      <c r="D16" s="58">
        <v>26900</v>
      </c>
      <c r="E16" s="58">
        <v>32067</v>
      </c>
      <c r="F16" s="58">
        <v>56667</v>
      </c>
      <c r="G16" s="93">
        <v>38.24</v>
      </c>
      <c r="H16" s="93">
        <v>5.18</v>
      </c>
      <c r="I16" s="58">
        <v>20000</v>
      </c>
      <c r="J16" s="526" t="s">
        <v>608</v>
      </c>
      <c r="K16" s="526"/>
      <c r="L16"/>
    </row>
    <row r="17" spans="1:12" s="138" customFormat="1" ht="15" thickBot="1">
      <c r="A17" s="199">
        <v>4532</v>
      </c>
      <c r="B17" s="59" t="s">
        <v>563</v>
      </c>
      <c r="C17" s="57">
        <v>20010</v>
      </c>
      <c r="D17" s="57">
        <v>828</v>
      </c>
      <c r="E17" s="57">
        <v>453000</v>
      </c>
      <c r="F17" s="57">
        <v>630000</v>
      </c>
      <c r="G17" s="92">
        <v>20</v>
      </c>
      <c r="H17" s="92">
        <v>8.1</v>
      </c>
      <c r="I17" s="57">
        <v>18000</v>
      </c>
      <c r="J17" s="518" t="s">
        <v>607</v>
      </c>
      <c r="K17" s="518"/>
      <c r="L17"/>
    </row>
    <row r="18" spans="1:12" s="138" customFormat="1" ht="18.75" thickBot="1">
      <c r="A18" s="200">
        <v>4539</v>
      </c>
      <c r="B18" s="90" t="s">
        <v>564</v>
      </c>
      <c r="C18" s="58">
        <v>877</v>
      </c>
      <c r="D18" s="58">
        <v>453</v>
      </c>
      <c r="E18" s="58">
        <v>120857</v>
      </c>
      <c r="F18" s="58">
        <v>171429</v>
      </c>
      <c r="G18" s="93">
        <v>22</v>
      </c>
      <c r="H18" s="93">
        <v>7.5</v>
      </c>
      <c r="I18" s="58">
        <v>41143</v>
      </c>
      <c r="J18" s="526" t="s">
        <v>606</v>
      </c>
      <c r="K18" s="526"/>
      <c r="L18"/>
    </row>
    <row r="19" spans="1:12" s="138" customFormat="1" ht="15" thickBot="1">
      <c r="A19" s="199">
        <v>4610</v>
      </c>
      <c r="B19" s="59" t="s">
        <v>539</v>
      </c>
      <c r="C19" s="57">
        <v>37168</v>
      </c>
      <c r="D19" s="57">
        <v>3332</v>
      </c>
      <c r="E19" s="57">
        <v>375000</v>
      </c>
      <c r="F19" s="57">
        <v>420900</v>
      </c>
      <c r="G19" s="92">
        <v>10.69</v>
      </c>
      <c r="H19" s="92">
        <v>0.21</v>
      </c>
      <c r="I19" s="57">
        <v>30850</v>
      </c>
      <c r="J19" s="518" t="s">
        <v>548</v>
      </c>
      <c r="K19" s="518"/>
      <c r="L19"/>
    </row>
    <row r="20" spans="1:12" s="138" customFormat="1" ht="15" thickBot="1">
      <c r="A20" s="200">
        <v>4620</v>
      </c>
      <c r="B20" s="90" t="s">
        <v>565</v>
      </c>
      <c r="C20" s="58">
        <v>1491</v>
      </c>
      <c r="D20" s="58">
        <v>6464</v>
      </c>
      <c r="E20" s="58">
        <v>20685</v>
      </c>
      <c r="F20" s="58">
        <v>23391</v>
      </c>
      <c r="G20" s="93">
        <v>8.36</v>
      </c>
      <c r="H20" s="93">
        <v>3.21</v>
      </c>
      <c r="I20" s="58">
        <v>19238</v>
      </c>
      <c r="J20" s="526" t="s">
        <v>605</v>
      </c>
      <c r="K20" s="526"/>
      <c r="L20"/>
    </row>
    <row r="21" spans="1:12" s="138" customFormat="1" ht="15" thickBot="1">
      <c r="A21" s="199">
        <v>4631</v>
      </c>
      <c r="B21" s="59" t="s">
        <v>540</v>
      </c>
      <c r="C21" s="57">
        <v>524</v>
      </c>
      <c r="D21" s="57">
        <v>2853</v>
      </c>
      <c r="E21" s="57">
        <v>61250</v>
      </c>
      <c r="F21" s="57">
        <v>79410</v>
      </c>
      <c r="G21" s="92">
        <v>14.31</v>
      </c>
      <c r="H21" s="92">
        <v>8.56</v>
      </c>
      <c r="I21" s="57">
        <v>48360</v>
      </c>
      <c r="J21" s="518" t="s">
        <v>549</v>
      </c>
      <c r="K21" s="518"/>
      <c r="L21"/>
    </row>
    <row r="22" spans="1:12" s="138" customFormat="1" ht="14.45" customHeight="1" thickBot="1">
      <c r="A22" s="200">
        <v>4632</v>
      </c>
      <c r="B22" s="90" t="s">
        <v>609</v>
      </c>
      <c r="C22" s="58">
        <v>10696</v>
      </c>
      <c r="D22" s="58">
        <v>5866</v>
      </c>
      <c r="E22" s="58">
        <v>80873</v>
      </c>
      <c r="F22" s="58">
        <v>99471</v>
      </c>
      <c r="G22" s="93">
        <v>16.260000000000002</v>
      </c>
      <c r="H22" s="93">
        <v>2.4300000000000002</v>
      </c>
      <c r="I22" s="58">
        <v>27932</v>
      </c>
      <c r="J22" s="526" t="s">
        <v>604</v>
      </c>
      <c r="K22" s="526"/>
      <c r="L22"/>
    </row>
    <row r="23" spans="1:12" s="138" customFormat="1" ht="19.899999999999999" customHeight="1" thickBot="1">
      <c r="A23" s="199">
        <v>4641</v>
      </c>
      <c r="B23" s="59" t="s">
        <v>610</v>
      </c>
      <c r="C23" s="57">
        <v>21958</v>
      </c>
      <c r="D23" s="57">
        <v>3816</v>
      </c>
      <c r="E23" s="57">
        <v>161087</v>
      </c>
      <c r="F23" s="57">
        <v>222103</v>
      </c>
      <c r="G23" s="92">
        <v>26.94</v>
      </c>
      <c r="H23" s="92">
        <v>0.54</v>
      </c>
      <c r="I23" s="57">
        <v>23850</v>
      </c>
      <c r="J23" s="518" t="s">
        <v>603</v>
      </c>
      <c r="K23" s="518"/>
      <c r="L23"/>
    </row>
    <row r="24" spans="1:12" s="138" customFormat="1" ht="19.899999999999999" customHeight="1" thickBot="1">
      <c r="A24" s="200">
        <v>4647</v>
      </c>
      <c r="B24" s="90" t="s">
        <v>611</v>
      </c>
      <c r="C24" s="58">
        <v>50672</v>
      </c>
      <c r="D24" s="58">
        <v>9600</v>
      </c>
      <c r="E24" s="58">
        <v>378000</v>
      </c>
      <c r="F24" s="58">
        <v>400000</v>
      </c>
      <c r="G24" s="93">
        <v>1.7</v>
      </c>
      <c r="H24" s="93">
        <v>3.8</v>
      </c>
      <c r="I24" s="58">
        <v>60000</v>
      </c>
      <c r="J24" s="526" t="s">
        <v>602</v>
      </c>
      <c r="K24" s="526"/>
      <c r="L24"/>
    </row>
    <row r="25" spans="1:12" s="138" customFormat="1" ht="36.75" thickBot="1">
      <c r="A25" s="199">
        <v>4648</v>
      </c>
      <c r="B25" s="59" t="s">
        <v>612</v>
      </c>
      <c r="C25" s="57">
        <v>682171</v>
      </c>
      <c r="D25" s="57">
        <v>157253</v>
      </c>
      <c r="E25" s="57">
        <v>1164250</v>
      </c>
      <c r="F25" s="57">
        <v>1173699</v>
      </c>
      <c r="G25" s="92">
        <v>0.79</v>
      </c>
      <c r="H25" s="92">
        <v>0.01</v>
      </c>
      <c r="I25" s="57">
        <v>218103</v>
      </c>
      <c r="J25" s="518" t="s">
        <v>601</v>
      </c>
      <c r="K25" s="518"/>
      <c r="L25"/>
    </row>
    <row r="26" spans="1:12" s="440" customFormat="1" ht="27.75" thickBot="1">
      <c r="A26" s="200">
        <v>4649</v>
      </c>
      <c r="B26" s="288" t="s">
        <v>727</v>
      </c>
      <c r="C26" s="58">
        <v>0</v>
      </c>
      <c r="D26" s="58">
        <v>0</v>
      </c>
      <c r="E26" s="58">
        <v>0</v>
      </c>
      <c r="F26" s="58">
        <v>0</v>
      </c>
      <c r="G26" s="93">
        <v>0</v>
      </c>
      <c r="H26" s="93">
        <v>0</v>
      </c>
      <c r="I26" s="58">
        <v>0</v>
      </c>
      <c r="J26" s="526" t="s">
        <v>728</v>
      </c>
      <c r="K26" s="526"/>
      <c r="L26" s="436"/>
    </row>
    <row r="27" spans="1:12" s="138" customFormat="1" ht="15" thickBot="1">
      <c r="A27" s="199">
        <v>4651</v>
      </c>
      <c r="B27" s="290" t="s">
        <v>613</v>
      </c>
      <c r="C27" s="57">
        <v>0</v>
      </c>
      <c r="D27" s="57">
        <v>0</v>
      </c>
      <c r="E27" s="57">
        <v>0</v>
      </c>
      <c r="F27" s="57">
        <v>0</v>
      </c>
      <c r="G27" s="92">
        <v>0</v>
      </c>
      <c r="H27" s="92">
        <v>0</v>
      </c>
      <c r="I27" s="57">
        <v>0</v>
      </c>
      <c r="J27" s="518" t="s">
        <v>600</v>
      </c>
      <c r="K27" s="518"/>
      <c r="L27"/>
    </row>
    <row r="28" spans="1:12" s="138" customFormat="1" ht="15" thickBot="1">
      <c r="A28" s="200">
        <v>4652</v>
      </c>
      <c r="B28" s="90" t="s">
        <v>614</v>
      </c>
      <c r="C28" s="58">
        <v>1040</v>
      </c>
      <c r="D28" s="58">
        <v>5936</v>
      </c>
      <c r="E28" s="58">
        <v>62300</v>
      </c>
      <c r="F28" s="58">
        <v>105483</v>
      </c>
      <c r="G28" s="93">
        <v>29.43</v>
      </c>
      <c r="H28" s="93">
        <v>11.51</v>
      </c>
      <c r="I28" s="58">
        <v>51619</v>
      </c>
      <c r="J28" s="526" t="s">
        <v>599</v>
      </c>
      <c r="K28" s="526"/>
      <c r="L28"/>
    </row>
    <row r="29" spans="1:12" s="138" customFormat="1" ht="15" thickBot="1">
      <c r="A29" s="199">
        <v>4653</v>
      </c>
      <c r="B29" s="59" t="s">
        <v>615</v>
      </c>
      <c r="C29" s="57">
        <v>50538</v>
      </c>
      <c r="D29" s="57">
        <v>3029</v>
      </c>
      <c r="E29" s="57">
        <v>847429</v>
      </c>
      <c r="F29" s="57">
        <v>932067</v>
      </c>
      <c r="G29" s="92">
        <v>8.43</v>
      </c>
      <c r="H29" s="92">
        <v>0.65</v>
      </c>
      <c r="I29" s="57">
        <v>70450</v>
      </c>
      <c r="J29" s="518" t="s">
        <v>598</v>
      </c>
      <c r="K29" s="518"/>
      <c r="L29"/>
    </row>
    <row r="30" spans="1:12" s="138" customFormat="1" ht="15" thickBot="1">
      <c r="A30" s="200">
        <v>4659</v>
      </c>
      <c r="B30" s="90" t="s">
        <v>616</v>
      </c>
      <c r="C30" s="58">
        <v>29910</v>
      </c>
      <c r="D30" s="58">
        <v>20351</v>
      </c>
      <c r="E30" s="58">
        <v>248875</v>
      </c>
      <c r="F30" s="58">
        <v>317314</v>
      </c>
      <c r="G30" s="93">
        <v>20.11</v>
      </c>
      <c r="H30" s="93">
        <v>1.46</v>
      </c>
      <c r="I30" s="58">
        <v>99271</v>
      </c>
      <c r="J30" s="526" t="s">
        <v>550</v>
      </c>
      <c r="K30" s="526"/>
      <c r="L30"/>
    </row>
    <row r="31" spans="1:12" s="138" customFormat="1" ht="15" thickBot="1">
      <c r="A31" s="199">
        <v>4661</v>
      </c>
      <c r="B31" s="59" t="s">
        <v>617</v>
      </c>
      <c r="C31" s="57">
        <v>20879</v>
      </c>
      <c r="D31" s="57">
        <v>859</v>
      </c>
      <c r="E31" s="57">
        <v>914960</v>
      </c>
      <c r="F31" s="57">
        <v>974872</v>
      </c>
      <c r="G31" s="92">
        <v>5.7</v>
      </c>
      <c r="H31" s="92">
        <v>0.45</v>
      </c>
      <c r="I31" s="57">
        <v>35794</v>
      </c>
      <c r="J31" s="518" t="s">
        <v>597</v>
      </c>
      <c r="K31" s="518"/>
      <c r="L31"/>
    </row>
    <row r="32" spans="1:12" s="138" customFormat="1" ht="15" thickBot="1">
      <c r="A32" s="200">
        <v>4662</v>
      </c>
      <c r="B32" s="90" t="s">
        <v>541</v>
      </c>
      <c r="C32" s="58">
        <v>0</v>
      </c>
      <c r="D32" s="58">
        <v>0</v>
      </c>
      <c r="E32" s="58">
        <v>0</v>
      </c>
      <c r="F32" s="58">
        <v>0</v>
      </c>
      <c r="G32" s="93">
        <v>0</v>
      </c>
      <c r="H32" s="93">
        <v>0</v>
      </c>
      <c r="I32" s="58">
        <v>0</v>
      </c>
      <c r="J32" s="526" t="s">
        <v>551</v>
      </c>
      <c r="K32" s="526"/>
      <c r="L32"/>
    </row>
    <row r="33" spans="1:14" s="138" customFormat="1" ht="18.75" thickBot="1">
      <c r="A33" s="199">
        <v>4663</v>
      </c>
      <c r="B33" s="59" t="s">
        <v>618</v>
      </c>
      <c r="C33" s="57">
        <v>32119</v>
      </c>
      <c r="D33" s="57">
        <v>39535</v>
      </c>
      <c r="E33" s="57">
        <v>136952</v>
      </c>
      <c r="F33" s="57">
        <v>146806</v>
      </c>
      <c r="G33" s="92">
        <v>6.42</v>
      </c>
      <c r="H33" s="92">
        <v>0.28999999999999998</v>
      </c>
      <c r="I33" s="57">
        <v>74594</v>
      </c>
      <c r="J33" s="526" t="s">
        <v>596</v>
      </c>
      <c r="K33" s="526"/>
      <c r="L33"/>
    </row>
    <row r="34" spans="1:14" customFormat="1" ht="15" customHeight="1" thickBot="1">
      <c r="A34" s="200">
        <v>4669</v>
      </c>
      <c r="B34" s="90" t="s">
        <v>734</v>
      </c>
      <c r="C34" s="58">
        <v>2120</v>
      </c>
      <c r="D34" s="58">
        <v>968</v>
      </c>
      <c r="E34" s="58">
        <v>216349</v>
      </c>
      <c r="F34" s="58">
        <v>358504</v>
      </c>
      <c r="G34" s="93">
        <v>22.49</v>
      </c>
      <c r="H34" s="93">
        <v>17.170000000000002</v>
      </c>
      <c r="I34" s="58">
        <v>64538</v>
      </c>
      <c r="J34" s="526" t="s">
        <v>735</v>
      </c>
      <c r="K34" s="526"/>
      <c r="L34" s="76"/>
      <c r="M34" s="76"/>
      <c r="N34" s="7"/>
    </row>
    <row r="35" spans="1:14" s="138" customFormat="1" ht="15" thickBot="1">
      <c r="A35" s="199">
        <v>4690</v>
      </c>
      <c r="B35" s="59" t="s">
        <v>542</v>
      </c>
      <c r="C35" s="57">
        <v>850</v>
      </c>
      <c r="D35" s="57">
        <v>2464</v>
      </c>
      <c r="E35" s="57">
        <v>45235</v>
      </c>
      <c r="F35" s="57">
        <v>58134</v>
      </c>
      <c r="G35" s="92">
        <v>20.57</v>
      </c>
      <c r="H35" s="92">
        <v>1.62</v>
      </c>
      <c r="I35" s="57">
        <v>31590</v>
      </c>
      <c r="J35" s="526" t="s">
        <v>552</v>
      </c>
      <c r="K35" s="526"/>
      <c r="L35"/>
    </row>
    <row r="36" spans="1:14" s="138" customFormat="1" ht="15" thickBot="1">
      <c r="A36" s="200">
        <v>4691</v>
      </c>
      <c r="B36" s="90" t="s">
        <v>619</v>
      </c>
      <c r="C36" s="58">
        <v>80143</v>
      </c>
      <c r="D36" s="58">
        <v>3971</v>
      </c>
      <c r="E36" s="58">
        <v>2407897</v>
      </c>
      <c r="F36" s="58">
        <v>2447630</v>
      </c>
      <c r="G36" s="93">
        <v>1.38</v>
      </c>
      <c r="H36" s="93">
        <v>0.24</v>
      </c>
      <c r="I36" s="58">
        <v>120339</v>
      </c>
      <c r="J36" s="526" t="s">
        <v>595</v>
      </c>
      <c r="K36" s="526"/>
      <c r="L36"/>
    </row>
    <row r="37" spans="1:14" s="138" customFormat="1" ht="18.75" thickBot="1">
      <c r="A37" s="199">
        <v>4692</v>
      </c>
      <c r="B37" s="59" t="s">
        <v>620</v>
      </c>
      <c r="C37" s="57">
        <v>-7</v>
      </c>
      <c r="D37" s="57">
        <v>3870</v>
      </c>
      <c r="E37" s="57">
        <v>46195</v>
      </c>
      <c r="F37" s="57">
        <v>83264</v>
      </c>
      <c r="G37" s="92">
        <v>38.54</v>
      </c>
      <c r="H37" s="92">
        <v>5.98</v>
      </c>
      <c r="I37" s="57">
        <v>45531</v>
      </c>
      <c r="J37" s="526" t="s">
        <v>594</v>
      </c>
      <c r="K37" s="526"/>
      <c r="L37"/>
    </row>
    <row r="38" spans="1:14" s="138" customFormat="1" ht="15" thickBot="1">
      <c r="A38" s="200">
        <v>4712</v>
      </c>
      <c r="B38" s="90" t="s">
        <v>543</v>
      </c>
      <c r="C38" s="58">
        <v>0</v>
      </c>
      <c r="D38" s="58">
        <v>0</v>
      </c>
      <c r="E38" s="58">
        <v>0</v>
      </c>
      <c r="F38" s="58">
        <v>0</v>
      </c>
      <c r="G38" s="93">
        <v>0</v>
      </c>
      <c r="H38" s="93">
        <v>0</v>
      </c>
      <c r="I38" s="58">
        <v>0</v>
      </c>
      <c r="J38" s="526" t="s">
        <v>553</v>
      </c>
      <c r="K38" s="526"/>
    </row>
    <row r="39" spans="1:14" s="138" customFormat="1" ht="15" thickBot="1">
      <c r="A39" s="199">
        <v>4714</v>
      </c>
      <c r="B39" s="59" t="s">
        <v>544</v>
      </c>
      <c r="C39" s="57">
        <v>158954</v>
      </c>
      <c r="D39" s="57">
        <v>126409</v>
      </c>
      <c r="E39" s="57">
        <v>52891</v>
      </c>
      <c r="F39" s="57">
        <v>72658</v>
      </c>
      <c r="G39" s="92">
        <v>22.75</v>
      </c>
      <c r="H39" s="92">
        <v>4.46</v>
      </c>
      <c r="I39" s="57">
        <v>22785</v>
      </c>
      <c r="J39" s="526" t="s">
        <v>554</v>
      </c>
      <c r="K39" s="526"/>
      <c r="L39"/>
    </row>
    <row r="40" spans="1:14" s="138" customFormat="1" ht="15" thickBot="1">
      <c r="A40" s="200">
        <v>4719</v>
      </c>
      <c r="B40" s="90" t="s">
        <v>645</v>
      </c>
      <c r="C40" s="58">
        <v>42</v>
      </c>
      <c r="D40" s="58">
        <v>756</v>
      </c>
      <c r="E40" s="58">
        <v>38000</v>
      </c>
      <c r="F40" s="58">
        <v>52000</v>
      </c>
      <c r="G40" s="93">
        <v>19.23</v>
      </c>
      <c r="H40" s="93">
        <v>7.69</v>
      </c>
      <c r="I40" s="58">
        <v>36000</v>
      </c>
      <c r="J40" s="526" t="s">
        <v>646</v>
      </c>
      <c r="K40" s="526"/>
      <c r="L40"/>
    </row>
    <row r="41" spans="1:14" s="138" customFormat="1" ht="15" thickBot="1">
      <c r="A41" s="199">
        <v>4720</v>
      </c>
      <c r="B41" s="59" t="s">
        <v>622</v>
      </c>
      <c r="C41" s="57">
        <v>56075</v>
      </c>
      <c r="D41" s="57">
        <v>35343</v>
      </c>
      <c r="E41" s="57">
        <v>66667</v>
      </c>
      <c r="F41" s="57">
        <v>106667</v>
      </c>
      <c r="G41" s="92">
        <v>33.44</v>
      </c>
      <c r="H41" s="92">
        <v>4.0599999999999996</v>
      </c>
      <c r="I41" s="57">
        <v>25500</v>
      </c>
      <c r="J41" s="526" t="s">
        <v>592</v>
      </c>
      <c r="K41" s="526"/>
      <c r="L41"/>
    </row>
    <row r="42" spans="1:14" s="440" customFormat="1" ht="15" thickBot="1">
      <c r="A42" s="200">
        <v>4722</v>
      </c>
      <c r="B42" s="90" t="s">
        <v>632</v>
      </c>
      <c r="C42" s="58">
        <v>3272</v>
      </c>
      <c r="D42" s="58">
        <v>1984</v>
      </c>
      <c r="E42" s="58">
        <v>183922</v>
      </c>
      <c r="F42" s="58">
        <v>225000</v>
      </c>
      <c r="G42" s="93">
        <v>16.600000000000001</v>
      </c>
      <c r="H42" s="93">
        <v>1.66</v>
      </c>
      <c r="I42" s="58">
        <v>6840</v>
      </c>
      <c r="J42" s="526" t="s">
        <v>591</v>
      </c>
      <c r="K42" s="526"/>
      <c r="L42" s="436"/>
    </row>
    <row r="43" spans="1:14" s="138" customFormat="1" ht="15" thickBot="1">
      <c r="A43" s="199">
        <v>4723</v>
      </c>
      <c r="B43" s="59" t="s">
        <v>631</v>
      </c>
      <c r="C43" s="57">
        <v>3317</v>
      </c>
      <c r="D43" s="57">
        <v>1003</v>
      </c>
      <c r="E43" s="57">
        <v>123436</v>
      </c>
      <c r="F43" s="57">
        <v>129524</v>
      </c>
      <c r="G43" s="92">
        <v>0</v>
      </c>
      <c r="H43" s="92">
        <v>4.7</v>
      </c>
      <c r="I43" s="57">
        <v>34586</v>
      </c>
      <c r="J43" s="526" t="s">
        <v>590</v>
      </c>
      <c r="K43" s="526"/>
      <c r="L43"/>
    </row>
    <row r="44" spans="1:14" s="138" customFormat="1" ht="15" thickBot="1">
      <c r="A44" s="200">
        <v>4724</v>
      </c>
      <c r="B44" s="90" t="s">
        <v>630</v>
      </c>
      <c r="C44" s="58">
        <v>23978</v>
      </c>
      <c r="D44" s="58">
        <v>6962</v>
      </c>
      <c r="E44" s="58">
        <v>105138</v>
      </c>
      <c r="F44" s="58">
        <v>137866</v>
      </c>
      <c r="G44" s="93">
        <v>11.99</v>
      </c>
      <c r="H44" s="93">
        <v>11.75</v>
      </c>
      <c r="I44" s="58">
        <v>26471</v>
      </c>
      <c r="J44" s="526" t="s">
        <v>589</v>
      </c>
      <c r="K44" s="526"/>
      <c r="L44"/>
    </row>
    <row r="45" spans="1:14" s="138" customFormat="1" ht="15" thickBot="1">
      <c r="A45" s="199">
        <v>4725</v>
      </c>
      <c r="B45" s="59" t="s">
        <v>629</v>
      </c>
      <c r="C45" s="57">
        <v>-578</v>
      </c>
      <c r="D45" s="57">
        <v>12452</v>
      </c>
      <c r="E45" s="57">
        <v>41811</v>
      </c>
      <c r="F45" s="57">
        <v>50107</v>
      </c>
      <c r="G45" s="92">
        <v>11.35</v>
      </c>
      <c r="H45" s="92">
        <v>5.2</v>
      </c>
      <c r="I45" s="57">
        <v>47892</v>
      </c>
      <c r="J45" s="526" t="s">
        <v>588</v>
      </c>
      <c r="K45" s="526"/>
      <c r="L45"/>
    </row>
    <row r="46" spans="1:14" s="138" customFormat="1" ht="14.45" customHeight="1" thickBot="1">
      <c r="A46" s="200">
        <v>4726</v>
      </c>
      <c r="B46" s="90" t="s">
        <v>545</v>
      </c>
      <c r="C46" s="58">
        <v>19594</v>
      </c>
      <c r="D46" s="58">
        <v>10876</v>
      </c>
      <c r="E46" s="58">
        <v>81792</v>
      </c>
      <c r="F46" s="58">
        <v>104286</v>
      </c>
      <c r="G46" s="93">
        <v>16.96</v>
      </c>
      <c r="H46" s="93">
        <v>4.6100000000000003</v>
      </c>
      <c r="I46" s="58">
        <v>33881</v>
      </c>
      <c r="J46" s="526" t="s">
        <v>555</v>
      </c>
      <c r="K46" s="526"/>
      <c r="L46"/>
    </row>
    <row r="47" spans="1:14" s="138" customFormat="1" ht="14.45" customHeight="1" thickBot="1">
      <c r="A47" s="199">
        <v>4727</v>
      </c>
      <c r="B47" s="59" t="s">
        <v>628</v>
      </c>
      <c r="C47" s="57">
        <v>71342</v>
      </c>
      <c r="D47" s="57">
        <v>1619</v>
      </c>
      <c r="E47" s="57">
        <v>793733</v>
      </c>
      <c r="F47" s="57">
        <v>801667</v>
      </c>
      <c r="G47" s="92">
        <v>0.04</v>
      </c>
      <c r="H47" s="92">
        <v>0.95</v>
      </c>
      <c r="I47" s="57">
        <v>17600</v>
      </c>
      <c r="J47" s="526" t="s">
        <v>587</v>
      </c>
      <c r="K47" s="526"/>
      <c r="L47"/>
    </row>
    <row r="48" spans="1:14" s="138" customFormat="1" ht="14.45" customHeight="1" thickBot="1">
      <c r="A48" s="200">
        <v>4728</v>
      </c>
      <c r="B48" s="90" t="s">
        <v>633</v>
      </c>
      <c r="C48" s="58">
        <v>11859</v>
      </c>
      <c r="D48" s="58">
        <v>2412</v>
      </c>
      <c r="E48" s="58">
        <v>71000</v>
      </c>
      <c r="F48" s="58">
        <v>87800</v>
      </c>
      <c r="G48" s="93">
        <v>13.67</v>
      </c>
      <c r="H48" s="93">
        <v>5.47</v>
      </c>
      <c r="I48" s="58">
        <v>12000</v>
      </c>
      <c r="J48" s="526" t="s">
        <v>586</v>
      </c>
      <c r="K48" s="526"/>
      <c r="L48"/>
    </row>
    <row r="49" spans="1:12" s="138" customFormat="1" ht="15" thickBot="1">
      <c r="A49" s="199">
        <v>4729</v>
      </c>
      <c r="B49" s="59" t="s">
        <v>642</v>
      </c>
      <c r="C49" s="57">
        <v>6012</v>
      </c>
      <c r="D49" s="57">
        <v>3953</v>
      </c>
      <c r="E49" s="57">
        <v>65037</v>
      </c>
      <c r="F49" s="57">
        <v>95000</v>
      </c>
      <c r="G49" s="92">
        <v>19.41</v>
      </c>
      <c r="H49" s="92">
        <v>12.13</v>
      </c>
      <c r="I49" s="57">
        <v>25500</v>
      </c>
      <c r="J49" s="526" t="s">
        <v>644</v>
      </c>
      <c r="K49" s="526"/>
      <c r="L49"/>
    </row>
    <row r="50" spans="1:12" s="138" customFormat="1" ht="15" thickBot="1">
      <c r="A50" s="200">
        <v>4730</v>
      </c>
      <c r="B50" s="90" t="s">
        <v>627</v>
      </c>
      <c r="C50" s="58">
        <v>5229</v>
      </c>
      <c r="D50" s="58">
        <v>554</v>
      </c>
      <c r="E50" s="58">
        <v>385817</v>
      </c>
      <c r="F50" s="58">
        <v>405574</v>
      </c>
      <c r="G50" s="93">
        <v>1.19</v>
      </c>
      <c r="H50" s="93">
        <v>3.68</v>
      </c>
      <c r="I50" s="58">
        <v>36926</v>
      </c>
      <c r="J50" s="526" t="s">
        <v>585</v>
      </c>
      <c r="K50" s="526"/>
      <c r="L50"/>
    </row>
    <row r="51" spans="1:12" s="138" customFormat="1" ht="20.25" customHeight="1" thickBot="1">
      <c r="A51" s="199">
        <v>4741</v>
      </c>
      <c r="B51" s="59" t="s">
        <v>634</v>
      </c>
      <c r="C51" s="57">
        <v>211153</v>
      </c>
      <c r="D51" s="57">
        <v>47647</v>
      </c>
      <c r="E51" s="57">
        <v>158420</v>
      </c>
      <c r="F51" s="57">
        <v>190717</v>
      </c>
      <c r="G51" s="92">
        <v>15.64</v>
      </c>
      <c r="H51" s="92">
        <v>1.3</v>
      </c>
      <c r="I51" s="57">
        <v>28982</v>
      </c>
      <c r="J51" s="526" t="s">
        <v>584</v>
      </c>
      <c r="K51" s="526"/>
      <c r="L51"/>
    </row>
    <row r="52" spans="1:12" s="138" customFormat="1" ht="15" thickBot="1">
      <c r="A52" s="200">
        <v>4742</v>
      </c>
      <c r="B52" s="90" t="s">
        <v>706</v>
      </c>
      <c r="C52" s="58">
        <v>0</v>
      </c>
      <c r="D52" s="58">
        <v>0</v>
      </c>
      <c r="E52" s="58">
        <v>0</v>
      </c>
      <c r="F52" s="58">
        <v>0</v>
      </c>
      <c r="G52" s="93">
        <v>0</v>
      </c>
      <c r="H52" s="93">
        <v>0</v>
      </c>
      <c r="I52" s="58">
        <v>0</v>
      </c>
      <c r="J52" s="526" t="s">
        <v>705</v>
      </c>
      <c r="K52" s="526"/>
      <c r="L52"/>
    </row>
    <row r="53" spans="1:12" s="138" customFormat="1" ht="19.899999999999999" customHeight="1" thickBot="1">
      <c r="A53" s="199">
        <v>4751</v>
      </c>
      <c r="B53" s="59" t="s">
        <v>626</v>
      </c>
      <c r="C53" s="57">
        <v>132921</v>
      </c>
      <c r="D53" s="57">
        <v>77758</v>
      </c>
      <c r="E53" s="57">
        <v>48285</v>
      </c>
      <c r="F53" s="57">
        <v>74014</v>
      </c>
      <c r="G53" s="92">
        <v>31.22</v>
      </c>
      <c r="H53" s="92">
        <v>3.54</v>
      </c>
      <c r="I53" s="57">
        <v>24437</v>
      </c>
      <c r="J53" s="526" t="s">
        <v>583</v>
      </c>
      <c r="K53" s="526"/>
      <c r="L53"/>
    </row>
    <row r="54" spans="1:12" s="138" customFormat="1" ht="30" customHeight="1" thickBot="1">
      <c r="A54" s="200">
        <v>4752</v>
      </c>
      <c r="B54" s="90" t="s">
        <v>625</v>
      </c>
      <c r="C54" s="58">
        <v>392787</v>
      </c>
      <c r="D54" s="58">
        <v>85456</v>
      </c>
      <c r="E54" s="58">
        <v>115305</v>
      </c>
      <c r="F54" s="58">
        <v>117644</v>
      </c>
      <c r="G54" s="93">
        <v>0</v>
      </c>
      <c r="H54" s="93">
        <v>1.99</v>
      </c>
      <c r="I54" s="58">
        <v>25494</v>
      </c>
      <c r="J54" s="526" t="s">
        <v>582</v>
      </c>
      <c r="K54" s="526"/>
      <c r="L54"/>
    </row>
    <row r="55" spans="1:12" s="138" customFormat="1" ht="19.899999999999999" customHeight="1" thickBot="1">
      <c r="A55" s="199">
        <v>4753</v>
      </c>
      <c r="B55" s="59" t="s">
        <v>624</v>
      </c>
      <c r="C55" s="57">
        <v>17327</v>
      </c>
      <c r="D55" s="57">
        <v>24840</v>
      </c>
      <c r="E55" s="57">
        <v>181756</v>
      </c>
      <c r="F55" s="57">
        <v>220169</v>
      </c>
      <c r="G55" s="92">
        <v>16.8</v>
      </c>
      <c r="H55" s="92">
        <v>0.65</v>
      </c>
      <c r="I55" s="57">
        <v>107069</v>
      </c>
      <c r="J55" s="526" t="s">
        <v>581</v>
      </c>
      <c r="K55" s="526"/>
      <c r="L55"/>
    </row>
    <row r="56" spans="1:12" s="138" customFormat="1" ht="15" thickBot="1">
      <c r="A56" s="200">
        <v>4754</v>
      </c>
      <c r="B56" s="90" t="s">
        <v>546</v>
      </c>
      <c r="C56" s="58">
        <v>9484</v>
      </c>
      <c r="D56" s="58">
        <v>16468</v>
      </c>
      <c r="E56" s="58">
        <v>33229</v>
      </c>
      <c r="F56" s="58">
        <v>108571</v>
      </c>
      <c r="G56" s="93">
        <v>63.16</v>
      </c>
      <c r="H56" s="93">
        <v>6.24</v>
      </c>
      <c r="I56" s="58">
        <v>21086</v>
      </c>
      <c r="J56" s="526" t="s">
        <v>556</v>
      </c>
      <c r="K56" s="526"/>
      <c r="L56"/>
    </row>
    <row r="57" spans="1:12" s="138" customFormat="1" ht="19.899999999999999" customHeight="1" thickBot="1">
      <c r="A57" s="199">
        <v>4755</v>
      </c>
      <c r="B57" s="59" t="s">
        <v>641</v>
      </c>
      <c r="C57" s="57">
        <v>-61949</v>
      </c>
      <c r="D57" s="57">
        <v>82389</v>
      </c>
      <c r="E57" s="57">
        <v>10780</v>
      </c>
      <c r="F57" s="57">
        <v>20692</v>
      </c>
      <c r="G57" s="92">
        <v>27.01</v>
      </c>
      <c r="H57" s="92">
        <v>20.89</v>
      </c>
      <c r="I57" s="57">
        <v>49662</v>
      </c>
      <c r="J57" s="526" t="s">
        <v>580</v>
      </c>
      <c r="K57" s="526"/>
      <c r="L57"/>
    </row>
    <row r="58" spans="1:12" s="138" customFormat="1" ht="14.45" customHeight="1" thickBot="1">
      <c r="A58" s="200">
        <v>4756</v>
      </c>
      <c r="B58" s="90" t="s">
        <v>635</v>
      </c>
      <c r="C58" s="58">
        <v>725</v>
      </c>
      <c r="D58" s="58">
        <v>2645</v>
      </c>
      <c r="E58" s="58">
        <v>44340</v>
      </c>
      <c r="F58" s="58">
        <v>60600</v>
      </c>
      <c r="G58" s="93">
        <v>21.45</v>
      </c>
      <c r="H58" s="93">
        <v>5.38</v>
      </c>
      <c r="I58" s="58">
        <v>34800</v>
      </c>
      <c r="J58" s="526" t="s">
        <v>579</v>
      </c>
      <c r="K58" s="526"/>
      <c r="L58"/>
    </row>
    <row r="59" spans="1:12" s="138" customFormat="1" ht="15" customHeight="1" thickBot="1">
      <c r="A59" s="199">
        <v>4761</v>
      </c>
      <c r="B59" s="59" t="s">
        <v>636</v>
      </c>
      <c r="C59" s="57">
        <v>61021</v>
      </c>
      <c r="D59" s="57">
        <v>9224</v>
      </c>
      <c r="E59" s="57">
        <v>158391</v>
      </c>
      <c r="F59" s="57">
        <v>201337</v>
      </c>
      <c r="G59" s="92">
        <v>17.690000000000001</v>
      </c>
      <c r="H59" s="92">
        <v>3.64</v>
      </c>
      <c r="I59" s="57">
        <v>21302</v>
      </c>
      <c r="J59" s="526" t="s">
        <v>578</v>
      </c>
      <c r="K59" s="526"/>
      <c r="L59"/>
    </row>
    <row r="60" spans="1:12" s="138" customFormat="1" ht="14.45" customHeight="1" thickBot="1">
      <c r="A60" s="200">
        <v>4762</v>
      </c>
      <c r="B60" s="90" t="s">
        <v>637</v>
      </c>
      <c r="C60" s="58">
        <v>18865</v>
      </c>
      <c r="D60" s="58">
        <v>3285</v>
      </c>
      <c r="E60" s="58">
        <v>299522</v>
      </c>
      <c r="F60" s="58">
        <v>392128</v>
      </c>
      <c r="G60" s="93">
        <v>22.8</v>
      </c>
      <c r="H60" s="93">
        <v>0.82</v>
      </c>
      <c r="I60" s="58">
        <v>44392</v>
      </c>
      <c r="J60" s="526" t="s">
        <v>577</v>
      </c>
      <c r="K60" s="526"/>
      <c r="L60"/>
    </row>
    <row r="61" spans="1:12" s="138" customFormat="1" ht="20.25" customHeight="1" thickBot="1">
      <c r="A61" s="199">
        <v>4763</v>
      </c>
      <c r="B61" s="59" t="s">
        <v>638</v>
      </c>
      <c r="C61" s="57">
        <v>6062</v>
      </c>
      <c r="D61" s="57">
        <v>6792</v>
      </c>
      <c r="E61" s="57">
        <v>53121</v>
      </c>
      <c r="F61" s="57">
        <v>68061</v>
      </c>
      <c r="G61" s="92">
        <v>17.07</v>
      </c>
      <c r="H61" s="92">
        <v>4.88</v>
      </c>
      <c r="I61" s="57">
        <v>32496</v>
      </c>
      <c r="J61" s="526" t="s">
        <v>576</v>
      </c>
      <c r="K61" s="526"/>
      <c r="L61"/>
    </row>
    <row r="62" spans="1:12" s="138" customFormat="1" ht="15" thickBot="1">
      <c r="A62" s="200">
        <v>4764</v>
      </c>
      <c r="B62" s="90" t="s">
        <v>623</v>
      </c>
      <c r="C62" s="58">
        <v>12851</v>
      </c>
      <c r="D62" s="58">
        <v>2266</v>
      </c>
      <c r="E62" s="58">
        <v>85275</v>
      </c>
      <c r="F62" s="58">
        <v>134497</v>
      </c>
      <c r="G62" s="93">
        <v>28.09</v>
      </c>
      <c r="H62" s="93">
        <v>8.5</v>
      </c>
      <c r="I62" s="58">
        <v>14339</v>
      </c>
      <c r="J62" s="526" t="s">
        <v>575</v>
      </c>
      <c r="K62" s="526"/>
      <c r="L62"/>
    </row>
    <row r="63" spans="1:12" s="138" customFormat="1" ht="30" customHeight="1" thickBot="1">
      <c r="A63" s="199">
        <v>4771</v>
      </c>
      <c r="B63" s="59" t="s">
        <v>639</v>
      </c>
      <c r="C63" s="57">
        <v>15892</v>
      </c>
      <c r="D63" s="57">
        <v>19720</v>
      </c>
      <c r="E63" s="57">
        <v>44857</v>
      </c>
      <c r="F63" s="57">
        <v>55714</v>
      </c>
      <c r="G63" s="92">
        <v>16.149999999999999</v>
      </c>
      <c r="H63" s="92">
        <v>3.33</v>
      </c>
      <c r="I63" s="57">
        <v>28333</v>
      </c>
      <c r="J63" s="526" t="s">
        <v>574</v>
      </c>
      <c r="K63" s="526"/>
      <c r="L63"/>
    </row>
    <row r="64" spans="1:12" s="138" customFormat="1" ht="20.25" customHeight="1" thickBot="1">
      <c r="A64" s="200">
        <v>4772</v>
      </c>
      <c r="B64" s="90" t="s">
        <v>640</v>
      </c>
      <c r="C64" s="58">
        <v>461416</v>
      </c>
      <c r="D64" s="58">
        <v>79904</v>
      </c>
      <c r="E64" s="58">
        <v>364195</v>
      </c>
      <c r="F64" s="58">
        <v>425363</v>
      </c>
      <c r="G64" s="93">
        <v>13.75</v>
      </c>
      <c r="H64" s="93">
        <v>0.63</v>
      </c>
      <c r="I64" s="58">
        <v>58197</v>
      </c>
      <c r="J64" s="526" t="s">
        <v>573</v>
      </c>
      <c r="K64" s="526"/>
      <c r="L64"/>
    </row>
    <row r="65" spans="1:12" s="138" customFormat="1" ht="15" thickBot="1">
      <c r="A65" s="199">
        <v>4774</v>
      </c>
      <c r="B65" s="59" t="s">
        <v>547</v>
      </c>
      <c r="C65" s="57">
        <v>11484</v>
      </c>
      <c r="D65" s="57">
        <v>3709</v>
      </c>
      <c r="E65" s="57">
        <v>126013</v>
      </c>
      <c r="F65" s="57">
        <v>164551</v>
      </c>
      <c r="G65" s="92">
        <v>21.43</v>
      </c>
      <c r="H65" s="92">
        <v>1.99</v>
      </c>
      <c r="I65" s="57">
        <v>38235</v>
      </c>
      <c r="J65" s="526" t="s">
        <v>557</v>
      </c>
      <c r="K65" s="526"/>
      <c r="L65"/>
    </row>
    <row r="66" spans="1:12" ht="20.25" customHeight="1" thickBot="1">
      <c r="A66" s="200">
        <v>4775</v>
      </c>
      <c r="B66" s="90" t="s">
        <v>569</v>
      </c>
      <c r="C66" s="58">
        <v>305166</v>
      </c>
      <c r="D66" s="58">
        <v>65406</v>
      </c>
      <c r="E66" s="58">
        <v>376370</v>
      </c>
      <c r="F66" s="58">
        <v>489506</v>
      </c>
      <c r="G66" s="93">
        <v>22.09</v>
      </c>
      <c r="H66" s="93">
        <v>1.02</v>
      </c>
      <c r="I66" s="58">
        <v>65933</v>
      </c>
      <c r="J66" s="526" t="s">
        <v>572</v>
      </c>
      <c r="K66" s="526"/>
      <c r="L66"/>
    </row>
    <row r="67" spans="1:12" ht="18.75" thickBot="1">
      <c r="A67" s="199">
        <v>4776</v>
      </c>
      <c r="B67" s="59" t="s">
        <v>568</v>
      </c>
      <c r="C67" s="57">
        <v>780</v>
      </c>
      <c r="D67" s="57">
        <v>5076</v>
      </c>
      <c r="E67" s="57">
        <v>15575</v>
      </c>
      <c r="F67" s="57">
        <v>40000</v>
      </c>
      <c r="G67" s="92">
        <v>52</v>
      </c>
      <c r="H67" s="92">
        <v>9.06</v>
      </c>
      <c r="I67" s="57">
        <v>18000</v>
      </c>
      <c r="J67" s="526" t="s">
        <v>571</v>
      </c>
      <c r="K67" s="526"/>
      <c r="L67"/>
    </row>
    <row r="68" spans="1:12" ht="15" thickBot="1">
      <c r="A68" s="200">
        <v>4777</v>
      </c>
      <c r="B68" s="90" t="s">
        <v>567</v>
      </c>
      <c r="C68" s="58">
        <v>158</v>
      </c>
      <c r="D68" s="58">
        <v>1272</v>
      </c>
      <c r="E68" s="58">
        <v>27609</v>
      </c>
      <c r="F68" s="58">
        <v>33237</v>
      </c>
      <c r="G68" s="93">
        <v>6.92</v>
      </c>
      <c r="H68" s="93">
        <v>10.01</v>
      </c>
      <c r="I68" s="58">
        <v>24000</v>
      </c>
      <c r="J68" s="526" t="s">
        <v>570</v>
      </c>
      <c r="K68" s="526"/>
      <c r="L68"/>
    </row>
    <row r="69" spans="1:12" ht="15" thickBot="1">
      <c r="A69" s="199">
        <v>4778</v>
      </c>
      <c r="B69" s="59" t="s">
        <v>723</v>
      </c>
      <c r="C69" s="57">
        <v>0</v>
      </c>
      <c r="D69" s="57">
        <v>0</v>
      </c>
      <c r="E69" s="57">
        <v>0</v>
      </c>
      <c r="F69" s="57">
        <v>0</v>
      </c>
      <c r="G69" s="92">
        <v>0</v>
      </c>
      <c r="H69" s="92">
        <v>0</v>
      </c>
      <c r="I69" s="57">
        <v>0</v>
      </c>
      <c r="J69" s="526" t="s">
        <v>724</v>
      </c>
      <c r="K69" s="526"/>
      <c r="L69"/>
    </row>
    <row r="70" spans="1:12" ht="18">
      <c r="A70" s="200">
        <v>4779</v>
      </c>
      <c r="B70" s="90" t="s">
        <v>566</v>
      </c>
      <c r="C70" s="344">
        <v>2259</v>
      </c>
      <c r="D70" s="344">
        <v>39882</v>
      </c>
      <c r="E70" s="344">
        <v>105323</v>
      </c>
      <c r="F70" s="344">
        <v>140460</v>
      </c>
      <c r="G70" s="345">
        <v>22.97</v>
      </c>
      <c r="H70" s="345">
        <v>2.04</v>
      </c>
      <c r="I70" s="344">
        <v>85217</v>
      </c>
      <c r="J70" s="526" t="s">
        <v>643</v>
      </c>
      <c r="K70" s="526"/>
      <c r="L70"/>
    </row>
    <row r="71" spans="1:12" ht="29.45" customHeight="1">
      <c r="A71" s="606" t="s">
        <v>207</v>
      </c>
      <c r="B71" s="606"/>
      <c r="C71" s="77">
        <v>4004293</v>
      </c>
      <c r="D71" s="77">
        <v>1087233</v>
      </c>
      <c r="E71" s="77">
        <v>160923</v>
      </c>
      <c r="F71" s="77">
        <v>188514</v>
      </c>
      <c r="G71" s="89">
        <v>12.77</v>
      </c>
      <c r="H71" s="89">
        <v>1.87</v>
      </c>
      <c r="I71" s="77">
        <v>37755</v>
      </c>
      <c r="J71" s="607" t="s">
        <v>204</v>
      </c>
      <c r="K71" s="607"/>
      <c r="L71" s="7"/>
    </row>
    <row r="72" spans="1:12" s="138" customFormat="1" ht="15">
      <c r="A72" s="142" t="s">
        <v>466</v>
      </c>
      <c r="K72" s="143" t="s">
        <v>199</v>
      </c>
    </row>
  </sheetData>
  <mergeCells count="85">
    <mergeCell ref="J34:K34"/>
    <mergeCell ref="A71:B71"/>
    <mergeCell ref="J38:K38"/>
    <mergeCell ref="J64:K64"/>
    <mergeCell ref="J65:K65"/>
    <mergeCell ref="J66:K66"/>
    <mergeCell ref="J67:K67"/>
    <mergeCell ref="J68:K68"/>
    <mergeCell ref="J69:K69"/>
    <mergeCell ref="J70:K70"/>
    <mergeCell ref="J71:K71"/>
    <mergeCell ref="J40:K40"/>
    <mergeCell ref="J53:K53"/>
    <mergeCell ref="J54:K54"/>
    <mergeCell ref="J55:K55"/>
    <mergeCell ref="J56:K56"/>
    <mergeCell ref="A7:K7"/>
    <mergeCell ref="A8:B8"/>
    <mergeCell ref="C8:I8"/>
    <mergeCell ref="J8:K8"/>
    <mergeCell ref="A9:A12"/>
    <mergeCell ref="B9:B12"/>
    <mergeCell ref="C9:D9"/>
    <mergeCell ref="E9:E10"/>
    <mergeCell ref="F9:F10"/>
    <mergeCell ref="C10:D10"/>
    <mergeCell ref="E11:E12"/>
    <mergeCell ref="F11:F12"/>
    <mergeCell ref="G11:G12"/>
    <mergeCell ref="G9:G10"/>
    <mergeCell ref="A6:K6"/>
    <mergeCell ref="A1:K1"/>
    <mergeCell ref="A2:K2"/>
    <mergeCell ref="A3:K3"/>
    <mergeCell ref="A4:K4"/>
    <mergeCell ref="A5:K5"/>
    <mergeCell ref="J18:K18"/>
    <mergeCell ref="H9:H10"/>
    <mergeCell ref="I9:I10"/>
    <mergeCell ref="J9:K12"/>
    <mergeCell ref="I11:I12"/>
    <mergeCell ref="J13:K13"/>
    <mergeCell ref="J14:K14"/>
    <mergeCell ref="J15:K15"/>
    <mergeCell ref="J16:K16"/>
    <mergeCell ref="J17:K17"/>
    <mergeCell ref="H11:H12"/>
    <mergeCell ref="J24:K24"/>
    <mergeCell ref="J25:K25"/>
    <mergeCell ref="J26:K26"/>
    <mergeCell ref="J27:K27"/>
    <mergeCell ref="J28:K28"/>
    <mergeCell ref="J19:K19"/>
    <mergeCell ref="J20:K20"/>
    <mergeCell ref="J21:K21"/>
    <mergeCell ref="J22:K22"/>
    <mergeCell ref="J23:K23"/>
    <mergeCell ref="J29:K29"/>
    <mergeCell ref="J30:K30"/>
    <mergeCell ref="J31:K31"/>
    <mergeCell ref="J32:K32"/>
    <mergeCell ref="J33:K33"/>
    <mergeCell ref="J35:K35"/>
    <mergeCell ref="J36:K36"/>
    <mergeCell ref="J37:K37"/>
    <mergeCell ref="J39:K39"/>
    <mergeCell ref="J52:K52"/>
    <mergeCell ref="J41:K41"/>
    <mergeCell ref="J42:K42"/>
    <mergeCell ref="J43:K43"/>
    <mergeCell ref="J44:K44"/>
    <mergeCell ref="J45:K45"/>
    <mergeCell ref="J46:K46"/>
    <mergeCell ref="J47:K47"/>
    <mergeCell ref="J48:K48"/>
    <mergeCell ref="J49:K49"/>
    <mergeCell ref="J50:K50"/>
    <mergeCell ref="J51:K51"/>
    <mergeCell ref="J63:K63"/>
    <mergeCell ref="J57:K57"/>
    <mergeCell ref="J58:K58"/>
    <mergeCell ref="J59:K59"/>
    <mergeCell ref="J60:K60"/>
    <mergeCell ref="J61:K61"/>
    <mergeCell ref="J62:K62"/>
  </mergeCells>
  <printOptions horizontalCentered="1"/>
  <pageMargins left="0" right="0" top="0.39370078740157483" bottom="0" header="0.31496062992125984" footer="0.31496062992125984"/>
  <pageSetup paperSize="9" scale="75" orientation="landscape" r:id="rId1"/>
  <rowBreaks count="2" manualBreakCount="2">
    <brk id="39" max="10" man="1"/>
    <brk id="63" max="10" man="1"/>
  </rowBreaks>
  <ignoredErrors>
    <ignoredError sqref="C73:I76" numberStoredAsText="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39997558519241921"/>
  </sheetPr>
  <dimension ref="A19"/>
  <sheetViews>
    <sheetView view="pageBreakPreview" topLeftCell="A15" zoomScaleSheetLayoutView="100" workbookViewId="0">
      <selection activeCell="L49" sqref="L49"/>
    </sheetView>
  </sheetViews>
  <sheetFormatPr defaultRowHeight="14.25"/>
  <cols>
    <col min="1" max="1" width="64.625" customWidth="1"/>
  </cols>
  <sheetData>
    <row r="19" spans="1:1" ht="187.9" customHeight="1">
      <c r="A19" s="183" t="s">
        <v>524</v>
      </c>
    </row>
  </sheetData>
  <printOptions horizontalCentered="1" verticalCentered="1"/>
  <pageMargins left="0.7" right="0.7" top="0.75" bottom="0.75" header="0.3" footer="0.3"/>
  <pageSetup paperSize="9" orientation="landscape" r:id="rId1"/>
  <rowBreaks count="2" manualBreakCount="2">
    <brk id="18" man="1"/>
    <brk id="19"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tint="0.39997558519241921"/>
  </sheetPr>
  <dimension ref="A1:M24"/>
  <sheetViews>
    <sheetView view="pageBreakPreview" zoomScale="110" zoomScaleSheetLayoutView="110" workbookViewId="0">
      <selection activeCell="K16" sqref="K16"/>
    </sheetView>
  </sheetViews>
  <sheetFormatPr defaultColWidth="9.125" defaultRowHeight="14.25"/>
  <cols>
    <col min="1" max="1" width="7.625" style="14" customWidth="1"/>
    <col min="2" max="2" width="20.625" style="7" customWidth="1"/>
    <col min="3" max="6" width="6.625" style="7" customWidth="1"/>
    <col min="7" max="7" width="6.375" style="7" customWidth="1"/>
    <col min="8" max="8" width="7.125" style="7" customWidth="1"/>
    <col min="9" max="11" width="6.625" style="7" customWidth="1"/>
    <col min="12" max="12" width="20.625" style="7" customWidth="1"/>
    <col min="13" max="13" width="7.625" style="7" customWidth="1"/>
    <col min="14" max="16384" width="9.125" style="7"/>
  </cols>
  <sheetData>
    <row r="1" spans="1:13" s="3" customFormat="1" ht="47.25" customHeight="1">
      <c r="A1" s="510"/>
      <c r="B1" s="510"/>
      <c r="C1" s="510"/>
      <c r="D1" s="510"/>
      <c r="E1" s="510"/>
      <c r="F1" s="510"/>
      <c r="G1" s="510"/>
      <c r="H1" s="510"/>
      <c r="I1" s="510"/>
      <c r="J1" s="510"/>
      <c r="K1" s="510"/>
      <c r="L1" s="510"/>
      <c r="M1" s="510"/>
    </row>
    <row r="2" spans="1:13" ht="18">
      <c r="A2" s="11"/>
      <c r="B2" s="511" t="s">
        <v>112</v>
      </c>
      <c r="C2" s="511"/>
      <c r="D2" s="511"/>
      <c r="E2" s="511"/>
      <c r="F2" s="511"/>
      <c r="G2" s="511"/>
      <c r="H2" s="511"/>
      <c r="I2" s="511"/>
      <c r="J2" s="511"/>
      <c r="K2" s="511"/>
      <c r="L2" s="511"/>
    </row>
    <row r="3" spans="1:13" ht="16.5" customHeight="1">
      <c r="A3" s="11"/>
      <c r="B3" s="511" t="s">
        <v>306</v>
      </c>
      <c r="C3" s="511"/>
      <c r="D3" s="511"/>
      <c r="E3" s="511"/>
      <c r="F3" s="511"/>
      <c r="G3" s="511"/>
      <c r="H3" s="511"/>
      <c r="I3" s="511"/>
      <c r="J3" s="511"/>
      <c r="K3" s="511"/>
      <c r="L3" s="511"/>
    </row>
    <row r="4" spans="1:13" ht="16.5" customHeight="1">
      <c r="A4" s="492" t="s">
        <v>654</v>
      </c>
      <c r="B4" s="492"/>
      <c r="C4" s="492"/>
      <c r="D4" s="492"/>
      <c r="E4" s="492"/>
      <c r="F4" s="492"/>
      <c r="G4" s="492"/>
      <c r="H4" s="492"/>
      <c r="I4" s="492"/>
      <c r="J4" s="492"/>
      <c r="K4" s="492"/>
      <c r="L4" s="492"/>
      <c r="M4" s="492"/>
    </row>
    <row r="5" spans="1:13" ht="15.75">
      <c r="A5" s="11"/>
      <c r="B5" s="492" t="s">
        <v>113</v>
      </c>
      <c r="C5" s="492"/>
      <c r="D5" s="492"/>
      <c r="E5" s="492"/>
      <c r="F5" s="492"/>
      <c r="G5" s="492"/>
      <c r="H5" s="492"/>
      <c r="I5" s="492"/>
      <c r="J5" s="492"/>
      <c r="K5" s="492"/>
      <c r="L5" s="492"/>
    </row>
    <row r="6" spans="1:13" ht="15.75">
      <c r="A6" s="11"/>
      <c r="B6" s="492" t="s">
        <v>264</v>
      </c>
      <c r="C6" s="492"/>
      <c r="D6" s="492"/>
      <c r="E6" s="492"/>
      <c r="F6" s="492"/>
      <c r="G6" s="492"/>
      <c r="H6" s="492"/>
      <c r="I6" s="492"/>
      <c r="J6" s="492"/>
      <c r="K6" s="492"/>
      <c r="L6" s="492"/>
    </row>
    <row r="7" spans="1:13" ht="15.6" customHeight="1">
      <c r="A7" s="492" t="s">
        <v>655</v>
      </c>
      <c r="B7" s="492"/>
      <c r="C7" s="492"/>
      <c r="D7" s="492"/>
      <c r="E7" s="492"/>
      <c r="F7" s="492"/>
      <c r="G7" s="492"/>
      <c r="H7" s="492"/>
      <c r="I7" s="492"/>
      <c r="J7" s="492"/>
      <c r="K7" s="492"/>
      <c r="L7" s="492"/>
      <c r="M7" s="492"/>
    </row>
    <row r="8" spans="1:13" ht="15.75">
      <c r="A8" s="493" t="s">
        <v>674</v>
      </c>
      <c r="B8" s="493"/>
      <c r="C8" s="13"/>
      <c r="D8" s="13"/>
      <c r="E8" s="13"/>
      <c r="F8" s="13"/>
      <c r="G8" s="267">
        <v>2020</v>
      </c>
      <c r="H8" s="61"/>
      <c r="I8" s="270"/>
      <c r="J8" s="13"/>
      <c r="K8" s="266"/>
      <c r="L8" s="495" t="s">
        <v>429</v>
      </c>
      <c r="M8" s="495"/>
    </row>
    <row r="9" spans="1:13" customFormat="1" ht="18.75" customHeight="1">
      <c r="A9" s="496" t="s">
        <v>442</v>
      </c>
      <c r="B9" s="499" t="s">
        <v>210</v>
      </c>
      <c r="C9" s="625" t="s">
        <v>204</v>
      </c>
      <c r="D9" s="626"/>
      <c r="E9" s="627"/>
      <c r="F9" s="625" t="s">
        <v>115</v>
      </c>
      <c r="G9" s="626"/>
      <c r="H9" s="627"/>
      <c r="I9" s="625" t="s">
        <v>201</v>
      </c>
      <c r="J9" s="626"/>
      <c r="K9" s="627"/>
      <c r="L9" s="502" t="s">
        <v>375</v>
      </c>
      <c r="M9" s="502"/>
    </row>
    <row r="10" spans="1:13" customFormat="1" ht="18.75" customHeight="1">
      <c r="A10" s="497"/>
      <c r="B10" s="500"/>
      <c r="C10" s="525" t="s">
        <v>207</v>
      </c>
      <c r="D10" s="525"/>
      <c r="E10" s="525"/>
      <c r="F10" s="525" t="s">
        <v>225</v>
      </c>
      <c r="G10" s="525"/>
      <c r="H10" s="525"/>
      <c r="I10" s="525" t="s">
        <v>517</v>
      </c>
      <c r="J10" s="525"/>
      <c r="K10" s="525"/>
      <c r="L10" s="505"/>
      <c r="M10" s="505"/>
    </row>
    <row r="11" spans="1:13" customFormat="1" ht="20.25" customHeight="1">
      <c r="A11" s="497"/>
      <c r="B11" s="500"/>
      <c r="C11" s="279" t="s">
        <v>204</v>
      </c>
      <c r="D11" s="279" t="s">
        <v>219</v>
      </c>
      <c r="E11" s="279" t="s">
        <v>220</v>
      </c>
      <c r="F11" s="279" t="s">
        <v>204</v>
      </c>
      <c r="G11" s="279" t="s">
        <v>219</v>
      </c>
      <c r="H11" s="279" t="s">
        <v>220</v>
      </c>
      <c r="I11" s="279" t="s">
        <v>204</v>
      </c>
      <c r="J11" s="279" t="s">
        <v>219</v>
      </c>
      <c r="K11" s="279" t="s">
        <v>220</v>
      </c>
      <c r="L11" s="505"/>
      <c r="M11" s="505"/>
    </row>
    <row r="12" spans="1:13" customFormat="1" ht="20.25" customHeight="1">
      <c r="A12" s="498"/>
      <c r="B12" s="501"/>
      <c r="C12" s="274" t="s">
        <v>207</v>
      </c>
      <c r="D12" s="274" t="s">
        <v>221</v>
      </c>
      <c r="E12" s="274" t="s">
        <v>222</v>
      </c>
      <c r="F12" s="274" t="s">
        <v>207</v>
      </c>
      <c r="G12" s="274" t="s">
        <v>221</v>
      </c>
      <c r="H12" s="274" t="s">
        <v>222</v>
      </c>
      <c r="I12" s="274" t="s">
        <v>207</v>
      </c>
      <c r="J12" s="274" t="s">
        <v>221</v>
      </c>
      <c r="K12" s="274" t="s">
        <v>222</v>
      </c>
      <c r="L12" s="506"/>
      <c r="M12" s="506"/>
    </row>
    <row r="13" spans="1:13" customFormat="1" ht="57" customHeight="1" thickBot="1">
      <c r="A13" s="51">
        <v>45</v>
      </c>
      <c r="B13" s="55" t="s">
        <v>533</v>
      </c>
      <c r="C13" s="150">
        <f>SUM(D13:E13)</f>
        <v>16740</v>
      </c>
      <c r="D13" s="150">
        <f>J13+G13</f>
        <v>674</v>
      </c>
      <c r="E13" s="150">
        <f>K13+H13</f>
        <v>16066</v>
      </c>
      <c r="F13" s="150">
        <f>SUM(G13:H13)</f>
        <v>16656</v>
      </c>
      <c r="G13" s="150">
        <v>674</v>
      </c>
      <c r="H13" s="151">
        <v>15982</v>
      </c>
      <c r="I13" s="150">
        <f>SUM(J13:K13)</f>
        <v>84</v>
      </c>
      <c r="J13" s="151">
        <v>0</v>
      </c>
      <c r="K13" s="151">
        <v>84</v>
      </c>
      <c r="L13" s="508" t="s">
        <v>538</v>
      </c>
      <c r="M13" s="508"/>
    </row>
    <row r="14" spans="1:13" customFormat="1" ht="57" customHeight="1" thickBot="1">
      <c r="A14" s="53">
        <v>46</v>
      </c>
      <c r="B14" s="56" t="s">
        <v>534</v>
      </c>
      <c r="C14" s="152">
        <f t="shared" ref="C14:C15" si="0">SUM(D14:E14)</f>
        <v>28117</v>
      </c>
      <c r="D14" s="391">
        <f t="shared" ref="D14:D15" si="1">J14+G14</f>
        <v>1344</v>
      </c>
      <c r="E14" s="391">
        <f t="shared" ref="E14:E15" si="2">K14+H14</f>
        <v>26773</v>
      </c>
      <c r="F14" s="152">
        <f t="shared" ref="F14:F15" si="3">SUM(G14:H14)</f>
        <v>27972</v>
      </c>
      <c r="G14" s="152">
        <v>1339</v>
      </c>
      <c r="H14" s="152">
        <v>26633</v>
      </c>
      <c r="I14" s="152">
        <f t="shared" ref="I14:I15" si="4">SUM(J14:K14)</f>
        <v>145</v>
      </c>
      <c r="J14" s="153">
        <v>5</v>
      </c>
      <c r="K14" s="153">
        <v>140</v>
      </c>
      <c r="L14" s="509" t="s">
        <v>537</v>
      </c>
      <c r="M14" s="509"/>
    </row>
    <row r="15" spans="1:13" customFormat="1" ht="57" customHeight="1">
      <c r="A15" s="52">
        <v>47</v>
      </c>
      <c r="B15" s="62" t="s">
        <v>535</v>
      </c>
      <c r="C15" s="306">
        <f t="shared" si="0"/>
        <v>106834</v>
      </c>
      <c r="D15" s="306">
        <f t="shared" si="1"/>
        <v>11906</v>
      </c>
      <c r="E15" s="306">
        <f t="shared" si="2"/>
        <v>94928</v>
      </c>
      <c r="F15" s="306">
        <f t="shared" si="3"/>
        <v>106113</v>
      </c>
      <c r="G15" s="154">
        <v>11839</v>
      </c>
      <c r="H15" s="155">
        <v>94274</v>
      </c>
      <c r="I15" s="306">
        <f t="shared" si="4"/>
        <v>721</v>
      </c>
      <c r="J15" s="155">
        <v>67</v>
      </c>
      <c r="K15" s="155">
        <v>654</v>
      </c>
      <c r="L15" s="489" t="s">
        <v>536</v>
      </c>
      <c r="M15" s="489"/>
    </row>
    <row r="16" spans="1:13" customFormat="1" ht="57" customHeight="1">
      <c r="A16" s="490" t="s">
        <v>207</v>
      </c>
      <c r="B16" s="490" t="s">
        <v>207</v>
      </c>
      <c r="C16" s="156">
        <f t="shared" ref="C16:J16" si="5">SUM(C13:C15)</f>
        <v>151691</v>
      </c>
      <c r="D16" s="156">
        <f t="shared" si="5"/>
        <v>13924</v>
      </c>
      <c r="E16" s="156">
        <f t="shared" si="5"/>
        <v>137767</v>
      </c>
      <c r="F16" s="156">
        <f t="shared" si="5"/>
        <v>150741</v>
      </c>
      <c r="G16" s="156">
        <f t="shared" si="5"/>
        <v>13852</v>
      </c>
      <c r="H16" s="156">
        <f t="shared" si="5"/>
        <v>136889</v>
      </c>
      <c r="I16" s="156">
        <f t="shared" si="5"/>
        <v>950</v>
      </c>
      <c r="J16" s="156">
        <f t="shared" si="5"/>
        <v>72</v>
      </c>
      <c r="K16" s="156">
        <f>SUM(K13:K15)</f>
        <v>878</v>
      </c>
      <c r="L16" s="491" t="s">
        <v>204</v>
      </c>
      <c r="M16" s="491"/>
    </row>
    <row r="19" spans="1:1">
      <c r="A19" s="7"/>
    </row>
    <row r="20" spans="1:1">
      <c r="A20" s="7"/>
    </row>
    <row r="21" spans="1:1">
      <c r="A21" s="7"/>
    </row>
    <row r="22" spans="1:1">
      <c r="A22" s="7"/>
    </row>
    <row r="23" spans="1:1">
      <c r="A23" s="7"/>
    </row>
    <row r="24" spans="1:1">
      <c r="A24" s="7"/>
    </row>
  </sheetData>
  <mergeCells count="23">
    <mergeCell ref="L14:M14"/>
    <mergeCell ref="B6:L6"/>
    <mergeCell ref="A1:M1"/>
    <mergeCell ref="B2:L2"/>
    <mergeCell ref="B3:L3"/>
    <mergeCell ref="A4:M4"/>
    <mergeCell ref="B5:L5"/>
    <mergeCell ref="L15:M15"/>
    <mergeCell ref="A16:B16"/>
    <mergeCell ref="L16:M16"/>
    <mergeCell ref="A7:M7"/>
    <mergeCell ref="A8:B8"/>
    <mergeCell ref="L8:M8"/>
    <mergeCell ref="A9:A12"/>
    <mergeCell ref="B9:B12"/>
    <mergeCell ref="C9:E9"/>
    <mergeCell ref="F9:H9"/>
    <mergeCell ref="I9:K9"/>
    <mergeCell ref="L9:M12"/>
    <mergeCell ref="C10:E10"/>
    <mergeCell ref="F10:H10"/>
    <mergeCell ref="I10:K10"/>
    <mergeCell ref="L13:M13"/>
  </mergeCells>
  <printOptions horizontalCentered="1" verticalCentered="1"/>
  <pageMargins left="0" right="0" top="0" bottom="0" header="0.31496062992125984" footer="0.31496062992125984"/>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tint="0.39997558519241921"/>
  </sheetPr>
  <dimension ref="A1:M71"/>
  <sheetViews>
    <sheetView view="pageBreakPreview" topLeftCell="A67" zoomScale="90" zoomScaleSheetLayoutView="90" workbookViewId="0">
      <selection activeCell="F71" sqref="F71"/>
    </sheetView>
  </sheetViews>
  <sheetFormatPr defaultColWidth="9.125" defaultRowHeight="14.25"/>
  <cols>
    <col min="1" max="1" width="5.75" style="14" customWidth="1"/>
    <col min="2" max="2" width="35.75" style="7" customWidth="1"/>
    <col min="3" max="11" width="7.75" style="7" customWidth="1"/>
    <col min="12" max="12" width="35.75" style="7" customWidth="1"/>
    <col min="13" max="13" width="5.75" style="7" customWidth="1"/>
    <col min="14" max="16384" width="9.125" style="7"/>
  </cols>
  <sheetData>
    <row r="1" spans="1:13" s="3" customFormat="1" ht="23.25" customHeight="1">
      <c r="A1" s="510"/>
      <c r="B1" s="510"/>
      <c r="C1" s="510"/>
      <c r="D1" s="510"/>
      <c r="E1" s="510"/>
      <c r="F1" s="510"/>
      <c r="G1" s="510"/>
      <c r="H1" s="510"/>
      <c r="I1" s="510"/>
      <c r="J1" s="510"/>
      <c r="K1" s="510"/>
      <c r="L1" s="510"/>
      <c r="M1" s="510"/>
    </row>
    <row r="2" spans="1:13" ht="18" customHeight="1">
      <c r="A2" s="511" t="s">
        <v>112</v>
      </c>
      <c r="B2" s="511"/>
      <c r="C2" s="511"/>
      <c r="D2" s="511"/>
      <c r="E2" s="511"/>
      <c r="F2" s="511"/>
      <c r="G2" s="511"/>
      <c r="H2" s="511"/>
      <c r="I2" s="511"/>
      <c r="J2" s="511"/>
      <c r="K2" s="511"/>
      <c r="L2" s="511"/>
      <c r="M2" s="511"/>
    </row>
    <row r="3" spans="1:13" ht="16.5" customHeight="1">
      <c r="A3" s="511" t="s">
        <v>306</v>
      </c>
      <c r="B3" s="511"/>
      <c r="C3" s="511"/>
      <c r="D3" s="511"/>
      <c r="E3" s="511"/>
      <c r="F3" s="511"/>
      <c r="G3" s="511"/>
      <c r="H3" s="511"/>
      <c r="I3" s="511"/>
      <c r="J3" s="511"/>
      <c r="K3" s="511"/>
      <c r="L3" s="511"/>
      <c r="M3" s="511"/>
    </row>
    <row r="4" spans="1:13" ht="16.5" customHeight="1">
      <c r="A4" s="511" t="s">
        <v>656</v>
      </c>
      <c r="B4" s="511"/>
      <c r="C4" s="511"/>
      <c r="D4" s="511"/>
      <c r="E4" s="511"/>
      <c r="F4" s="511"/>
      <c r="G4" s="511"/>
      <c r="H4" s="511"/>
      <c r="I4" s="511"/>
      <c r="J4" s="511"/>
      <c r="K4" s="511"/>
      <c r="L4" s="511"/>
      <c r="M4" s="511"/>
    </row>
    <row r="5" spans="1:13" ht="15.75" customHeight="1">
      <c r="A5" s="492" t="s">
        <v>113</v>
      </c>
      <c r="B5" s="492"/>
      <c r="C5" s="492"/>
      <c r="D5" s="492"/>
      <c r="E5" s="492"/>
      <c r="F5" s="492"/>
      <c r="G5" s="492"/>
      <c r="H5" s="492"/>
      <c r="I5" s="492"/>
      <c r="J5" s="492"/>
      <c r="K5" s="492"/>
      <c r="L5" s="492"/>
      <c r="M5" s="492"/>
    </row>
    <row r="6" spans="1:13" ht="15.75" customHeight="1">
      <c r="A6" s="492" t="s">
        <v>266</v>
      </c>
      <c r="B6" s="492"/>
      <c r="C6" s="492"/>
      <c r="D6" s="492"/>
      <c r="E6" s="492"/>
      <c r="F6" s="492"/>
      <c r="G6" s="492"/>
      <c r="H6" s="492"/>
      <c r="I6" s="492"/>
      <c r="J6" s="492"/>
      <c r="K6" s="492"/>
      <c r="L6" s="492"/>
      <c r="M6" s="492"/>
    </row>
    <row r="7" spans="1:13" ht="15.75" customHeight="1">
      <c r="A7" s="492" t="s">
        <v>657</v>
      </c>
      <c r="B7" s="492"/>
      <c r="C7" s="492"/>
      <c r="D7" s="492"/>
      <c r="E7" s="492"/>
      <c r="F7" s="492"/>
      <c r="G7" s="492"/>
      <c r="H7" s="492"/>
      <c r="I7" s="492"/>
      <c r="J7" s="492"/>
      <c r="K7" s="492"/>
      <c r="L7" s="492"/>
      <c r="M7" s="492"/>
    </row>
    <row r="8" spans="1:13" ht="15.6" customHeight="1">
      <c r="A8" s="493" t="s">
        <v>675</v>
      </c>
      <c r="B8" s="493"/>
      <c r="C8" s="13"/>
      <c r="D8" s="13"/>
      <c r="E8" s="13"/>
      <c r="F8" s="13"/>
      <c r="G8" s="267">
        <v>2020</v>
      </c>
      <c r="H8" s="61"/>
      <c r="I8" s="270"/>
      <c r="J8" s="13"/>
      <c r="K8" s="266"/>
      <c r="L8" s="495" t="s">
        <v>430</v>
      </c>
      <c r="M8" s="495"/>
    </row>
    <row r="9" spans="1:13" customFormat="1" ht="20.25" customHeight="1">
      <c r="A9" s="528" t="s">
        <v>442</v>
      </c>
      <c r="B9" s="531" t="s">
        <v>210</v>
      </c>
      <c r="C9" s="534" t="s">
        <v>204</v>
      </c>
      <c r="D9" s="534"/>
      <c r="E9" s="534"/>
      <c r="F9" s="534" t="s">
        <v>115</v>
      </c>
      <c r="G9" s="534"/>
      <c r="H9" s="534"/>
      <c r="I9" s="534" t="s">
        <v>201</v>
      </c>
      <c r="J9" s="534"/>
      <c r="K9" s="534"/>
      <c r="L9" s="502" t="s">
        <v>375</v>
      </c>
      <c r="M9" s="502"/>
    </row>
    <row r="10" spans="1:13" customFormat="1" ht="20.25" customHeight="1">
      <c r="A10" s="529"/>
      <c r="B10" s="532"/>
      <c r="C10" s="525" t="s">
        <v>207</v>
      </c>
      <c r="D10" s="525"/>
      <c r="E10" s="525"/>
      <c r="F10" s="525" t="s">
        <v>225</v>
      </c>
      <c r="G10" s="525"/>
      <c r="H10" s="525"/>
      <c r="I10" s="525" t="s">
        <v>517</v>
      </c>
      <c r="J10" s="525"/>
      <c r="K10" s="525"/>
      <c r="L10" s="505"/>
      <c r="M10" s="505"/>
    </row>
    <row r="11" spans="1:13" customFormat="1" ht="20.25" customHeight="1">
      <c r="A11" s="529"/>
      <c r="B11" s="532"/>
      <c r="C11" s="279" t="s">
        <v>204</v>
      </c>
      <c r="D11" s="279" t="s">
        <v>219</v>
      </c>
      <c r="E11" s="279" t="s">
        <v>220</v>
      </c>
      <c r="F11" s="279" t="s">
        <v>204</v>
      </c>
      <c r="G11" s="279" t="s">
        <v>219</v>
      </c>
      <c r="H11" s="279" t="s">
        <v>220</v>
      </c>
      <c r="I11" s="279" t="s">
        <v>204</v>
      </c>
      <c r="J11" s="279" t="s">
        <v>219</v>
      </c>
      <c r="K11" s="279" t="s">
        <v>220</v>
      </c>
      <c r="L11" s="505"/>
      <c r="M11" s="505"/>
    </row>
    <row r="12" spans="1:13" customFormat="1" ht="20.25" customHeight="1">
      <c r="A12" s="530"/>
      <c r="B12" s="533"/>
      <c r="C12" s="274" t="s">
        <v>207</v>
      </c>
      <c r="D12" s="274" t="s">
        <v>221</v>
      </c>
      <c r="E12" s="274" t="s">
        <v>222</v>
      </c>
      <c r="F12" s="274" t="s">
        <v>207</v>
      </c>
      <c r="G12" s="274" t="s">
        <v>221</v>
      </c>
      <c r="H12" s="274" t="s">
        <v>222</v>
      </c>
      <c r="I12" s="334" t="s">
        <v>207</v>
      </c>
      <c r="J12" s="274" t="s">
        <v>221</v>
      </c>
      <c r="K12" s="274" t="s">
        <v>222</v>
      </c>
      <c r="L12" s="506"/>
      <c r="M12" s="506"/>
    </row>
    <row r="13" spans="1:13" customFormat="1" ht="18">
      <c r="A13" s="202">
        <v>4511</v>
      </c>
      <c r="B13" s="198" t="s">
        <v>559</v>
      </c>
      <c r="C13" s="207">
        <f>E13+D13</f>
        <v>11200</v>
      </c>
      <c r="D13" s="207">
        <f>J13+G13</f>
        <v>565</v>
      </c>
      <c r="E13" s="207">
        <f>K13+H13</f>
        <v>10635</v>
      </c>
      <c r="F13" s="207">
        <f>H13+G13</f>
        <v>11175</v>
      </c>
      <c r="G13" s="265">
        <v>565</v>
      </c>
      <c r="H13" s="380">
        <v>10610</v>
      </c>
      <c r="I13" s="333">
        <f>K13+J13</f>
        <v>25</v>
      </c>
      <c r="J13" s="373">
        <v>0</v>
      </c>
      <c r="K13" s="265">
        <v>25</v>
      </c>
      <c r="L13" s="527" t="s">
        <v>558</v>
      </c>
      <c r="M13" s="527"/>
    </row>
    <row r="14" spans="1:13" customFormat="1" ht="18">
      <c r="A14" s="200">
        <v>4512</v>
      </c>
      <c r="B14" s="90" t="s">
        <v>560</v>
      </c>
      <c r="C14" s="209">
        <f>E14+D14</f>
        <v>909</v>
      </c>
      <c r="D14" s="209">
        <f>J14+G14</f>
        <v>15</v>
      </c>
      <c r="E14" s="209">
        <f>K14+H14</f>
        <v>894</v>
      </c>
      <c r="F14" s="209">
        <f>H14+G14</f>
        <v>886</v>
      </c>
      <c r="G14" s="257">
        <v>15</v>
      </c>
      <c r="H14" s="381">
        <v>871</v>
      </c>
      <c r="I14" s="313">
        <f t="shared" ref="I14:I71" si="0">K14+J14</f>
        <v>23</v>
      </c>
      <c r="J14" s="364">
        <v>0</v>
      </c>
      <c r="K14" s="257">
        <v>23</v>
      </c>
      <c r="L14" s="526" t="s">
        <v>561</v>
      </c>
      <c r="M14" s="526"/>
    </row>
    <row r="15" spans="1:13" customFormat="1" ht="18">
      <c r="A15" s="392">
        <v>4519</v>
      </c>
      <c r="B15" s="393" t="s">
        <v>720</v>
      </c>
      <c r="C15" s="394">
        <f t="shared" ref="C15:C71" si="1">E15+D15</f>
        <v>36</v>
      </c>
      <c r="D15" s="394">
        <f t="shared" ref="D15:D71" si="2">J15+G15</f>
        <v>0</v>
      </c>
      <c r="E15" s="394">
        <f t="shared" ref="E15:E71" si="3">K15+H15</f>
        <v>36</v>
      </c>
      <c r="F15" s="394">
        <f t="shared" ref="F15:F71" si="4">H15+G15</f>
        <v>36</v>
      </c>
      <c r="G15" s="396">
        <v>0</v>
      </c>
      <c r="H15" s="424">
        <v>36</v>
      </c>
      <c r="I15" s="423">
        <f t="shared" si="0"/>
        <v>0</v>
      </c>
      <c r="J15" s="397">
        <v>0</v>
      </c>
      <c r="K15" s="395">
        <v>0</v>
      </c>
      <c r="L15" s="628" t="s">
        <v>721</v>
      </c>
      <c r="M15" s="628"/>
    </row>
    <row r="16" spans="1:13" customFormat="1" ht="18">
      <c r="A16" s="200">
        <v>4531</v>
      </c>
      <c r="B16" s="90" t="s">
        <v>562</v>
      </c>
      <c r="C16" s="209">
        <f t="shared" si="1"/>
        <v>4316</v>
      </c>
      <c r="D16" s="209">
        <f t="shared" si="2"/>
        <v>94</v>
      </c>
      <c r="E16" s="209">
        <f t="shared" si="3"/>
        <v>4222</v>
      </c>
      <c r="F16" s="209">
        <f t="shared" si="4"/>
        <v>4282</v>
      </c>
      <c r="G16" s="257">
        <v>94</v>
      </c>
      <c r="H16" s="381">
        <v>4188</v>
      </c>
      <c r="I16" s="313">
        <f t="shared" si="0"/>
        <v>34</v>
      </c>
      <c r="J16" s="364">
        <v>0</v>
      </c>
      <c r="K16" s="257">
        <v>34</v>
      </c>
      <c r="L16" s="526" t="s">
        <v>608</v>
      </c>
      <c r="M16" s="526"/>
    </row>
    <row r="17" spans="1:13" customFormat="1" ht="18">
      <c r="A17" s="199">
        <v>4532</v>
      </c>
      <c r="B17" s="59" t="s">
        <v>563</v>
      </c>
      <c r="C17" s="394">
        <f t="shared" si="1"/>
        <v>221</v>
      </c>
      <c r="D17" s="394">
        <f t="shared" si="2"/>
        <v>0</v>
      </c>
      <c r="E17" s="394">
        <f t="shared" si="3"/>
        <v>221</v>
      </c>
      <c r="F17" s="394">
        <f t="shared" si="4"/>
        <v>219</v>
      </c>
      <c r="G17" s="256">
        <v>0</v>
      </c>
      <c r="H17" s="382">
        <v>219</v>
      </c>
      <c r="I17" s="332">
        <f t="shared" si="0"/>
        <v>2</v>
      </c>
      <c r="J17" s="374">
        <v>0</v>
      </c>
      <c r="K17" s="256">
        <v>2</v>
      </c>
      <c r="L17" s="518" t="s">
        <v>607</v>
      </c>
      <c r="M17" s="518"/>
    </row>
    <row r="18" spans="1:13" customFormat="1" ht="18">
      <c r="A18" s="200">
        <v>4539</v>
      </c>
      <c r="B18" s="90" t="s">
        <v>564</v>
      </c>
      <c r="C18" s="209">
        <f t="shared" si="1"/>
        <v>58</v>
      </c>
      <c r="D18" s="209">
        <f t="shared" si="2"/>
        <v>0</v>
      </c>
      <c r="E18" s="209">
        <f t="shared" si="3"/>
        <v>58</v>
      </c>
      <c r="F18" s="209">
        <f t="shared" si="4"/>
        <v>58</v>
      </c>
      <c r="G18" s="257">
        <v>0</v>
      </c>
      <c r="H18" s="381">
        <v>58</v>
      </c>
      <c r="I18" s="313">
        <f t="shared" si="0"/>
        <v>0</v>
      </c>
      <c r="J18" s="364">
        <v>0</v>
      </c>
      <c r="K18" s="257">
        <v>0</v>
      </c>
      <c r="L18" s="526" t="s">
        <v>606</v>
      </c>
      <c r="M18" s="526"/>
    </row>
    <row r="19" spans="1:13" customFormat="1">
      <c r="A19" s="199">
        <v>4610</v>
      </c>
      <c r="B19" s="59" t="s">
        <v>539</v>
      </c>
      <c r="C19" s="394">
        <f t="shared" si="1"/>
        <v>1681</v>
      </c>
      <c r="D19" s="394">
        <f t="shared" si="2"/>
        <v>2</v>
      </c>
      <c r="E19" s="394">
        <f t="shared" si="3"/>
        <v>1679</v>
      </c>
      <c r="F19" s="394">
        <f t="shared" si="4"/>
        <v>1677</v>
      </c>
      <c r="G19" s="256">
        <v>2</v>
      </c>
      <c r="H19" s="382">
        <v>1675</v>
      </c>
      <c r="I19" s="332">
        <f t="shared" si="0"/>
        <v>4</v>
      </c>
      <c r="J19" s="374">
        <v>0</v>
      </c>
      <c r="K19" s="256">
        <v>4</v>
      </c>
      <c r="L19" s="518" t="s">
        <v>548</v>
      </c>
      <c r="M19" s="518"/>
    </row>
    <row r="20" spans="1:13" customFormat="1">
      <c r="A20" s="200">
        <v>4620</v>
      </c>
      <c r="B20" s="90" t="s">
        <v>565</v>
      </c>
      <c r="C20" s="209">
        <f t="shared" si="1"/>
        <v>1821</v>
      </c>
      <c r="D20" s="209">
        <f t="shared" si="2"/>
        <v>31</v>
      </c>
      <c r="E20" s="209">
        <f t="shared" si="3"/>
        <v>1790</v>
      </c>
      <c r="F20" s="209">
        <f t="shared" si="4"/>
        <v>1798</v>
      </c>
      <c r="G20" s="257">
        <v>27</v>
      </c>
      <c r="H20" s="381">
        <v>1771</v>
      </c>
      <c r="I20" s="313">
        <f t="shared" si="0"/>
        <v>23</v>
      </c>
      <c r="J20" s="364">
        <v>4</v>
      </c>
      <c r="K20" s="257">
        <v>19</v>
      </c>
      <c r="L20" s="526" t="s">
        <v>605</v>
      </c>
      <c r="M20" s="526"/>
    </row>
    <row r="21" spans="1:13" customFormat="1">
      <c r="A21" s="199">
        <v>4631</v>
      </c>
      <c r="B21" s="59" t="s">
        <v>540</v>
      </c>
      <c r="C21" s="394">
        <f t="shared" si="1"/>
        <v>389</v>
      </c>
      <c r="D21" s="394">
        <f t="shared" si="2"/>
        <v>0</v>
      </c>
      <c r="E21" s="394">
        <f t="shared" si="3"/>
        <v>389</v>
      </c>
      <c r="F21" s="394">
        <f t="shared" si="4"/>
        <v>389</v>
      </c>
      <c r="G21" s="256">
        <v>0</v>
      </c>
      <c r="H21" s="382">
        <v>389</v>
      </c>
      <c r="I21" s="332">
        <f t="shared" si="0"/>
        <v>0</v>
      </c>
      <c r="J21" s="374">
        <v>0</v>
      </c>
      <c r="K21" s="256">
        <v>0</v>
      </c>
      <c r="L21" s="518" t="s">
        <v>549</v>
      </c>
      <c r="M21" s="518"/>
    </row>
    <row r="22" spans="1:13" customFormat="1">
      <c r="A22" s="200">
        <v>4632</v>
      </c>
      <c r="B22" s="90" t="s">
        <v>609</v>
      </c>
      <c r="C22" s="209">
        <f t="shared" si="1"/>
        <v>5485</v>
      </c>
      <c r="D22" s="209">
        <f t="shared" si="2"/>
        <v>194</v>
      </c>
      <c r="E22" s="209">
        <f t="shared" si="3"/>
        <v>5291</v>
      </c>
      <c r="F22" s="209">
        <f t="shared" si="4"/>
        <v>5460</v>
      </c>
      <c r="G22" s="257">
        <v>194</v>
      </c>
      <c r="H22" s="381">
        <v>5266</v>
      </c>
      <c r="I22" s="313">
        <f t="shared" si="0"/>
        <v>25</v>
      </c>
      <c r="J22" s="364">
        <v>0</v>
      </c>
      <c r="K22" s="257">
        <v>25</v>
      </c>
      <c r="L22" s="526" t="s">
        <v>604</v>
      </c>
      <c r="M22" s="526"/>
    </row>
    <row r="23" spans="1:13" customFormat="1" ht="27">
      <c r="A23" s="199">
        <v>4641</v>
      </c>
      <c r="B23" s="59" t="s">
        <v>610</v>
      </c>
      <c r="C23" s="394">
        <f t="shared" si="1"/>
        <v>487</v>
      </c>
      <c r="D23" s="394">
        <f t="shared" si="2"/>
        <v>77</v>
      </c>
      <c r="E23" s="394">
        <f t="shared" si="3"/>
        <v>410</v>
      </c>
      <c r="F23" s="394">
        <f t="shared" si="4"/>
        <v>487</v>
      </c>
      <c r="G23" s="256">
        <v>77</v>
      </c>
      <c r="H23" s="382">
        <v>410</v>
      </c>
      <c r="I23" s="332">
        <f t="shared" si="0"/>
        <v>0</v>
      </c>
      <c r="J23" s="374">
        <v>0</v>
      </c>
      <c r="K23" s="256">
        <v>0</v>
      </c>
      <c r="L23" s="518" t="s">
        <v>603</v>
      </c>
      <c r="M23" s="518"/>
    </row>
    <row r="24" spans="1:13" customFormat="1" ht="18">
      <c r="A24" s="200">
        <v>4647</v>
      </c>
      <c r="B24" s="90" t="s">
        <v>611</v>
      </c>
      <c r="C24" s="209">
        <f t="shared" si="1"/>
        <v>2171</v>
      </c>
      <c r="D24" s="209">
        <f t="shared" si="2"/>
        <v>367</v>
      </c>
      <c r="E24" s="209">
        <f t="shared" si="3"/>
        <v>1804</v>
      </c>
      <c r="F24" s="209">
        <f t="shared" si="4"/>
        <v>2167</v>
      </c>
      <c r="G24" s="257">
        <v>366</v>
      </c>
      <c r="H24" s="381">
        <v>1801</v>
      </c>
      <c r="I24" s="313">
        <f t="shared" si="0"/>
        <v>4</v>
      </c>
      <c r="J24" s="364">
        <v>1</v>
      </c>
      <c r="K24" s="257">
        <v>3</v>
      </c>
      <c r="L24" s="526" t="s">
        <v>602</v>
      </c>
      <c r="M24" s="526"/>
    </row>
    <row r="25" spans="1:13" customFormat="1" ht="36">
      <c r="A25" s="199">
        <v>4648</v>
      </c>
      <c r="B25" s="59" t="s">
        <v>612</v>
      </c>
      <c r="C25" s="394">
        <f t="shared" si="1"/>
        <v>2437</v>
      </c>
      <c r="D25" s="394">
        <f t="shared" si="2"/>
        <v>132</v>
      </c>
      <c r="E25" s="394">
        <f t="shared" si="3"/>
        <v>2305</v>
      </c>
      <c r="F25" s="394">
        <f t="shared" si="4"/>
        <v>2428</v>
      </c>
      <c r="G25" s="256">
        <v>132</v>
      </c>
      <c r="H25" s="382">
        <v>2296</v>
      </c>
      <c r="I25" s="332">
        <f t="shared" si="0"/>
        <v>9</v>
      </c>
      <c r="J25" s="374">
        <v>0</v>
      </c>
      <c r="K25" s="256">
        <v>9</v>
      </c>
      <c r="L25" s="518" t="s">
        <v>601</v>
      </c>
      <c r="M25" s="518"/>
    </row>
    <row r="26" spans="1:13" s="436" customFormat="1" ht="27">
      <c r="A26" s="200">
        <v>4649</v>
      </c>
      <c r="B26" s="90" t="s">
        <v>730</v>
      </c>
      <c r="C26" s="209">
        <f t="shared" si="1"/>
        <v>24</v>
      </c>
      <c r="D26" s="209">
        <f t="shared" si="2"/>
        <v>0</v>
      </c>
      <c r="E26" s="209">
        <f t="shared" si="3"/>
        <v>24</v>
      </c>
      <c r="F26" s="209">
        <f t="shared" si="4"/>
        <v>24</v>
      </c>
      <c r="G26" s="257">
        <v>0</v>
      </c>
      <c r="H26" s="381">
        <v>24</v>
      </c>
      <c r="I26" s="313">
        <f t="shared" si="0"/>
        <v>0</v>
      </c>
      <c r="J26" s="364">
        <v>0</v>
      </c>
      <c r="K26" s="257">
        <v>0</v>
      </c>
      <c r="L26" s="526" t="s">
        <v>722</v>
      </c>
      <c r="M26" s="526"/>
    </row>
    <row r="27" spans="1:13" customFormat="1" ht="18">
      <c r="A27" s="199">
        <v>4651</v>
      </c>
      <c r="B27" s="59" t="s">
        <v>613</v>
      </c>
      <c r="C27" s="394">
        <f t="shared" si="1"/>
        <v>116</v>
      </c>
      <c r="D27" s="394">
        <f t="shared" si="2"/>
        <v>2</v>
      </c>
      <c r="E27" s="394">
        <f t="shared" si="3"/>
        <v>114</v>
      </c>
      <c r="F27" s="394">
        <f t="shared" si="4"/>
        <v>114</v>
      </c>
      <c r="G27" s="256">
        <v>2</v>
      </c>
      <c r="H27" s="382">
        <v>112</v>
      </c>
      <c r="I27" s="332">
        <f t="shared" si="0"/>
        <v>2</v>
      </c>
      <c r="J27" s="374">
        <v>0</v>
      </c>
      <c r="K27" s="256">
        <v>2</v>
      </c>
      <c r="L27" s="518" t="s">
        <v>600</v>
      </c>
      <c r="M27" s="518"/>
    </row>
    <row r="28" spans="1:13" customFormat="1" ht="26.25" customHeight="1">
      <c r="A28" s="200">
        <v>4652</v>
      </c>
      <c r="B28" s="90" t="s">
        <v>614</v>
      </c>
      <c r="C28" s="209">
        <f t="shared" si="1"/>
        <v>444</v>
      </c>
      <c r="D28" s="209">
        <f t="shared" si="2"/>
        <v>16</v>
      </c>
      <c r="E28" s="209">
        <f t="shared" si="3"/>
        <v>428</v>
      </c>
      <c r="F28" s="209">
        <f t="shared" si="4"/>
        <v>441</v>
      </c>
      <c r="G28" s="257">
        <v>16</v>
      </c>
      <c r="H28" s="381">
        <v>425</v>
      </c>
      <c r="I28" s="313">
        <f t="shared" si="0"/>
        <v>3</v>
      </c>
      <c r="J28" s="364">
        <v>0</v>
      </c>
      <c r="K28" s="257">
        <v>3</v>
      </c>
      <c r="L28" s="526" t="s">
        <v>599</v>
      </c>
      <c r="M28" s="526"/>
    </row>
    <row r="29" spans="1:13" customFormat="1">
      <c r="A29" s="199">
        <v>4653</v>
      </c>
      <c r="B29" s="59" t="s">
        <v>615</v>
      </c>
      <c r="C29" s="394">
        <f t="shared" si="1"/>
        <v>759</v>
      </c>
      <c r="D29" s="394">
        <f t="shared" si="2"/>
        <v>3</v>
      </c>
      <c r="E29" s="394">
        <f t="shared" si="3"/>
        <v>756</v>
      </c>
      <c r="F29" s="394">
        <f t="shared" si="4"/>
        <v>756</v>
      </c>
      <c r="G29" s="256">
        <v>3</v>
      </c>
      <c r="H29" s="382">
        <v>753</v>
      </c>
      <c r="I29" s="332">
        <f t="shared" si="0"/>
        <v>3</v>
      </c>
      <c r="J29" s="374">
        <v>0</v>
      </c>
      <c r="K29" s="256">
        <v>3</v>
      </c>
      <c r="L29" s="518" t="s">
        <v>598</v>
      </c>
      <c r="M29" s="518"/>
    </row>
    <row r="30" spans="1:13" customFormat="1">
      <c r="A30" s="200">
        <v>4659</v>
      </c>
      <c r="B30" s="90" t="s">
        <v>616</v>
      </c>
      <c r="C30" s="209">
        <f t="shared" si="1"/>
        <v>3608</v>
      </c>
      <c r="D30" s="209">
        <f t="shared" si="2"/>
        <v>153</v>
      </c>
      <c r="E30" s="209">
        <f t="shared" si="3"/>
        <v>3455</v>
      </c>
      <c r="F30" s="209">
        <f t="shared" si="4"/>
        <v>3587</v>
      </c>
      <c r="G30" s="257">
        <v>153</v>
      </c>
      <c r="H30" s="381">
        <v>3434</v>
      </c>
      <c r="I30" s="313">
        <f t="shared" si="0"/>
        <v>21</v>
      </c>
      <c r="J30" s="364">
        <v>0</v>
      </c>
      <c r="K30" s="257">
        <v>21</v>
      </c>
      <c r="L30" s="526" t="s">
        <v>550</v>
      </c>
      <c r="M30" s="526"/>
    </row>
    <row r="31" spans="1:13" customFormat="1" ht="18">
      <c r="A31" s="199">
        <v>4661</v>
      </c>
      <c r="B31" s="59" t="s">
        <v>617</v>
      </c>
      <c r="C31" s="394">
        <f t="shared" si="1"/>
        <v>556</v>
      </c>
      <c r="D31" s="394">
        <f t="shared" si="2"/>
        <v>26</v>
      </c>
      <c r="E31" s="394">
        <f t="shared" si="3"/>
        <v>530</v>
      </c>
      <c r="F31" s="394">
        <f t="shared" si="4"/>
        <v>554</v>
      </c>
      <c r="G31" s="256">
        <v>26</v>
      </c>
      <c r="H31" s="382">
        <v>528</v>
      </c>
      <c r="I31" s="332">
        <f t="shared" si="0"/>
        <v>2</v>
      </c>
      <c r="J31" s="374">
        <v>0</v>
      </c>
      <c r="K31" s="256">
        <v>2</v>
      </c>
      <c r="L31" s="518" t="s">
        <v>597</v>
      </c>
      <c r="M31" s="518"/>
    </row>
    <row r="32" spans="1:13" customFormat="1">
      <c r="A32" s="200">
        <v>4662</v>
      </c>
      <c r="B32" s="90" t="s">
        <v>541</v>
      </c>
      <c r="C32" s="209">
        <f t="shared" si="1"/>
        <v>177</v>
      </c>
      <c r="D32" s="209">
        <f t="shared" si="2"/>
        <v>3</v>
      </c>
      <c r="E32" s="209">
        <f t="shared" si="3"/>
        <v>174</v>
      </c>
      <c r="F32" s="209">
        <f t="shared" si="4"/>
        <v>177</v>
      </c>
      <c r="G32" s="257">
        <v>3</v>
      </c>
      <c r="H32" s="381">
        <v>174</v>
      </c>
      <c r="I32" s="313">
        <f t="shared" si="0"/>
        <v>0</v>
      </c>
      <c r="J32" s="364">
        <v>0</v>
      </c>
      <c r="K32" s="257">
        <v>0</v>
      </c>
      <c r="L32" s="526" t="s">
        <v>551</v>
      </c>
      <c r="M32" s="526"/>
    </row>
    <row r="33" spans="1:13" customFormat="1" ht="18">
      <c r="A33" s="199">
        <v>4663</v>
      </c>
      <c r="B33" s="59" t="s">
        <v>618</v>
      </c>
      <c r="C33" s="394">
        <f t="shared" si="1"/>
        <v>5763</v>
      </c>
      <c r="D33" s="394">
        <f t="shared" si="2"/>
        <v>221</v>
      </c>
      <c r="E33" s="394">
        <f t="shared" si="3"/>
        <v>5542</v>
      </c>
      <c r="F33" s="394">
        <f t="shared" si="4"/>
        <v>5730</v>
      </c>
      <c r="G33" s="256">
        <v>221</v>
      </c>
      <c r="H33" s="382">
        <v>5509</v>
      </c>
      <c r="I33" s="332">
        <f t="shared" si="0"/>
        <v>33</v>
      </c>
      <c r="J33" s="374">
        <v>0</v>
      </c>
      <c r="K33" s="256">
        <v>33</v>
      </c>
      <c r="L33" s="518" t="s">
        <v>596</v>
      </c>
      <c r="M33" s="518"/>
    </row>
    <row r="34" spans="1:13" customFormat="1" ht="15" customHeight="1">
      <c r="A34" s="200">
        <v>4669</v>
      </c>
      <c r="B34" s="90" t="s">
        <v>734</v>
      </c>
      <c r="C34" s="209">
        <f t="shared" si="1"/>
        <v>188</v>
      </c>
      <c r="D34" s="209">
        <f t="shared" si="2"/>
        <v>4</v>
      </c>
      <c r="E34" s="209">
        <f t="shared" si="3"/>
        <v>184</v>
      </c>
      <c r="F34" s="209">
        <f t="shared" si="4"/>
        <v>188</v>
      </c>
      <c r="G34" s="257">
        <v>4</v>
      </c>
      <c r="H34" s="381">
        <v>184</v>
      </c>
      <c r="I34" s="313">
        <f t="shared" si="0"/>
        <v>0</v>
      </c>
      <c r="J34" s="364">
        <v>0</v>
      </c>
      <c r="K34" s="257">
        <v>0</v>
      </c>
      <c r="L34" s="526" t="s">
        <v>735</v>
      </c>
      <c r="M34" s="526"/>
    </row>
    <row r="35" spans="1:13" customFormat="1">
      <c r="A35" s="199">
        <v>4690</v>
      </c>
      <c r="B35" s="59" t="s">
        <v>542</v>
      </c>
      <c r="C35" s="394">
        <f t="shared" si="1"/>
        <v>299</v>
      </c>
      <c r="D35" s="394">
        <f t="shared" si="2"/>
        <v>8</v>
      </c>
      <c r="E35" s="394">
        <f t="shared" si="3"/>
        <v>291</v>
      </c>
      <c r="F35" s="394">
        <f t="shared" si="4"/>
        <v>299</v>
      </c>
      <c r="G35" s="256">
        <v>8</v>
      </c>
      <c r="H35" s="382">
        <v>291</v>
      </c>
      <c r="I35" s="332">
        <f t="shared" si="0"/>
        <v>0</v>
      </c>
      <c r="J35" s="374">
        <v>0</v>
      </c>
      <c r="K35" s="256">
        <v>0</v>
      </c>
      <c r="L35" s="518" t="s">
        <v>552</v>
      </c>
      <c r="M35" s="518"/>
    </row>
    <row r="36" spans="1:13" customFormat="1">
      <c r="A36" s="200">
        <v>4691</v>
      </c>
      <c r="B36" s="90" t="s">
        <v>619</v>
      </c>
      <c r="C36" s="209">
        <f t="shared" si="1"/>
        <v>738</v>
      </c>
      <c r="D36" s="209">
        <f t="shared" si="2"/>
        <v>14</v>
      </c>
      <c r="E36" s="209">
        <f t="shared" si="3"/>
        <v>724</v>
      </c>
      <c r="F36" s="209">
        <f t="shared" si="4"/>
        <v>738</v>
      </c>
      <c r="G36" s="257">
        <v>14</v>
      </c>
      <c r="H36" s="381">
        <v>724</v>
      </c>
      <c r="I36" s="313">
        <f t="shared" si="0"/>
        <v>0</v>
      </c>
      <c r="J36" s="364">
        <v>0</v>
      </c>
      <c r="K36" s="257">
        <v>0</v>
      </c>
      <c r="L36" s="526" t="s">
        <v>595</v>
      </c>
      <c r="M36" s="526"/>
    </row>
    <row r="37" spans="1:13" customFormat="1" ht="26.25" customHeight="1">
      <c r="A37" s="199">
        <v>4692</v>
      </c>
      <c r="B37" s="59" t="s">
        <v>620</v>
      </c>
      <c r="C37" s="394">
        <f t="shared" si="1"/>
        <v>974</v>
      </c>
      <c r="D37" s="394">
        <f t="shared" si="2"/>
        <v>91</v>
      </c>
      <c r="E37" s="394">
        <f t="shared" si="3"/>
        <v>883</v>
      </c>
      <c r="F37" s="394">
        <f t="shared" si="4"/>
        <v>958</v>
      </c>
      <c r="G37" s="256">
        <v>91</v>
      </c>
      <c r="H37" s="382">
        <v>867</v>
      </c>
      <c r="I37" s="332">
        <f t="shared" si="0"/>
        <v>16</v>
      </c>
      <c r="J37" s="374">
        <v>0</v>
      </c>
      <c r="K37" s="256">
        <v>16</v>
      </c>
      <c r="L37" s="518" t="s">
        <v>594</v>
      </c>
      <c r="M37" s="518"/>
    </row>
    <row r="38" spans="1:13" customFormat="1">
      <c r="A38" s="200">
        <v>4712</v>
      </c>
      <c r="B38" s="90" t="s">
        <v>543</v>
      </c>
      <c r="C38" s="209">
        <f t="shared" si="1"/>
        <v>18167</v>
      </c>
      <c r="D38" s="209">
        <f t="shared" si="2"/>
        <v>2632</v>
      </c>
      <c r="E38" s="209">
        <f t="shared" si="3"/>
        <v>15535</v>
      </c>
      <c r="F38" s="209">
        <f t="shared" si="4"/>
        <v>18096</v>
      </c>
      <c r="G38" s="257">
        <v>2623</v>
      </c>
      <c r="H38" s="381">
        <v>15473</v>
      </c>
      <c r="I38" s="313">
        <f t="shared" si="0"/>
        <v>71</v>
      </c>
      <c r="J38" s="364">
        <v>9</v>
      </c>
      <c r="K38" s="257">
        <v>62</v>
      </c>
      <c r="L38" s="526" t="s">
        <v>553</v>
      </c>
      <c r="M38" s="526"/>
    </row>
    <row r="39" spans="1:13" customFormat="1" ht="26.25" customHeight="1">
      <c r="A39" s="199">
        <v>4714</v>
      </c>
      <c r="B39" s="59" t="s">
        <v>544</v>
      </c>
      <c r="C39" s="394">
        <f t="shared" si="1"/>
        <v>5975</v>
      </c>
      <c r="D39" s="394">
        <f t="shared" si="2"/>
        <v>200</v>
      </c>
      <c r="E39" s="394">
        <f t="shared" si="3"/>
        <v>5775</v>
      </c>
      <c r="F39" s="394">
        <f t="shared" si="4"/>
        <v>5957</v>
      </c>
      <c r="G39" s="256">
        <v>200</v>
      </c>
      <c r="H39" s="382">
        <v>5757</v>
      </c>
      <c r="I39" s="332">
        <f t="shared" si="0"/>
        <v>18</v>
      </c>
      <c r="J39" s="374">
        <v>0</v>
      </c>
      <c r="K39" s="256">
        <v>18</v>
      </c>
      <c r="L39" s="518" t="s">
        <v>554</v>
      </c>
      <c r="M39" s="518"/>
    </row>
    <row r="40" spans="1:13" customFormat="1" ht="14.25" customHeight="1">
      <c r="A40" s="200">
        <v>4719</v>
      </c>
      <c r="B40" s="90" t="s">
        <v>645</v>
      </c>
      <c r="C40" s="209">
        <f t="shared" si="1"/>
        <v>4756</v>
      </c>
      <c r="D40" s="209">
        <f t="shared" si="2"/>
        <v>1534</v>
      </c>
      <c r="E40" s="209">
        <f t="shared" si="3"/>
        <v>3222</v>
      </c>
      <c r="F40" s="209">
        <f t="shared" si="4"/>
        <v>4744</v>
      </c>
      <c r="G40" s="257">
        <v>1532</v>
      </c>
      <c r="H40" s="381">
        <v>3212</v>
      </c>
      <c r="I40" s="313">
        <f t="shared" si="0"/>
        <v>12</v>
      </c>
      <c r="J40" s="364">
        <v>2</v>
      </c>
      <c r="K40" s="257">
        <v>10</v>
      </c>
      <c r="L40" s="526" t="s">
        <v>593</v>
      </c>
      <c r="M40" s="526"/>
    </row>
    <row r="41" spans="1:13" customFormat="1" ht="26.25" customHeight="1">
      <c r="A41" s="199">
        <v>4720</v>
      </c>
      <c r="B41" s="59" t="s">
        <v>622</v>
      </c>
      <c r="C41" s="394">
        <f t="shared" si="1"/>
        <v>1690</v>
      </c>
      <c r="D41" s="394">
        <f t="shared" si="2"/>
        <v>0</v>
      </c>
      <c r="E41" s="394">
        <f t="shared" si="3"/>
        <v>1690</v>
      </c>
      <c r="F41" s="394">
        <f t="shared" si="4"/>
        <v>1678</v>
      </c>
      <c r="G41" s="256">
        <v>0</v>
      </c>
      <c r="H41" s="382">
        <v>1678</v>
      </c>
      <c r="I41" s="332">
        <f t="shared" si="0"/>
        <v>12</v>
      </c>
      <c r="J41" s="374">
        <v>0</v>
      </c>
      <c r="K41" s="256">
        <v>12</v>
      </c>
      <c r="L41" s="518" t="s">
        <v>592</v>
      </c>
      <c r="M41" s="518"/>
    </row>
    <row r="42" spans="1:13" s="436" customFormat="1">
      <c r="A42" s="200">
        <v>4722</v>
      </c>
      <c r="B42" s="90" t="s">
        <v>632</v>
      </c>
      <c r="C42" s="209">
        <f t="shared" si="1"/>
        <v>68</v>
      </c>
      <c r="D42" s="209">
        <f t="shared" si="2"/>
        <v>4</v>
      </c>
      <c r="E42" s="209">
        <f t="shared" si="3"/>
        <v>64</v>
      </c>
      <c r="F42" s="209">
        <f t="shared" si="4"/>
        <v>68</v>
      </c>
      <c r="G42" s="257">
        <v>4</v>
      </c>
      <c r="H42" s="381">
        <v>64</v>
      </c>
      <c r="I42" s="313">
        <f t="shared" si="0"/>
        <v>0</v>
      </c>
      <c r="J42" s="364">
        <v>0</v>
      </c>
      <c r="K42" s="257">
        <v>0</v>
      </c>
      <c r="L42" s="526" t="s">
        <v>591</v>
      </c>
      <c r="M42" s="526"/>
    </row>
    <row r="43" spans="1:13" customFormat="1" ht="26.25" customHeight="1">
      <c r="A43" s="199">
        <v>4723</v>
      </c>
      <c r="B43" s="59" t="s">
        <v>631</v>
      </c>
      <c r="C43" s="394">
        <f t="shared" si="1"/>
        <v>29</v>
      </c>
      <c r="D43" s="394">
        <f t="shared" si="2"/>
        <v>0</v>
      </c>
      <c r="E43" s="394">
        <f t="shared" si="3"/>
        <v>29</v>
      </c>
      <c r="F43" s="394">
        <f t="shared" si="4"/>
        <v>29</v>
      </c>
      <c r="G43" s="256">
        <v>0</v>
      </c>
      <c r="H43" s="382">
        <v>29</v>
      </c>
      <c r="I43" s="332">
        <f t="shared" si="0"/>
        <v>0</v>
      </c>
      <c r="J43" s="374">
        <v>0</v>
      </c>
      <c r="K43" s="256">
        <v>0</v>
      </c>
      <c r="L43" s="518" t="s">
        <v>590</v>
      </c>
      <c r="M43" s="518"/>
    </row>
    <row r="44" spans="1:13" customFormat="1">
      <c r="A44" s="200">
        <v>4724</v>
      </c>
      <c r="B44" s="90" t="s">
        <v>630</v>
      </c>
      <c r="C44" s="209">
        <f t="shared" si="1"/>
        <v>192</v>
      </c>
      <c r="D44" s="209">
        <f t="shared" si="2"/>
        <v>0</v>
      </c>
      <c r="E44" s="209">
        <f t="shared" si="3"/>
        <v>192</v>
      </c>
      <c r="F44" s="209">
        <f t="shared" si="4"/>
        <v>192</v>
      </c>
      <c r="G44" s="257">
        <v>0</v>
      </c>
      <c r="H44" s="381">
        <v>192</v>
      </c>
      <c r="I44" s="313">
        <f t="shared" si="0"/>
        <v>0</v>
      </c>
      <c r="J44" s="364">
        <v>0</v>
      </c>
      <c r="K44" s="257">
        <v>0</v>
      </c>
      <c r="L44" s="526" t="s">
        <v>589</v>
      </c>
      <c r="M44" s="526"/>
    </row>
    <row r="45" spans="1:13" customFormat="1" ht="26.25" customHeight="1">
      <c r="A45" s="199">
        <v>4725</v>
      </c>
      <c r="B45" s="59" t="s">
        <v>629</v>
      </c>
      <c r="C45" s="394">
        <f t="shared" si="1"/>
        <v>60</v>
      </c>
      <c r="D45" s="394">
        <f t="shared" si="2"/>
        <v>0</v>
      </c>
      <c r="E45" s="394">
        <f t="shared" si="3"/>
        <v>60</v>
      </c>
      <c r="F45" s="394">
        <f t="shared" si="4"/>
        <v>60</v>
      </c>
      <c r="G45" s="256">
        <v>0</v>
      </c>
      <c r="H45" s="382">
        <v>60</v>
      </c>
      <c r="I45" s="332">
        <f t="shared" si="0"/>
        <v>0</v>
      </c>
      <c r="J45" s="374">
        <v>0</v>
      </c>
      <c r="K45" s="256">
        <v>0</v>
      </c>
      <c r="L45" s="518" t="s">
        <v>588</v>
      </c>
      <c r="M45" s="518"/>
    </row>
    <row r="46" spans="1:13" customFormat="1">
      <c r="A46" s="200">
        <v>4726</v>
      </c>
      <c r="B46" s="90" t="s">
        <v>545</v>
      </c>
      <c r="C46" s="209">
        <f t="shared" si="1"/>
        <v>1061</v>
      </c>
      <c r="D46" s="209">
        <f t="shared" si="2"/>
        <v>165</v>
      </c>
      <c r="E46" s="209">
        <f t="shared" si="3"/>
        <v>896</v>
      </c>
      <c r="F46" s="209">
        <f t="shared" si="4"/>
        <v>1045</v>
      </c>
      <c r="G46" s="257">
        <v>165</v>
      </c>
      <c r="H46" s="381">
        <v>880</v>
      </c>
      <c r="I46" s="313">
        <f t="shared" si="0"/>
        <v>16</v>
      </c>
      <c r="J46" s="364">
        <v>0</v>
      </c>
      <c r="K46" s="257">
        <v>16</v>
      </c>
      <c r="L46" s="526" t="s">
        <v>555</v>
      </c>
      <c r="M46" s="526"/>
    </row>
    <row r="47" spans="1:13" customFormat="1" ht="26.25" customHeight="1">
      <c r="A47" s="199">
        <v>4727</v>
      </c>
      <c r="B47" s="59" t="s">
        <v>628</v>
      </c>
      <c r="C47" s="394">
        <f t="shared" si="1"/>
        <v>312</v>
      </c>
      <c r="D47" s="394">
        <f t="shared" si="2"/>
        <v>193</v>
      </c>
      <c r="E47" s="394">
        <f t="shared" si="3"/>
        <v>119</v>
      </c>
      <c r="F47" s="394">
        <f t="shared" si="4"/>
        <v>312</v>
      </c>
      <c r="G47" s="256">
        <v>193</v>
      </c>
      <c r="H47" s="382">
        <v>119</v>
      </c>
      <c r="I47" s="332">
        <f t="shared" si="0"/>
        <v>0</v>
      </c>
      <c r="J47" s="374">
        <v>0</v>
      </c>
      <c r="K47" s="256">
        <v>0</v>
      </c>
      <c r="L47" s="518" t="s">
        <v>587</v>
      </c>
      <c r="M47" s="518"/>
    </row>
    <row r="48" spans="1:13" customFormat="1">
      <c r="A48" s="200">
        <v>4728</v>
      </c>
      <c r="B48" s="90" t="s">
        <v>633</v>
      </c>
      <c r="C48" s="209">
        <f t="shared" si="1"/>
        <v>123</v>
      </c>
      <c r="D48" s="209">
        <f t="shared" si="2"/>
        <v>0</v>
      </c>
      <c r="E48" s="209">
        <f t="shared" si="3"/>
        <v>123</v>
      </c>
      <c r="F48" s="209">
        <f t="shared" si="4"/>
        <v>123</v>
      </c>
      <c r="G48" s="257">
        <v>0</v>
      </c>
      <c r="H48" s="381">
        <v>123</v>
      </c>
      <c r="I48" s="313">
        <f t="shared" si="0"/>
        <v>0</v>
      </c>
      <c r="J48" s="364">
        <v>0</v>
      </c>
      <c r="K48" s="257">
        <v>0</v>
      </c>
      <c r="L48" s="526" t="s">
        <v>586</v>
      </c>
      <c r="M48" s="526"/>
    </row>
    <row r="49" spans="1:13" customFormat="1" ht="26.25" customHeight="1">
      <c r="A49" s="199">
        <v>4729</v>
      </c>
      <c r="B49" s="59" t="s">
        <v>642</v>
      </c>
      <c r="C49" s="394">
        <f t="shared" si="1"/>
        <v>371</v>
      </c>
      <c r="D49" s="394">
        <f t="shared" si="2"/>
        <v>43</v>
      </c>
      <c r="E49" s="394">
        <f t="shared" si="3"/>
        <v>328</v>
      </c>
      <c r="F49" s="394">
        <f t="shared" si="4"/>
        <v>314</v>
      </c>
      <c r="G49" s="256">
        <v>43</v>
      </c>
      <c r="H49" s="382">
        <v>271</v>
      </c>
      <c r="I49" s="332">
        <f t="shared" si="0"/>
        <v>57</v>
      </c>
      <c r="J49" s="374">
        <v>0</v>
      </c>
      <c r="K49" s="256">
        <v>57</v>
      </c>
      <c r="L49" s="518" t="s">
        <v>644</v>
      </c>
      <c r="M49" s="518"/>
    </row>
    <row r="50" spans="1:13" customFormat="1">
      <c r="A50" s="200">
        <v>4730</v>
      </c>
      <c r="B50" s="90" t="s">
        <v>627</v>
      </c>
      <c r="C50" s="209">
        <f t="shared" si="1"/>
        <v>8430</v>
      </c>
      <c r="D50" s="209">
        <f t="shared" si="2"/>
        <v>9</v>
      </c>
      <c r="E50" s="209">
        <f t="shared" si="3"/>
        <v>8421</v>
      </c>
      <c r="F50" s="209">
        <f t="shared" si="4"/>
        <v>8335</v>
      </c>
      <c r="G50" s="257">
        <v>9</v>
      </c>
      <c r="H50" s="381">
        <v>8326</v>
      </c>
      <c r="I50" s="313">
        <f t="shared" si="0"/>
        <v>95</v>
      </c>
      <c r="J50" s="364">
        <v>0</v>
      </c>
      <c r="K50" s="257">
        <v>95</v>
      </c>
      <c r="L50" s="526" t="s">
        <v>585</v>
      </c>
      <c r="M50" s="526"/>
    </row>
    <row r="51" spans="1:13" customFormat="1" ht="26.25" customHeight="1">
      <c r="A51" s="199">
        <v>4741</v>
      </c>
      <c r="B51" s="59" t="s">
        <v>634</v>
      </c>
      <c r="C51" s="394">
        <f t="shared" si="1"/>
        <v>3740</v>
      </c>
      <c r="D51" s="394">
        <f t="shared" si="2"/>
        <v>186</v>
      </c>
      <c r="E51" s="394">
        <f t="shared" si="3"/>
        <v>3554</v>
      </c>
      <c r="F51" s="394">
        <f t="shared" si="4"/>
        <v>3706</v>
      </c>
      <c r="G51" s="256">
        <v>186</v>
      </c>
      <c r="H51" s="382">
        <v>3520</v>
      </c>
      <c r="I51" s="332">
        <f t="shared" si="0"/>
        <v>34</v>
      </c>
      <c r="J51" s="374">
        <v>0</v>
      </c>
      <c r="K51" s="256">
        <v>34</v>
      </c>
      <c r="L51" s="518" t="s">
        <v>584</v>
      </c>
      <c r="M51" s="518"/>
    </row>
    <row r="52" spans="1:13" customFormat="1">
      <c r="A52" s="200">
        <v>4742</v>
      </c>
      <c r="B52" s="90" t="s">
        <v>706</v>
      </c>
      <c r="C52" s="209">
        <f t="shared" si="1"/>
        <v>90</v>
      </c>
      <c r="D52" s="209">
        <f t="shared" si="2"/>
        <v>6</v>
      </c>
      <c r="E52" s="209">
        <f t="shared" si="3"/>
        <v>84</v>
      </c>
      <c r="F52" s="209">
        <f t="shared" si="4"/>
        <v>90</v>
      </c>
      <c r="G52" s="257">
        <v>6</v>
      </c>
      <c r="H52" s="381">
        <v>84</v>
      </c>
      <c r="I52" s="313">
        <f t="shared" si="0"/>
        <v>0</v>
      </c>
      <c r="J52" s="364">
        <v>0</v>
      </c>
      <c r="K52" s="257">
        <v>0</v>
      </c>
      <c r="L52" s="526" t="s">
        <v>705</v>
      </c>
      <c r="M52" s="526"/>
    </row>
    <row r="53" spans="1:13" customFormat="1" ht="26.25" customHeight="1">
      <c r="A53" s="199">
        <v>4751</v>
      </c>
      <c r="B53" s="59" t="s">
        <v>626</v>
      </c>
      <c r="C53" s="394">
        <f t="shared" si="1"/>
        <v>4355</v>
      </c>
      <c r="D53" s="394">
        <f t="shared" si="2"/>
        <v>830</v>
      </c>
      <c r="E53" s="394">
        <f t="shared" si="3"/>
        <v>3525</v>
      </c>
      <c r="F53" s="394">
        <f t="shared" si="4"/>
        <v>4275</v>
      </c>
      <c r="G53" s="256">
        <v>784</v>
      </c>
      <c r="H53" s="382">
        <v>3491</v>
      </c>
      <c r="I53" s="332">
        <f t="shared" si="0"/>
        <v>80</v>
      </c>
      <c r="J53" s="374">
        <v>46</v>
      </c>
      <c r="K53" s="256">
        <v>34</v>
      </c>
      <c r="L53" s="518" t="s">
        <v>583</v>
      </c>
      <c r="M53" s="518"/>
    </row>
    <row r="54" spans="1:13" customFormat="1" ht="36">
      <c r="A54" s="200">
        <v>4752</v>
      </c>
      <c r="B54" s="90" t="s">
        <v>625</v>
      </c>
      <c r="C54" s="209">
        <f t="shared" si="1"/>
        <v>20683</v>
      </c>
      <c r="D54" s="209">
        <f t="shared" si="2"/>
        <v>724</v>
      </c>
      <c r="E54" s="209">
        <f t="shared" si="3"/>
        <v>19959</v>
      </c>
      <c r="F54" s="209">
        <f t="shared" si="4"/>
        <v>20539</v>
      </c>
      <c r="G54" s="257">
        <v>716</v>
      </c>
      <c r="H54" s="381">
        <v>19823</v>
      </c>
      <c r="I54" s="313">
        <f t="shared" si="0"/>
        <v>144</v>
      </c>
      <c r="J54" s="364">
        <v>8</v>
      </c>
      <c r="K54" s="257">
        <v>136</v>
      </c>
      <c r="L54" s="526" t="s">
        <v>582</v>
      </c>
      <c r="M54" s="526"/>
    </row>
    <row r="55" spans="1:13" customFormat="1" ht="26.25" customHeight="1">
      <c r="A55" s="199">
        <v>4753</v>
      </c>
      <c r="B55" s="59" t="s">
        <v>624</v>
      </c>
      <c r="C55" s="394">
        <f t="shared" si="1"/>
        <v>914</v>
      </c>
      <c r="D55" s="394">
        <f t="shared" si="2"/>
        <v>54</v>
      </c>
      <c r="E55" s="394">
        <f t="shared" si="3"/>
        <v>860</v>
      </c>
      <c r="F55" s="394">
        <f t="shared" si="4"/>
        <v>898</v>
      </c>
      <c r="G55" s="256">
        <v>54</v>
      </c>
      <c r="H55" s="382">
        <v>844</v>
      </c>
      <c r="I55" s="332">
        <f t="shared" si="0"/>
        <v>16</v>
      </c>
      <c r="J55" s="374">
        <v>0</v>
      </c>
      <c r="K55" s="256">
        <v>16</v>
      </c>
      <c r="L55" s="518" t="s">
        <v>581</v>
      </c>
      <c r="M55" s="518"/>
    </row>
    <row r="56" spans="1:13" customFormat="1">
      <c r="A56" s="200">
        <v>4754</v>
      </c>
      <c r="B56" s="90" t="s">
        <v>546</v>
      </c>
      <c r="C56" s="209">
        <f t="shared" si="1"/>
        <v>4061</v>
      </c>
      <c r="D56" s="209">
        <f t="shared" si="2"/>
        <v>436</v>
      </c>
      <c r="E56" s="209">
        <f t="shared" si="3"/>
        <v>3625</v>
      </c>
      <c r="F56" s="209">
        <f t="shared" si="4"/>
        <v>4044</v>
      </c>
      <c r="G56" s="257">
        <v>436</v>
      </c>
      <c r="H56" s="381">
        <v>3608</v>
      </c>
      <c r="I56" s="313">
        <f t="shared" si="0"/>
        <v>17</v>
      </c>
      <c r="J56" s="364">
        <v>0</v>
      </c>
      <c r="K56" s="257">
        <v>17</v>
      </c>
      <c r="L56" s="526" t="s">
        <v>556</v>
      </c>
      <c r="M56" s="526"/>
    </row>
    <row r="57" spans="1:13" customFormat="1" ht="26.25" customHeight="1">
      <c r="A57" s="199">
        <v>4755</v>
      </c>
      <c r="B57" s="59" t="s">
        <v>641</v>
      </c>
      <c r="C57" s="394">
        <f t="shared" si="1"/>
        <v>8639</v>
      </c>
      <c r="D57" s="394">
        <f t="shared" si="2"/>
        <v>225</v>
      </c>
      <c r="E57" s="394">
        <f t="shared" si="3"/>
        <v>8414</v>
      </c>
      <c r="F57" s="394">
        <f t="shared" si="4"/>
        <v>8595</v>
      </c>
      <c r="G57" s="256">
        <v>225</v>
      </c>
      <c r="H57" s="382">
        <v>8370</v>
      </c>
      <c r="I57" s="332">
        <f t="shared" si="0"/>
        <v>44</v>
      </c>
      <c r="J57" s="374">
        <v>0</v>
      </c>
      <c r="K57" s="256">
        <v>44</v>
      </c>
      <c r="L57" s="518" t="s">
        <v>580</v>
      </c>
      <c r="M57" s="518"/>
    </row>
    <row r="58" spans="1:13" customFormat="1">
      <c r="A58" s="200">
        <v>4756</v>
      </c>
      <c r="B58" s="90" t="s">
        <v>635</v>
      </c>
      <c r="C58" s="209">
        <f t="shared" si="1"/>
        <v>336</v>
      </c>
      <c r="D58" s="209">
        <f t="shared" si="2"/>
        <v>2</v>
      </c>
      <c r="E58" s="209">
        <f t="shared" si="3"/>
        <v>334</v>
      </c>
      <c r="F58" s="209">
        <f t="shared" si="4"/>
        <v>334</v>
      </c>
      <c r="G58" s="257">
        <v>2</v>
      </c>
      <c r="H58" s="381">
        <v>332</v>
      </c>
      <c r="I58" s="313">
        <f t="shared" si="0"/>
        <v>2</v>
      </c>
      <c r="J58" s="364">
        <v>0</v>
      </c>
      <c r="K58" s="257">
        <v>2</v>
      </c>
      <c r="L58" s="526" t="s">
        <v>579</v>
      </c>
      <c r="M58" s="526"/>
    </row>
    <row r="59" spans="1:13" customFormat="1" ht="26.25" customHeight="1">
      <c r="A59" s="199">
        <v>4761</v>
      </c>
      <c r="B59" s="59" t="s">
        <v>636</v>
      </c>
      <c r="C59" s="394">
        <f t="shared" si="1"/>
        <v>1309</v>
      </c>
      <c r="D59" s="394">
        <f t="shared" si="2"/>
        <v>0</v>
      </c>
      <c r="E59" s="394">
        <f t="shared" si="3"/>
        <v>1309</v>
      </c>
      <c r="F59" s="394">
        <f t="shared" si="4"/>
        <v>1301</v>
      </c>
      <c r="G59" s="256">
        <v>0</v>
      </c>
      <c r="H59" s="382">
        <v>1301</v>
      </c>
      <c r="I59" s="332">
        <f t="shared" si="0"/>
        <v>8</v>
      </c>
      <c r="J59" s="374">
        <v>0</v>
      </c>
      <c r="K59" s="256">
        <v>8</v>
      </c>
      <c r="L59" s="518" t="s">
        <v>578</v>
      </c>
      <c r="M59" s="518"/>
    </row>
    <row r="60" spans="1:13" customFormat="1" ht="19.5" customHeight="1">
      <c r="A60" s="200">
        <v>4763</v>
      </c>
      <c r="B60" s="90" t="s">
        <v>638</v>
      </c>
      <c r="C60" s="209">
        <f t="shared" si="1"/>
        <v>955</v>
      </c>
      <c r="D60" s="209">
        <f t="shared" si="2"/>
        <v>174</v>
      </c>
      <c r="E60" s="209">
        <f t="shared" si="3"/>
        <v>781</v>
      </c>
      <c r="F60" s="209">
        <f t="shared" si="4"/>
        <v>945</v>
      </c>
      <c r="G60" s="257">
        <v>174</v>
      </c>
      <c r="H60" s="381">
        <v>771</v>
      </c>
      <c r="I60" s="313">
        <f t="shared" si="0"/>
        <v>10</v>
      </c>
      <c r="J60" s="364">
        <v>0</v>
      </c>
      <c r="K60" s="257">
        <v>10</v>
      </c>
      <c r="L60" s="526" t="s">
        <v>576</v>
      </c>
      <c r="M60" s="526"/>
    </row>
    <row r="61" spans="1:13" customFormat="1" ht="26.25" customHeight="1">
      <c r="A61" s="199">
        <v>4764</v>
      </c>
      <c r="B61" s="59" t="s">
        <v>623</v>
      </c>
      <c r="C61" s="394">
        <f t="shared" si="1"/>
        <v>352</v>
      </c>
      <c r="D61" s="394">
        <f t="shared" si="2"/>
        <v>0</v>
      </c>
      <c r="E61" s="394">
        <f t="shared" si="3"/>
        <v>352</v>
      </c>
      <c r="F61" s="394">
        <f t="shared" si="4"/>
        <v>343</v>
      </c>
      <c r="G61" s="256">
        <v>0</v>
      </c>
      <c r="H61" s="382">
        <v>343</v>
      </c>
      <c r="I61" s="332">
        <f t="shared" si="0"/>
        <v>9</v>
      </c>
      <c r="J61" s="374">
        <v>0</v>
      </c>
      <c r="K61" s="256">
        <v>9</v>
      </c>
      <c r="L61" s="518" t="s">
        <v>575</v>
      </c>
      <c r="M61" s="518"/>
    </row>
    <row r="62" spans="1:13" customFormat="1" ht="36">
      <c r="A62" s="200">
        <v>4771</v>
      </c>
      <c r="B62" s="90" t="s">
        <v>639</v>
      </c>
      <c r="C62" s="209">
        <f t="shared" si="1"/>
        <v>7841</v>
      </c>
      <c r="D62" s="209">
        <f t="shared" si="2"/>
        <v>2786</v>
      </c>
      <c r="E62" s="209">
        <f t="shared" si="3"/>
        <v>5055</v>
      </c>
      <c r="F62" s="209">
        <f t="shared" si="4"/>
        <v>7830</v>
      </c>
      <c r="G62" s="257">
        <v>2784</v>
      </c>
      <c r="H62" s="381">
        <v>5046</v>
      </c>
      <c r="I62" s="313">
        <f t="shared" si="0"/>
        <v>11</v>
      </c>
      <c r="J62" s="364">
        <v>2</v>
      </c>
      <c r="K62" s="257">
        <v>9</v>
      </c>
      <c r="L62" s="526" t="s">
        <v>574</v>
      </c>
      <c r="M62" s="526"/>
    </row>
    <row r="63" spans="1:13" customFormat="1" ht="26.25" customHeight="1">
      <c r="A63" s="199">
        <v>4772</v>
      </c>
      <c r="B63" s="59" t="s">
        <v>640</v>
      </c>
      <c r="C63" s="394">
        <f t="shared" si="1"/>
        <v>3201</v>
      </c>
      <c r="D63" s="394">
        <f t="shared" si="2"/>
        <v>689</v>
      </c>
      <c r="E63" s="394">
        <f t="shared" si="3"/>
        <v>2512</v>
      </c>
      <c r="F63" s="394">
        <f t="shared" si="4"/>
        <v>3194</v>
      </c>
      <c r="G63" s="256">
        <v>689</v>
      </c>
      <c r="H63" s="382">
        <v>2505</v>
      </c>
      <c r="I63" s="332">
        <f t="shared" si="0"/>
        <v>7</v>
      </c>
      <c r="J63" s="374">
        <v>0</v>
      </c>
      <c r="K63" s="256">
        <v>7</v>
      </c>
      <c r="L63" s="518" t="s">
        <v>573</v>
      </c>
      <c r="M63" s="518"/>
    </row>
    <row r="64" spans="1:13" customFormat="1">
      <c r="A64" s="200">
        <v>4774</v>
      </c>
      <c r="B64" s="90" t="s">
        <v>547</v>
      </c>
      <c r="C64" s="209">
        <f t="shared" si="1"/>
        <v>177</v>
      </c>
      <c r="D64" s="209">
        <f t="shared" si="2"/>
        <v>0</v>
      </c>
      <c r="E64" s="209">
        <f t="shared" si="3"/>
        <v>177</v>
      </c>
      <c r="F64" s="209">
        <f t="shared" si="4"/>
        <v>175</v>
      </c>
      <c r="G64" s="257">
        <v>0</v>
      </c>
      <c r="H64" s="381">
        <v>175</v>
      </c>
      <c r="I64" s="313">
        <f t="shared" si="0"/>
        <v>2</v>
      </c>
      <c r="J64" s="364">
        <v>0</v>
      </c>
      <c r="K64" s="257">
        <v>2</v>
      </c>
      <c r="L64" s="526" t="s">
        <v>557</v>
      </c>
      <c r="M64" s="526"/>
    </row>
    <row r="65" spans="1:13" customFormat="1" ht="26.25" customHeight="1">
      <c r="A65" s="199">
        <v>4775</v>
      </c>
      <c r="B65" s="59" t="s">
        <v>569</v>
      </c>
      <c r="C65" s="394">
        <f t="shared" si="1"/>
        <v>3925</v>
      </c>
      <c r="D65" s="394">
        <f t="shared" si="2"/>
        <v>449</v>
      </c>
      <c r="E65" s="394">
        <f t="shared" si="3"/>
        <v>3476</v>
      </c>
      <c r="F65" s="394">
        <f t="shared" si="4"/>
        <v>3878</v>
      </c>
      <c r="G65" s="256">
        <v>449</v>
      </c>
      <c r="H65" s="382">
        <v>3429</v>
      </c>
      <c r="I65" s="332">
        <f t="shared" si="0"/>
        <v>47</v>
      </c>
      <c r="J65" s="374">
        <v>0</v>
      </c>
      <c r="K65" s="256">
        <v>47</v>
      </c>
      <c r="L65" s="518" t="s">
        <v>572</v>
      </c>
      <c r="M65" s="518"/>
    </row>
    <row r="66" spans="1:13" customFormat="1" ht="27">
      <c r="A66" s="200">
        <v>4776</v>
      </c>
      <c r="B66" s="90" t="s">
        <v>568</v>
      </c>
      <c r="C66" s="209">
        <f t="shared" si="1"/>
        <v>1208</v>
      </c>
      <c r="D66" s="209">
        <f t="shared" si="2"/>
        <v>23</v>
      </c>
      <c r="E66" s="209">
        <f t="shared" si="3"/>
        <v>1185</v>
      </c>
      <c r="F66" s="209">
        <f t="shared" si="4"/>
        <v>1202</v>
      </c>
      <c r="G66" s="257">
        <v>23</v>
      </c>
      <c r="H66" s="381">
        <v>1179</v>
      </c>
      <c r="I66" s="313">
        <f t="shared" si="0"/>
        <v>6</v>
      </c>
      <c r="J66" s="364">
        <v>0</v>
      </c>
      <c r="K66" s="257">
        <v>6</v>
      </c>
      <c r="L66" s="526" t="s">
        <v>571</v>
      </c>
      <c r="M66" s="526"/>
    </row>
    <row r="67" spans="1:13" customFormat="1" ht="26.25" customHeight="1">
      <c r="A67" s="199">
        <v>4777</v>
      </c>
      <c r="B67" s="59" t="s">
        <v>567</v>
      </c>
      <c r="C67" s="394">
        <f t="shared" si="1"/>
        <v>147</v>
      </c>
      <c r="D67" s="394">
        <f t="shared" si="2"/>
        <v>0</v>
      </c>
      <c r="E67" s="394">
        <f t="shared" si="3"/>
        <v>147</v>
      </c>
      <c r="F67" s="394">
        <f t="shared" si="4"/>
        <v>147</v>
      </c>
      <c r="G67" s="256">
        <v>0</v>
      </c>
      <c r="H67" s="382">
        <v>147</v>
      </c>
      <c r="I67" s="332">
        <f t="shared" si="0"/>
        <v>0</v>
      </c>
      <c r="J67" s="374">
        <v>0</v>
      </c>
      <c r="K67" s="256">
        <v>0</v>
      </c>
      <c r="L67" s="518" t="s">
        <v>570</v>
      </c>
      <c r="M67" s="518"/>
    </row>
    <row r="68" spans="1:13" s="436" customFormat="1" ht="26.25" customHeight="1">
      <c r="A68" s="200">
        <v>4778</v>
      </c>
      <c r="B68" s="90" t="s">
        <v>723</v>
      </c>
      <c r="C68" s="209">
        <f t="shared" si="1"/>
        <v>60</v>
      </c>
      <c r="D68" s="209">
        <f t="shared" si="2"/>
        <v>0</v>
      </c>
      <c r="E68" s="209">
        <f t="shared" si="3"/>
        <v>60</v>
      </c>
      <c r="F68" s="209">
        <f t="shared" si="4"/>
        <v>60</v>
      </c>
      <c r="G68" s="257">
        <v>0</v>
      </c>
      <c r="H68" s="381">
        <v>60</v>
      </c>
      <c r="I68" s="313">
        <f t="shared" si="0"/>
        <v>0</v>
      </c>
      <c r="J68" s="364">
        <v>0</v>
      </c>
      <c r="K68" s="257">
        <v>0</v>
      </c>
      <c r="L68" s="526" t="s">
        <v>724</v>
      </c>
      <c r="M68" s="526"/>
    </row>
    <row r="69" spans="1:13" s="88" customFormat="1" ht="19.5" customHeight="1">
      <c r="A69" s="199">
        <v>4779</v>
      </c>
      <c r="B69" s="59" t="s">
        <v>566</v>
      </c>
      <c r="C69" s="211">
        <f t="shared" si="1"/>
        <v>3344</v>
      </c>
      <c r="D69" s="211">
        <f t="shared" si="2"/>
        <v>542</v>
      </c>
      <c r="E69" s="211">
        <f t="shared" si="3"/>
        <v>2802</v>
      </c>
      <c r="F69" s="211">
        <f t="shared" si="4"/>
        <v>3341</v>
      </c>
      <c r="G69" s="256">
        <v>542</v>
      </c>
      <c r="H69" s="382">
        <v>2799</v>
      </c>
      <c r="I69" s="332">
        <f t="shared" si="0"/>
        <v>3</v>
      </c>
      <c r="J69" s="374">
        <v>0</v>
      </c>
      <c r="K69" s="256">
        <v>3</v>
      </c>
      <c r="L69" s="518" t="s">
        <v>643</v>
      </c>
      <c r="M69" s="518"/>
    </row>
    <row r="70" spans="1:13" s="355" customFormat="1">
      <c r="A70" s="200">
        <v>4789</v>
      </c>
      <c r="B70" s="90" t="s">
        <v>726</v>
      </c>
      <c r="C70" s="209">
        <f t="shared" si="1"/>
        <v>263</v>
      </c>
      <c r="D70" s="209">
        <f t="shared" si="2"/>
        <v>0</v>
      </c>
      <c r="E70" s="209">
        <f t="shared" si="3"/>
        <v>263</v>
      </c>
      <c r="F70" s="209">
        <f t="shared" si="4"/>
        <v>263</v>
      </c>
      <c r="G70" s="257">
        <v>0</v>
      </c>
      <c r="H70" s="381">
        <v>263</v>
      </c>
      <c r="I70" s="313">
        <f t="shared" si="0"/>
        <v>0</v>
      </c>
      <c r="J70" s="364">
        <v>0</v>
      </c>
      <c r="K70" s="257">
        <v>0</v>
      </c>
      <c r="L70" s="526" t="s">
        <v>725</v>
      </c>
      <c r="M70" s="526"/>
    </row>
    <row r="71" spans="1:13" ht="28.15" customHeight="1">
      <c r="A71" s="490" t="s">
        <v>207</v>
      </c>
      <c r="B71" s="490"/>
      <c r="C71" s="367">
        <f t="shared" si="1"/>
        <v>151691</v>
      </c>
      <c r="D71" s="367">
        <f t="shared" si="2"/>
        <v>13924</v>
      </c>
      <c r="E71" s="367">
        <f t="shared" si="3"/>
        <v>137767</v>
      </c>
      <c r="F71" s="367">
        <f t="shared" si="4"/>
        <v>150741</v>
      </c>
      <c r="G71" s="346" t="s">
        <v>794</v>
      </c>
      <c r="H71" s="346" t="s">
        <v>793</v>
      </c>
      <c r="I71" s="428">
        <f t="shared" si="0"/>
        <v>950</v>
      </c>
      <c r="J71" s="346">
        <v>72</v>
      </c>
      <c r="K71" s="346">
        <v>878</v>
      </c>
      <c r="L71" s="491" t="s">
        <v>204</v>
      </c>
      <c r="M71" s="491"/>
    </row>
  </sheetData>
  <mergeCells count="78">
    <mergeCell ref="A7:M7"/>
    <mergeCell ref="A8:B8"/>
    <mergeCell ref="L8:M8"/>
    <mergeCell ref="A9:A12"/>
    <mergeCell ref="B9:B12"/>
    <mergeCell ref="C9:E9"/>
    <mergeCell ref="F9:H9"/>
    <mergeCell ref="I9:K9"/>
    <mergeCell ref="L9:M12"/>
    <mergeCell ref="C10:E10"/>
    <mergeCell ref="A6:M6"/>
    <mergeCell ref="A1:M1"/>
    <mergeCell ref="A2:M2"/>
    <mergeCell ref="A3:M3"/>
    <mergeCell ref="A4:M4"/>
    <mergeCell ref="A5:M5"/>
    <mergeCell ref="L23:M23"/>
    <mergeCell ref="F10:H10"/>
    <mergeCell ref="I10:K10"/>
    <mergeCell ref="L13:M13"/>
    <mergeCell ref="L14:M14"/>
    <mergeCell ref="L16:M16"/>
    <mergeCell ref="L17:M17"/>
    <mergeCell ref="L18:M18"/>
    <mergeCell ref="L19:M19"/>
    <mergeCell ref="L20:M20"/>
    <mergeCell ref="L21:M21"/>
    <mergeCell ref="L22:M22"/>
    <mergeCell ref="L15:M15"/>
    <mergeCell ref="L37:M37"/>
    <mergeCell ref="L24:M24"/>
    <mergeCell ref="L25:M25"/>
    <mergeCell ref="L27:M27"/>
    <mergeCell ref="L28:M28"/>
    <mergeCell ref="L29:M29"/>
    <mergeCell ref="L30:M30"/>
    <mergeCell ref="L31:M31"/>
    <mergeCell ref="L32:M32"/>
    <mergeCell ref="L33:M33"/>
    <mergeCell ref="L35:M35"/>
    <mergeCell ref="L36:M36"/>
    <mergeCell ref="L26:M26"/>
    <mergeCell ref="L34:M34"/>
    <mergeCell ref="L49:M49"/>
    <mergeCell ref="L38:M38"/>
    <mergeCell ref="L39:M39"/>
    <mergeCell ref="L40:M40"/>
    <mergeCell ref="L41:M41"/>
    <mergeCell ref="L42:M42"/>
    <mergeCell ref="L43:M43"/>
    <mergeCell ref="L44:M44"/>
    <mergeCell ref="L45:M45"/>
    <mergeCell ref="L46:M46"/>
    <mergeCell ref="L47:M47"/>
    <mergeCell ref="L48:M48"/>
    <mergeCell ref="L61:M61"/>
    <mergeCell ref="L50:M50"/>
    <mergeCell ref="L51:M51"/>
    <mergeCell ref="L52:M52"/>
    <mergeCell ref="L53:M53"/>
    <mergeCell ref="L54:M54"/>
    <mergeCell ref="L55:M55"/>
    <mergeCell ref="L56:M56"/>
    <mergeCell ref="L57:M57"/>
    <mergeCell ref="L58:M58"/>
    <mergeCell ref="L59:M59"/>
    <mergeCell ref="L60:M60"/>
    <mergeCell ref="L69:M69"/>
    <mergeCell ref="A71:B71"/>
    <mergeCell ref="L71:M71"/>
    <mergeCell ref="L62:M62"/>
    <mergeCell ref="L63:M63"/>
    <mergeCell ref="L64:M64"/>
    <mergeCell ref="L65:M65"/>
    <mergeCell ref="L66:M66"/>
    <mergeCell ref="L67:M67"/>
    <mergeCell ref="L70:M70"/>
    <mergeCell ref="L68:M68"/>
  </mergeCells>
  <printOptions horizontalCentered="1"/>
  <pageMargins left="0" right="0" top="0.19685039370078741" bottom="0" header="0.31496062992125984" footer="0.31496062992125984"/>
  <pageSetup paperSize="9" scale="85" orientation="landscape" r:id="rId1"/>
  <rowBreaks count="2" manualBreakCount="2">
    <brk id="35" max="12" man="1"/>
    <brk id="55" max="12"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tint="0.39997558519241921"/>
  </sheetPr>
  <dimension ref="A1:M17"/>
  <sheetViews>
    <sheetView view="pageBreakPreview" topLeftCell="A10" zoomScaleSheetLayoutView="100" workbookViewId="0">
      <selection activeCell="C16" sqref="C16"/>
    </sheetView>
  </sheetViews>
  <sheetFormatPr defaultColWidth="9.125" defaultRowHeight="14.25"/>
  <cols>
    <col min="1" max="1" width="7.625" style="14" customWidth="1"/>
    <col min="2" max="2" width="25.625" style="7" customWidth="1"/>
    <col min="3" max="3" width="12.75" style="7" customWidth="1"/>
    <col min="4" max="6" width="8.75" style="7" customWidth="1"/>
    <col min="7" max="7" width="8.25" style="7" bestFit="1" customWidth="1"/>
    <col min="8" max="8" width="8.75" style="7" customWidth="1"/>
    <col min="9" max="9" width="25.625" style="7" customWidth="1"/>
    <col min="10" max="10" width="7.625" style="7" customWidth="1"/>
    <col min="11" max="16384" width="9.125" style="7"/>
  </cols>
  <sheetData>
    <row r="1" spans="1:13" s="3" customFormat="1" ht="47.25" customHeight="1">
      <c r="A1" s="510"/>
      <c r="B1" s="510"/>
      <c r="C1" s="510"/>
      <c r="D1" s="510"/>
      <c r="E1" s="510"/>
      <c r="F1" s="510"/>
      <c r="G1" s="510"/>
      <c r="H1" s="510"/>
      <c r="I1" s="510"/>
      <c r="J1" s="510"/>
      <c r="K1" s="6"/>
      <c r="L1" s="6"/>
      <c r="M1" s="6"/>
    </row>
    <row r="2" spans="1:13" ht="18">
      <c r="A2" s="511" t="s">
        <v>284</v>
      </c>
      <c r="B2" s="511"/>
      <c r="C2" s="511"/>
      <c r="D2" s="511"/>
      <c r="E2" s="511"/>
      <c r="F2" s="511"/>
      <c r="G2" s="511"/>
      <c r="H2" s="511"/>
      <c r="I2" s="511"/>
      <c r="J2" s="511"/>
    </row>
    <row r="3" spans="1:13" ht="16.5" customHeight="1">
      <c r="A3" s="511" t="s">
        <v>306</v>
      </c>
      <c r="B3" s="511"/>
      <c r="C3" s="511"/>
      <c r="D3" s="511"/>
      <c r="E3" s="511"/>
      <c r="F3" s="511"/>
      <c r="G3" s="511"/>
      <c r="H3" s="511"/>
      <c r="I3" s="511"/>
      <c r="J3" s="511"/>
    </row>
    <row r="4" spans="1:13" ht="16.5" customHeight="1">
      <c r="A4" s="511" t="s">
        <v>654</v>
      </c>
      <c r="B4" s="511"/>
      <c r="C4" s="511"/>
      <c r="D4" s="511"/>
      <c r="E4" s="511"/>
      <c r="F4" s="511"/>
      <c r="G4" s="511"/>
      <c r="H4" s="511"/>
      <c r="I4" s="511"/>
      <c r="J4" s="511"/>
    </row>
    <row r="5" spans="1:13" ht="15.75">
      <c r="A5" s="492" t="s">
        <v>408</v>
      </c>
      <c r="B5" s="492"/>
      <c r="C5" s="492"/>
      <c r="D5" s="492"/>
      <c r="E5" s="492"/>
      <c r="F5" s="492"/>
      <c r="G5" s="492"/>
      <c r="H5" s="492"/>
      <c r="I5" s="492"/>
      <c r="J5" s="492"/>
    </row>
    <row r="6" spans="1:13" ht="15.75">
      <c r="A6" s="492" t="s">
        <v>264</v>
      </c>
      <c r="B6" s="492"/>
      <c r="C6" s="492"/>
      <c r="D6" s="492"/>
      <c r="E6" s="492"/>
      <c r="F6" s="492"/>
      <c r="G6" s="492"/>
      <c r="H6" s="492"/>
      <c r="I6" s="492"/>
      <c r="J6" s="492"/>
    </row>
    <row r="7" spans="1:13" ht="15.75">
      <c r="A7" s="492" t="s">
        <v>655</v>
      </c>
      <c r="B7" s="492"/>
      <c r="C7" s="492"/>
      <c r="D7" s="492"/>
      <c r="E7" s="492"/>
      <c r="F7" s="492"/>
      <c r="G7" s="492"/>
      <c r="H7" s="492"/>
      <c r="I7" s="492"/>
      <c r="J7" s="492"/>
    </row>
    <row r="8" spans="1:13" ht="15.75">
      <c r="A8" s="493" t="s">
        <v>676</v>
      </c>
      <c r="B8" s="493"/>
      <c r="C8" s="494">
        <v>2020</v>
      </c>
      <c r="D8" s="494"/>
      <c r="E8" s="494">
        <v>2008</v>
      </c>
      <c r="F8" s="494"/>
      <c r="G8" s="494"/>
      <c r="H8" s="494"/>
      <c r="I8" s="495" t="s">
        <v>431</v>
      </c>
      <c r="J8" s="495"/>
    </row>
    <row r="9" spans="1:13" customFormat="1" ht="15.75" customHeight="1">
      <c r="A9" s="496" t="s">
        <v>468</v>
      </c>
      <c r="B9" s="499" t="s">
        <v>210</v>
      </c>
      <c r="C9" s="535" t="s">
        <v>226</v>
      </c>
      <c r="D9" s="535"/>
      <c r="E9" s="535"/>
      <c r="F9" s="535" t="s">
        <v>227</v>
      </c>
      <c r="G9" s="535"/>
      <c r="H9" s="535"/>
      <c r="I9" s="502" t="s">
        <v>215</v>
      </c>
      <c r="J9" s="502"/>
    </row>
    <row r="10" spans="1:13" customFormat="1" ht="19.5" customHeight="1">
      <c r="A10" s="497"/>
      <c r="B10" s="500"/>
      <c r="C10" s="536" t="s">
        <v>518</v>
      </c>
      <c r="D10" s="536"/>
      <c r="E10" s="536"/>
      <c r="F10" s="536" t="s">
        <v>228</v>
      </c>
      <c r="G10" s="536"/>
      <c r="H10" s="536"/>
      <c r="I10" s="505"/>
      <c r="J10" s="505"/>
    </row>
    <row r="11" spans="1:13" customFormat="1" ht="16.5" customHeight="1">
      <c r="A11" s="497"/>
      <c r="B11" s="500"/>
      <c r="C11" s="279" t="s">
        <v>204</v>
      </c>
      <c r="D11" s="279" t="s">
        <v>115</v>
      </c>
      <c r="E11" s="279" t="s">
        <v>201</v>
      </c>
      <c r="F11" s="279" t="s">
        <v>204</v>
      </c>
      <c r="G11" s="279" t="s">
        <v>115</v>
      </c>
      <c r="H11" s="279" t="s">
        <v>201</v>
      </c>
      <c r="I11" s="505"/>
      <c r="J11" s="505"/>
    </row>
    <row r="12" spans="1:13" customFormat="1" ht="17.25" customHeight="1">
      <c r="A12" s="498"/>
      <c r="B12" s="501"/>
      <c r="C12" s="274" t="s">
        <v>207</v>
      </c>
      <c r="D12" s="274" t="s">
        <v>225</v>
      </c>
      <c r="E12" s="274" t="s">
        <v>517</v>
      </c>
      <c r="F12" s="274" t="s">
        <v>207</v>
      </c>
      <c r="G12" s="274" t="s">
        <v>225</v>
      </c>
      <c r="H12" s="274" t="s">
        <v>517</v>
      </c>
      <c r="I12" s="506"/>
      <c r="J12" s="506"/>
    </row>
    <row r="13" spans="1:13" customFormat="1" ht="57" customHeight="1" thickBot="1">
      <c r="A13" s="51">
        <v>45</v>
      </c>
      <c r="B13" s="55" t="s">
        <v>533</v>
      </c>
      <c r="C13" s="189">
        <f>SUM(D13:E13)</f>
        <v>1209244</v>
      </c>
      <c r="D13" s="57">
        <v>1182223</v>
      </c>
      <c r="E13" s="57">
        <v>27021</v>
      </c>
      <c r="F13" s="189">
        <f>SUM(G13:H13)</f>
        <v>16740</v>
      </c>
      <c r="G13" s="57">
        <v>16656</v>
      </c>
      <c r="H13" s="57">
        <v>84</v>
      </c>
      <c r="I13" s="508" t="s">
        <v>538</v>
      </c>
      <c r="J13" s="508"/>
    </row>
    <row r="14" spans="1:13" customFormat="1" ht="57" customHeight="1" thickBot="1">
      <c r="A14" s="53">
        <v>46</v>
      </c>
      <c r="B14" s="56" t="s">
        <v>534</v>
      </c>
      <c r="C14" s="347">
        <f t="shared" ref="C14:C15" si="0">SUM(D14:E14)</f>
        <v>1769207</v>
      </c>
      <c r="D14" s="58">
        <v>1720199</v>
      </c>
      <c r="E14" s="58">
        <v>49008</v>
      </c>
      <c r="F14" s="347">
        <f t="shared" ref="F14:F15" si="1">SUM(G14:H14)</f>
        <v>28117</v>
      </c>
      <c r="G14" s="58">
        <v>27972</v>
      </c>
      <c r="H14" s="58">
        <v>145</v>
      </c>
      <c r="I14" s="509" t="s">
        <v>537</v>
      </c>
      <c r="J14" s="509"/>
    </row>
    <row r="15" spans="1:13" customFormat="1" ht="57" customHeight="1">
      <c r="A15" s="52">
        <v>47</v>
      </c>
      <c r="B15" s="62" t="s">
        <v>535</v>
      </c>
      <c r="C15" s="319">
        <f t="shared" si="0"/>
        <v>5816479</v>
      </c>
      <c r="D15" s="63">
        <v>5627489</v>
      </c>
      <c r="E15" s="63">
        <v>188990</v>
      </c>
      <c r="F15" s="319">
        <f t="shared" si="1"/>
        <v>106834</v>
      </c>
      <c r="G15" s="63">
        <v>106113</v>
      </c>
      <c r="H15" s="63">
        <v>721</v>
      </c>
      <c r="I15" s="489" t="s">
        <v>536</v>
      </c>
      <c r="J15" s="489"/>
    </row>
    <row r="16" spans="1:13" customFormat="1" ht="57" customHeight="1">
      <c r="A16" s="490" t="s">
        <v>207</v>
      </c>
      <c r="B16" s="490"/>
      <c r="C16" s="77">
        <f t="shared" ref="C16:G16" si="2">SUM(C13:C15)</f>
        <v>8794930</v>
      </c>
      <c r="D16" s="77">
        <f t="shared" si="2"/>
        <v>8529911</v>
      </c>
      <c r="E16" s="77">
        <f t="shared" si="2"/>
        <v>265019</v>
      </c>
      <c r="F16" s="77">
        <f t="shared" si="2"/>
        <v>151691</v>
      </c>
      <c r="G16" s="77">
        <f t="shared" si="2"/>
        <v>150741</v>
      </c>
      <c r="H16" s="77">
        <f>SUM(H13:H15)</f>
        <v>950</v>
      </c>
      <c r="I16" s="491" t="s">
        <v>204</v>
      </c>
      <c r="J16" s="491"/>
    </row>
    <row r="17" spans="1:10" ht="19.5" customHeight="1">
      <c r="A17" s="629" t="s">
        <v>404</v>
      </c>
      <c r="B17" s="629"/>
      <c r="C17" s="629"/>
      <c r="D17" s="629"/>
      <c r="E17" s="629"/>
      <c r="F17" s="630" t="s">
        <v>410</v>
      </c>
      <c r="G17" s="630"/>
      <c r="H17" s="630"/>
      <c r="I17" s="630"/>
      <c r="J17" s="630"/>
    </row>
  </sheetData>
  <mergeCells count="24">
    <mergeCell ref="A6:J6"/>
    <mergeCell ref="A1:J1"/>
    <mergeCell ref="A2:J2"/>
    <mergeCell ref="A3:J3"/>
    <mergeCell ref="A4:J4"/>
    <mergeCell ref="A5:J5"/>
    <mergeCell ref="A7:J7"/>
    <mergeCell ref="A8:B8"/>
    <mergeCell ref="C8:H8"/>
    <mergeCell ref="I8:J8"/>
    <mergeCell ref="A9:A12"/>
    <mergeCell ref="B9:B12"/>
    <mergeCell ref="C9:E9"/>
    <mergeCell ref="F9:H9"/>
    <mergeCell ref="I9:J12"/>
    <mergeCell ref="C10:E10"/>
    <mergeCell ref="A17:E17"/>
    <mergeCell ref="F17:J17"/>
    <mergeCell ref="F10:H10"/>
    <mergeCell ref="I13:J13"/>
    <mergeCell ref="I14:J14"/>
    <mergeCell ref="I15:J15"/>
    <mergeCell ref="A16:B16"/>
    <mergeCell ref="I16:J16"/>
  </mergeCells>
  <printOptions horizontalCentered="1" verticalCentered="1"/>
  <pageMargins left="0" right="0" top="0" bottom="0"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10"/>
  <sheetViews>
    <sheetView view="pageBreakPreview" zoomScaleSheetLayoutView="100" workbookViewId="0">
      <selection activeCell="L49" sqref="L49"/>
    </sheetView>
  </sheetViews>
  <sheetFormatPr defaultColWidth="9" defaultRowHeight="23.25"/>
  <cols>
    <col min="1" max="1" width="5.625" style="23" customWidth="1"/>
    <col min="2" max="2" width="50.625" style="23" customWidth="1"/>
    <col min="3" max="3" width="1.625" style="20" customWidth="1"/>
    <col min="4" max="4" width="50.625" style="20" customWidth="1"/>
    <col min="5" max="5" width="5.625" style="20" customWidth="1"/>
    <col min="6" max="16384" width="9" style="20"/>
  </cols>
  <sheetData>
    <row r="1" spans="1:11" s="16" customFormat="1" ht="49.5" customHeight="1">
      <c r="A1" s="448"/>
      <c r="B1" s="448"/>
      <c r="C1" s="448"/>
      <c r="D1" s="448"/>
      <c r="E1" s="448"/>
      <c r="F1" s="15"/>
      <c r="G1" s="18"/>
      <c r="H1" s="18"/>
    </row>
    <row r="2" spans="1:11" ht="57.75" customHeight="1">
      <c r="A2" s="451" t="s">
        <v>278</v>
      </c>
      <c r="B2" s="451"/>
      <c r="C2" s="19"/>
      <c r="D2" s="454"/>
      <c r="E2" s="454"/>
      <c r="I2" s="19"/>
      <c r="J2" s="19"/>
      <c r="K2" s="19"/>
    </row>
    <row r="3" spans="1:11" ht="86.25" customHeight="1">
      <c r="A3" s="450" t="s">
        <v>718</v>
      </c>
      <c r="B3" s="450"/>
      <c r="D3" s="449" t="s">
        <v>714</v>
      </c>
      <c r="E3" s="449"/>
    </row>
    <row r="4" spans="1:11" ht="69" customHeight="1">
      <c r="A4" s="450" t="s">
        <v>719</v>
      </c>
      <c r="B4" s="450"/>
      <c r="D4" s="449" t="s">
        <v>715</v>
      </c>
      <c r="E4" s="449"/>
    </row>
    <row r="5" spans="1:11" ht="51" customHeight="1">
      <c r="A5" s="453" t="s">
        <v>717</v>
      </c>
      <c r="B5" s="453"/>
      <c r="D5" s="449" t="s">
        <v>716</v>
      </c>
      <c r="E5" s="449"/>
    </row>
    <row r="6" spans="1:11" ht="34.5" customHeight="1">
      <c r="A6" s="453" t="s">
        <v>194</v>
      </c>
      <c r="B6" s="453"/>
      <c r="C6" s="21"/>
      <c r="D6" s="449" t="s">
        <v>193</v>
      </c>
      <c r="E6" s="449"/>
    </row>
    <row r="7" spans="1:11" ht="99.75" customHeight="1">
      <c r="A7" s="452" t="s">
        <v>713</v>
      </c>
      <c r="B7" s="452"/>
      <c r="C7" s="7"/>
      <c r="D7" s="455" t="s">
        <v>712</v>
      </c>
      <c r="E7" s="456"/>
    </row>
    <row r="8" spans="1:11" ht="67.5" customHeight="1">
      <c r="A8" s="22"/>
    </row>
    <row r="9" spans="1:11" ht="67.5" customHeight="1">
      <c r="E9" s="17"/>
    </row>
    <row r="10" spans="1:11" ht="43.5" customHeight="1">
      <c r="A10" s="17"/>
      <c r="B10" s="17"/>
      <c r="D10" s="17"/>
    </row>
  </sheetData>
  <mergeCells count="13">
    <mergeCell ref="A7:B7"/>
    <mergeCell ref="A6:B6"/>
    <mergeCell ref="D2:E2"/>
    <mergeCell ref="A5:B5"/>
    <mergeCell ref="D5:E5"/>
    <mergeCell ref="D6:E6"/>
    <mergeCell ref="D7:E7"/>
    <mergeCell ref="A1:E1"/>
    <mergeCell ref="D4:E4"/>
    <mergeCell ref="A3:B3"/>
    <mergeCell ref="A4:B4"/>
    <mergeCell ref="A2:B2"/>
    <mergeCell ref="D3:E3"/>
  </mergeCells>
  <phoneticPr fontId="19" type="noConversion"/>
  <printOptions horizontalCentered="1" verticalCentered="1"/>
  <pageMargins left="0" right="0" top="0" bottom="0" header="0.3" footer="0.3"/>
  <pageSetup paperSize="9" orientation="landscape" r:id="rId1"/>
  <rowBreaks count="1" manualBreakCount="1">
    <brk id="7" max="4" man="1"/>
  </rowBreaks>
  <drawing r:id="rId2"/>
  <legacyDrawing r:id="rId3"/>
  <oleObjects>
    <mc:AlternateContent xmlns:mc="http://schemas.openxmlformats.org/markup-compatibility/2006">
      <mc:Choice Requires="x14">
        <oleObject progId="MSWordArt.2" shapeId="82947" r:id="rId4">
          <objectPr defaultSize="0" autoPict="0" r:id="rId5">
            <anchor moveWithCells="1" sizeWithCells="1">
              <from>
                <xdr:col>3</xdr:col>
                <xdr:colOff>1762125</xdr:colOff>
                <xdr:row>1</xdr:row>
                <xdr:rowOff>95250</xdr:rowOff>
              </from>
              <to>
                <xdr:col>3</xdr:col>
                <xdr:colOff>2647950</xdr:colOff>
                <xdr:row>1</xdr:row>
                <xdr:rowOff>628650</xdr:rowOff>
              </to>
            </anchor>
          </objectPr>
        </oleObject>
      </mc:Choice>
      <mc:Fallback>
        <oleObject progId="MSWordArt.2" shapeId="82947"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tint="0.39997558519241921"/>
  </sheetPr>
  <dimension ref="A1:M72"/>
  <sheetViews>
    <sheetView view="pageBreakPreview" zoomScaleSheetLayoutView="100" workbookViewId="0">
      <selection activeCell="I68" sqref="I68:J68"/>
    </sheetView>
  </sheetViews>
  <sheetFormatPr defaultColWidth="9.125" defaultRowHeight="14.25"/>
  <cols>
    <col min="1" max="1" width="5.625" style="176" customWidth="1"/>
    <col min="2" max="2" width="40.5" style="171" customWidth="1"/>
    <col min="3" max="3" width="11" style="171" customWidth="1"/>
    <col min="4" max="5" width="7.625" style="171" customWidth="1"/>
    <col min="6" max="6" width="8.75" style="171" customWidth="1"/>
    <col min="7" max="7" width="6.75" style="171" customWidth="1"/>
    <col min="8" max="8" width="7.25" style="171" customWidth="1"/>
    <col min="9" max="9" width="35.5" style="171" customWidth="1"/>
    <col min="10" max="10" width="5.625" style="171" customWidth="1"/>
    <col min="11" max="16384" width="9.125" style="171"/>
  </cols>
  <sheetData>
    <row r="1" spans="1:13" s="170" customFormat="1" ht="47.25" customHeight="1">
      <c r="A1" s="634"/>
      <c r="B1" s="634"/>
      <c r="C1" s="634"/>
      <c r="D1" s="634"/>
      <c r="E1" s="634"/>
      <c r="F1" s="634"/>
      <c r="G1" s="634"/>
      <c r="H1" s="634"/>
      <c r="I1" s="634"/>
      <c r="J1" s="634"/>
      <c r="K1" s="169"/>
      <c r="L1" s="169"/>
      <c r="M1" s="169"/>
    </row>
    <row r="2" spans="1:13" ht="17.45" customHeight="1">
      <c r="A2" s="635" t="s">
        <v>284</v>
      </c>
      <c r="B2" s="635"/>
      <c r="C2" s="635"/>
      <c r="D2" s="635"/>
      <c r="E2" s="635"/>
      <c r="F2" s="635"/>
      <c r="G2" s="635"/>
      <c r="H2" s="635"/>
      <c r="I2" s="635"/>
      <c r="J2" s="635"/>
    </row>
    <row r="3" spans="1:13" ht="16.5" customHeight="1">
      <c r="A3" s="635" t="s">
        <v>306</v>
      </c>
      <c r="B3" s="635"/>
      <c r="C3" s="635"/>
      <c r="D3" s="635"/>
      <c r="E3" s="635"/>
      <c r="F3" s="635"/>
      <c r="G3" s="635"/>
      <c r="H3" s="635"/>
      <c r="I3" s="635"/>
      <c r="J3" s="635"/>
    </row>
    <row r="4" spans="1:13" ht="16.5" customHeight="1">
      <c r="A4" s="635" t="s">
        <v>656</v>
      </c>
      <c r="B4" s="635"/>
      <c r="C4" s="635"/>
      <c r="D4" s="635"/>
      <c r="E4" s="635"/>
      <c r="F4" s="635"/>
      <c r="G4" s="635"/>
      <c r="H4" s="635"/>
      <c r="I4" s="635"/>
      <c r="J4" s="635"/>
    </row>
    <row r="5" spans="1:13" ht="15.6" customHeight="1">
      <c r="A5" s="633" t="s">
        <v>408</v>
      </c>
      <c r="B5" s="633"/>
      <c r="C5" s="633"/>
      <c r="D5" s="633"/>
      <c r="E5" s="633"/>
      <c r="F5" s="633"/>
      <c r="G5" s="633"/>
      <c r="H5" s="633"/>
      <c r="I5" s="633"/>
      <c r="J5" s="633"/>
    </row>
    <row r="6" spans="1:13" ht="15.6" customHeight="1">
      <c r="A6" s="633" t="s">
        <v>264</v>
      </c>
      <c r="B6" s="633"/>
      <c r="C6" s="633"/>
      <c r="D6" s="633"/>
      <c r="E6" s="633"/>
      <c r="F6" s="633"/>
      <c r="G6" s="633"/>
      <c r="H6" s="633"/>
      <c r="I6" s="633"/>
      <c r="J6" s="633"/>
    </row>
    <row r="7" spans="1:13" ht="15.6" customHeight="1">
      <c r="A7" s="633" t="s">
        <v>657</v>
      </c>
      <c r="B7" s="633"/>
      <c r="C7" s="633"/>
      <c r="D7" s="633"/>
      <c r="E7" s="633"/>
      <c r="F7" s="633"/>
      <c r="G7" s="633"/>
      <c r="H7" s="633"/>
      <c r="I7" s="633"/>
      <c r="J7" s="633"/>
    </row>
    <row r="8" spans="1:13" ht="15.6" customHeight="1">
      <c r="A8" s="636" t="s">
        <v>677</v>
      </c>
      <c r="B8" s="636"/>
      <c r="C8" s="172"/>
      <c r="D8" s="172"/>
      <c r="E8" s="173">
        <v>2020</v>
      </c>
      <c r="F8" s="174"/>
      <c r="G8" s="172"/>
      <c r="H8" s="278"/>
      <c r="I8" s="637" t="s">
        <v>432</v>
      </c>
      <c r="J8" s="637"/>
    </row>
    <row r="9" spans="1:13" s="88" customFormat="1" ht="19.5" customHeight="1">
      <c r="A9" s="496" t="s">
        <v>442</v>
      </c>
      <c r="B9" s="499" t="s">
        <v>210</v>
      </c>
      <c r="C9" s="624" t="s">
        <v>226</v>
      </c>
      <c r="D9" s="624"/>
      <c r="E9" s="638"/>
      <c r="F9" s="638" t="s">
        <v>227</v>
      </c>
      <c r="G9" s="624"/>
      <c r="H9" s="624"/>
      <c r="I9" s="502" t="s">
        <v>215</v>
      </c>
      <c r="J9" s="502"/>
    </row>
    <row r="10" spans="1:13" s="88" customFormat="1" ht="19.5" customHeight="1">
      <c r="A10" s="497"/>
      <c r="B10" s="500"/>
      <c r="C10" s="609" t="s">
        <v>518</v>
      </c>
      <c r="D10" s="609"/>
      <c r="E10" s="609"/>
      <c r="F10" s="609" t="s">
        <v>228</v>
      </c>
      <c r="G10" s="609"/>
      <c r="H10" s="609"/>
      <c r="I10" s="505"/>
      <c r="J10" s="505"/>
    </row>
    <row r="11" spans="1:13" s="88" customFormat="1" ht="19.5" customHeight="1">
      <c r="A11" s="497"/>
      <c r="B11" s="500"/>
      <c r="C11" s="279" t="s">
        <v>204</v>
      </c>
      <c r="D11" s="279" t="s">
        <v>115</v>
      </c>
      <c r="E11" s="279" t="s">
        <v>201</v>
      </c>
      <c r="F11" s="279" t="s">
        <v>204</v>
      </c>
      <c r="G11" s="279" t="s">
        <v>115</v>
      </c>
      <c r="H11" s="279" t="s">
        <v>201</v>
      </c>
      <c r="I11" s="505"/>
      <c r="J11" s="505"/>
    </row>
    <row r="12" spans="1:13" s="88" customFormat="1" ht="19.5" customHeight="1">
      <c r="A12" s="498"/>
      <c r="B12" s="501"/>
      <c r="C12" s="334" t="s">
        <v>207</v>
      </c>
      <c r="D12" s="274" t="s">
        <v>225</v>
      </c>
      <c r="E12" s="274" t="s">
        <v>517</v>
      </c>
      <c r="F12" s="334" t="s">
        <v>207</v>
      </c>
      <c r="G12" s="274" t="s">
        <v>225</v>
      </c>
      <c r="H12" s="274" t="s">
        <v>517</v>
      </c>
      <c r="I12" s="506"/>
      <c r="J12" s="506"/>
    </row>
    <row r="13" spans="1:13" s="88" customFormat="1" ht="18">
      <c r="A13" s="202">
        <v>4511</v>
      </c>
      <c r="B13" s="286" t="s">
        <v>559</v>
      </c>
      <c r="C13" s="379">
        <f>E13+D13</f>
        <v>930601</v>
      </c>
      <c r="D13" s="373">
        <v>917794</v>
      </c>
      <c r="E13" s="380">
        <v>12807</v>
      </c>
      <c r="F13" s="333">
        <f>H13+G13</f>
        <v>11200</v>
      </c>
      <c r="G13" s="373">
        <v>11175</v>
      </c>
      <c r="H13" s="265">
        <v>25</v>
      </c>
      <c r="I13" s="527" t="s">
        <v>558</v>
      </c>
      <c r="J13" s="527"/>
    </row>
    <row r="14" spans="1:13" s="88" customFormat="1" ht="18">
      <c r="A14" s="200">
        <v>4512</v>
      </c>
      <c r="B14" s="288" t="s">
        <v>560</v>
      </c>
      <c r="C14" s="313">
        <f t="shared" ref="C14:C71" si="0">E14+D14</f>
        <v>59191</v>
      </c>
      <c r="D14" s="364">
        <v>56009</v>
      </c>
      <c r="E14" s="381">
        <v>3182</v>
      </c>
      <c r="F14" s="313">
        <f t="shared" ref="F14:F71" si="1">H14+G14</f>
        <v>909</v>
      </c>
      <c r="G14" s="364">
        <v>886</v>
      </c>
      <c r="H14" s="257">
        <v>23</v>
      </c>
      <c r="I14" s="526" t="s">
        <v>561</v>
      </c>
      <c r="J14" s="526"/>
    </row>
    <row r="15" spans="1:13" s="175" customFormat="1" ht="18">
      <c r="A15" s="199">
        <v>4519</v>
      </c>
      <c r="B15" s="290" t="s">
        <v>720</v>
      </c>
      <c r="C15" s="377">
        <f t="shared" si="0"/>
        <v>1975</v>
      </c>
      <c r="D15" s="374">
        <v>1975</v>
      </c>
      <c r="E15" s="382">
        <v>0</v>
      </c>
      <c r="F15" s="332">
        <f t="shared" si="1"/>
        <v>36</v>
      </c>
      <c r="G15" s="374">
        <v>36</v>
      </c>
      <c r="H15" s="256">
        <v>0</v>
      </c>
      <c r="I15" s="518" t="s">
        <v>721</v>
      </c>
      <c r="J15" s="518"/>
    </row>
    <row r="16" spans="1:13" s="175" customFormat="1" ht="18">
      <c r="A16" s="200">
        <v>4531</v>
      </c>
      <c r="B16" s="288" t="s">
        <v>562</v>
      </c>
      <c r="C16" s="313">
        <f t="shared" si="0"/>
        <v>202251</v>
      </c>
      <c r="D16" s="364">
        <v>191816</v>
      </c>
      <c r="E16" s="381">
        <v>10435</v>
      </c>
      <c r="F16" s="313">
        <f t="shared" si="1"/>
        <v>4316</v>
      </c>
      <c r="G16" s="364">
        <v>4282</v>
      </c>
      <c r="H16" s="257">
        <v>34</v>
      </c>
      <c r="I16" s="526" t="s">
        <v>608</v>
      </c>
      <c r="J16" s="526"/>
    </row>
    <row r="17" spans="1:10" s="175" customFormat="1">
      <c r="A17" s="199">
        <v>4532</v>
      </c>
      <c r="B17" s="290" t="s">
        <v>563</v>
      </c>
      <c r="C17" s="377">
        <f t="shared" si="0"/>
        <v>13375</v>
      </c>
      <c r="D17" s="374">
        <v>12777</v>
      </c>
      <c r="E17" s="382">
        <v>598</v>
      </c>
      <c r="F17" s="332">
        <f t="shared" si="1"/>
        <v>221</v>
      </c>
      <c r="G17" s="374">
        <v>219</v>
      </c>
      <c r="H17" s="256">
        <v>2</v>
      </c>
      <c r="I17" s="518" t="s">
        <v>607</v>
      </c>
      <c r="J17" s="518"/>
    </row>
    <row r="18" spans="1:10" s="175" customFormat="1" ht="18">
      <c r="A18" s="200">
        <v>4539</v>
      </c>
      <c r="B18" s="288" t="s">
        <v>564</v>
      </c>
      <c r="C18" s="313">
        <f t="shared" si="0"/>
        <v>1853</v>
      </c>
      <c r="D18" s="364">
        <v>1853</v>
      </c>
      <c r="E18" s="381">
        <v>0</v>
      </c>
      <c r="F18" s="313">
        <f t="shared" si="1"/>
        <v>58</v>
      </c>
      <c r="G18" s="364">
        <v>58</v>
      </c>
      <c r="H18" s="257">
        <v>0</v>
      </c>
      <c r="I18" s="526" t="s">
        <v>606</v>
      </c>
      <c r="J18" s="526"/>
    </row>
    <row r="19" spans="1:10" s="175" customFormat="1">
      <c r="A19" s="199">
        <v>4610</v>
      </c>
      <c r="B19" s="290" t="s">
        <v>539</v>
      </c>
      <c r="C19" s="377">
        <f t="shared" si="0"/>
        <v>99168</v>
      </c>
      <c r="D19" s="374">
        <v>98216</v>
      </c>
      <c r="E19" s="382">
        <v>952</v>
      </c>
      <c r="F19" s="332">
        <f t="shared" si="1"/>
        <v>1681</v>
      </c>
      <c r="G19" s="374">
        <v>1677</v>
      </c>
      <c r="H19" s="256">
        <v>4</v>
      </c>
      <c r="I19" s="518" t="s">
        <v>548</v>
      </c>
      <c r="J19" s="518"/>
    </row>
    <row r="20" spans="1:10" s="175" customFormat="1">
      <c r="A20" s="200">
        <v>4620</v>
      </c>
      <c r="B20" s="288" t="s">
        <v>565</v>
      </c>
      <c r="C20" s="313">
        <f t="shared" si="0"/>
        <v>102898</v>
      </c>
      <c r="D20" s="364">
        <v>93324</v>
      </c>
      <c r="E20" s="381">
        <v>9574</v>
      </c>
      <c r="F20" s="313">
        <f t="shared" si="1"/>
        <v>1821</v>
      </c>
      <c r="G20" s="364">
        <v>1798</v>
      </c>
      <c r="H20" s="257">
        <v>23</v>
      </c>
      <c r="I20" s="526" t="s">
        <v>605</v>
      </c>
      <c r="J20" s="526"/>
    </row>
    <row r="21" spans="1:10" s="175" customFormat="1">
      <c r="A21" s="199">
        <v>4631</v>
      </c>
      <c r="B21" s="290" t="s">
        <v>540</v>
      </c>
      <c r="C21" s="377">
        <f t="shared" si="0"/>
        <v>18846</v>
      </c>
      <c r="D21" s="374">
        <v>18846</v>
      </c>
      <c r="E21" s="382">
        <v>0</v>
      </c>
      <c r="F21" s="332">
        <f t="shared" si="1"/>
        <v>389</v>
      </c>
      <c r="G21" s="374">
        <v>389</v>
      </c>
      <c r="H21" s="256">
        <v>0</v>
      </c>
      <c r="I21" s="518" t="s">
        <v>549</v>
      </c>
      <c r="J21" s="518"/>
    </row>
    <row r="22" spans="1:10" s="175" customFormat="1">
      <c r="A22" s="200">
        <v>4632</v>
      </c>
      <c r="B22" s="288" t="s">
        <v>609</v>
      </c>
      <c r="C22" s="313">
        <f t="shared" si="0"/>
        <v>286348</v>
      </c>
      <c r="D22" s="364">
        <v>282803</v>
      </c>
      <c r="E22" s="381">
        <v>3545</v>
      </c>
      <c r="F22" s="313">
        <f t="shared" si="1"/>
        <v>5485</v>
      </c>
      <c r="G22" s="364">
        <v>5460</v>
      </c>
      <c r="H22" s="257">
        <v>25</v>
      </c>
      <c r="I22" s="526" t="s">
        <v>604</v>
      </c>
      <c r="J22" s="526"/>
    </row>
    <row r="23" spans="1:10" s="175" customFormat="1" ht="18">
      <c r="A23" s="199">
        <v>4641</v>
      </c>
      <c r="B23" s="290" t="s">
        <v>610</v>
      </c>
      <c r="C23" s="377">
        <f t="shared" si="0"/>
        <v>22989</v>
      </c>
      <c r="D23" s="374">
        <v>22989</v>
      </c>
      <c r="E23" s="382">
        <v>0</v>
      </c>
      <c r="F23" s="332">
        <f t="shared" si="1"/>
        <v>487</v>
      </c>
      <c r="G23" s="374">
        <v>487</v>
      </c>
      <c r="H23" s="256">
        <v>0</v>
      </c>
      <c r="I23" s="518" t="s">
        <v>603</v>
      </c>
      <c r="J23" s="518"/>
    </row>
    <row r="24" spans="1:10" s="175" customFormat="1" ht="19.5" customHeight="1">
      <c r="A24" s="200">
        <v>4647</v>
      </c>
      <c r="B24" s="288" t="s">
        <v>611</v>
      </c>
      <c r="C24" s="313">
        <f t="shared" si="0"/>
        <v>182388</v>
      </c>
      <c r="D24" s="364">
        <v>180200</v>
      </c>
      <c r="E24" s="381">
        <v>2188</v>
      </c>
      <c r="F24" s="313">
        <f t="shared" si="1"/>
        <v>2171</v>
      </c>
      <c r="G24" s="364">
        <v>2167</v>
      </c>
      <c r="H24" s="257">
        <v>4</v>
      </c>
      <c r="I24" s="526" t="s">
        <v>602</v>
      </c>
      <c r="J24" s="526"/>
    </row>
    <row r="25" spans="1:10" s="175" customFormat="1" ht="39" customHeight="1">
      <c r="A25" s="199">
        <v>4648</v>
      </c>
      <c r="B25" s="290" t="s">
        <v>612</v>
      </c>
      <c r="C25" s="377">
        <f t="shared" si="0"/>
        <v>107412</v>
      </c>
      <c r="D25" s="374">
        <v>105002</v>
      </c>
      <c r="E25" s="382">
        <v>2410</v>
      </c>
      <c r="F25" s="332">
        <f t="shared" si="1"/>
        <v>2437</v>
      </c>
      <c r="G25" s="374">
        <v>2428</v>
      </c>
      <c r="H25" s="256">
        <v>9</v>
      </c>
      <c r="I25" s="518" t="s">
        <v>601</v>
      </c>
      <c r="J25" s="518"/>
    </row>
    <row r="26" spans="1:10" s="437" customFormat="1" ht="29.25" customHeight="1">
      <c r="A26" s="200">
        <v>4649</v>
      </c>
      <c r="B26" s="288" t="s">
        <v>730</v>
      </c>
      <c r="C26" s="313">
        <f t="shared" si="0"/>
        <v>334</v>
      </c>
      <c r="D26" s="364">
        <v>334</v>
      </c>
      <c r="E26" s="381">
        <v>0</v>
      </c>
      <c r="F26" s="313">
        <f t="shared" si="1"/>
        <v>24</v>
      </c>
      <c r="G26" s="364">
        <v>24</v>
      </c>
      <c r="H26" s="257">
        <v>0</v>
      </c>
      <c r="I26" s="526" t="s">
        <v>722</v>
      </c>
      <c r="J26" s="526"/>
    </row>
    <row r="27" spans="1:10" s="175" customFormat="1">
      <c r="A27" s="199">
        <v>4651</v>
      </c>
      <c r="B27" s="290" t="s">
        <v>613</v>
      </c>
      <c r="C27" s="377">
        <f t="shared" si="0"/>
        <v>12379</v>
      </c>
      <c r="D27" s="374">
        <v>12283</v>
      </c>
      <c r="E27" s="382">
        <v>96</v>
      </c>
      <c r="F27" s="332">
        <f t="shared" si="1"/>
        <v>116</v>
      </c>
      <c r="G27" s="374">
        <v>114</v>
      </c>
      <c r="H27" s="256">
        <v>2</v>
      </c>
      <c r="I27" s="518" t="s">
        <v>600</v>
      </c>
      <c r="J27" s="518"/>
    </row>
    <row r="28" spans="1:10" s="175" customFormat="1">
      <c r="A28" s="200">
        <v>4652</v>
      </c>
      <c r="B28" s="288" t="s">
        <v>614</v>
      </c>
      <c r="C28" s="313">
        <f t="shared" si="0"/>
        <v>47118</v>
      </c>
      <c r="D28" s="364">
        <v>44217</v>
      </c>
      <c r="E28" s="381">
        <v>2901</v>
      </c>
      <c r="F28" s="313">
        <f t="shared" si="1"/>
        <v>444</v>
      </c>
      <c r="G28" s="364">
        <v>441</v>
      </c>
      <c r="H28" s="257">
        <v>3</v>
      </c>
      <c r="I28" s="526" t="s">
        <v>599</v>
      </c>
      <c r="J28" s="526"/>
    </row>
    <row r="29" spans="1:10" s="175" customFormat="1">
      <c r="A29" s="199">
        <v>4653</v>
      </c>
      <c r="B29" s="290" t="s">
        <v>615</v>
      </c>
      <c r="C29" s="377">
        <f t="shared" si="0"/>
        <v>26420</v>
      </c>
      <c r="D29" s="374">
        <v>26420</v>
      </c>
      <c r="E29" s="382">
        <v>0</v>
      </c>
      <c r="F29" s="332">
        <f t="shared" si="1"/>
        <v>759</v>
      </c>
      <c r="G29" s="374">
        <v>756</v>
      </c>
      <c r="H29" s="256">
        <v>3</v>
      </c>
      <c r="I29" s="518" t="s">
        <v>598</v>
      </c>
      <c r="J29" s="518"/>
    </row>
    <row r="30" spans="1:10" s="175" customFormat="1">
      <c r="A30" s="200">
        <v>4659</v>
      </c>
      <c r="B30" s="288" t="s">
        <v>616</v>
      </c>
      <c r="C30" s="313">
        <f t="shared" si="0"/>
        <v>261366</v>
      </c>
      <c r="D30" s="364">
        <v>252964</v>
      </c>
      <c r="E30" s="381">
        <v>8402</v>
      </c>
      <c r="F30" s="313">
        <f t="shared" si="1"/>
        <v>3608</v>
      </c>
      <c r="G30" s="364">
        <v>3587</v>
      </c>
      <c r="H30" s="257">
        <v>21</v>
      </c>
      <c r="I30" s="526" t="s">
        <v>550</v>
      </c>
      <c r="J30" s="526"/>
    </row>
    <row r="31" spans="1:10" s="175" customFormat="1" ht="13.9" customHeight="1">
      <c r="A31" s="199">
        <v>4661</v>
      </c>
      <c r="B31" s="290" t="s">
        <v>617</v>
      </c>
      <c r="C31" s="377">
        <f t="shared" si="0"/>
        <v>48121</v>
      </c>
      <c r="D31" s="374">
        <v>47009</v>
      </c>
      <c r="E31" s="382">
        <v>1112</v>
      </c>
      <c r="F31" s="332">
        <f t="shared" si="1"/>
        <v>556</v>
      </c>
      <c r="G31" s="374">
        <v>554</v>
      </c>
      <c r="H31" s="256">
        <v>2</v>
      </c>
      <c r="I31" s="518" t="s">
        <v>597</v>
      </c>
      <c r="J31" s="518"/>
    </row>
    <row r="32" spans="1:10" s="175" customFormat="1">
      <c r="A32" s="200">
        <v>4662</v>
      </c>
      <c r="B32" s="288" t="s">
        <v>541</v>
      </c>
      <c r="C32" s="313">
        <f t="shared" si="0"/>
        <v>7840</v>
      </c>
      <c r="D32" s="364">
        <v>7840</v>
      </c>
      <c r="E32" s="381">
        <v>0</v>
      </c>
      <c r="F32" s="313">
        <f t="shared" si="1"/>
        <v>177</v>
      </c>
      <c r="G32" s="364">
        <v>177</v>
      </c>
      <c r="H32" s="257">
        <v>0</v>
      </c>
      <c r="I32" s="526" t="s">
        <v>551</v>
      </c>
      <c r="J32" s="526"/>
    </row>
    <row r="33" spans="1:13" s="175" customFormat="1" ht="19.5" customHeight="1">
      <c r="A33" s="199">
        <v>4663</v>
      </c>
      <c r="B33" s="290" t="s">
        <v>618</v>
      </c>
      <c r="C33" s="377">
        <f t="shared" si="0"/>
        <v>366235</v>
      </c>
      <c r="D33" s="374">
        <v>356214</v>
      </c>
      <c r="E33" s="382">
        <v>10021</v>
      </c>
      <c r="F33" s="332">
        <f t="shared" si="1"/>
        <v>5763</v>
      </c>
      <c r="G33" s="374">
        <v>5730</v>
      </c>
      <c r="H33" s="256">
        <v>33</v>
      </c>
      <c r="I33" s="518" t="s">
        <v>596</v>
      </c>
      <c r="J33" s="518"/>
    </row>
    <row r="34" spans="1:13" customFormat="1" ht="15" customHeight="1">
      <c r="A34" s="200">
        <v>4669</v>
      </c>
      <c r="B34" s="288" t="s">
        <v>734</v>
      </c>
      <c r="C34" s="313">
        <f t="shared" si="0"/>
        <v>11148</v>
      </c>
      <c r="D34" s="364">
        <v>11148</v>
      </c>
      <c r="E34" s="381">
        <v>0</v>
      </c>
      <c r="F34" s="313">
        <f t="shared" si="1"/>
        <v>188</v>
      </c>
      <c r="G34" s="364">
        <v>188</v>
      </c>
      <c r="H34" s="257">
        <v>0</v>
      </c>
      <c r="I34" s="526" t="s">
        <v>735</v>
      </c>
      <c r="J34" s="526"/>
      <c r="L34" s="171"/>
      <c r="M34" s="171"/>
    </row>
    <row r="35" spans="1:13" s="175" customFormat="1">
      <c r="A35" s="199">
        <v>4690</v>
      </c>
      <c r="B35" s="290" t="s">
        <v>542</v>
      </c>
      <c r="C35" s="377">
        <f t="shared" si="0"/>
        <v>16169</v>
      </c>
      <c r="D35" s="374">
        <v>16169</v>
      </c>
      <c r="E35" s="382">
        <v>0</v>
      </c>
      <c r="F35" s="332">
        <f t="shared" si="1"/>
        <v>299</v>
      </c>
      <c r="G35" s="374">
        <v>299</v>
      </c>
      <c r="H35" s="256">
        <v>0</v>
      </c>
      <c r="I35" s="518" t="s">
        <v>552</v>
      </c>
      <c r="J35" s="518"/>
    </row>
    <row r="36" spans="1:13" s="175" customFormat="1">
      <c r="A36" s="200">
        <v>4691</v>
      </c>
      <c r="B36" s="288" t="s">
        <v>619</v>
      </c>
      <c r="C36" s="313">
        <f t="shared" si="0"/>
        <v>56457</v>
      </c>
      <c r="D36" s="364">
        <v>56457</v>
      </c>
      <c r="E36" s="381">
        <v>0</v>
      </c>
      <c r="F36" s="313">
        <f t="shared" si="1"/>
        <v>738</v>
      </c>
      <c r="G36" s="364">
        <v>738</v>
      </c>
      <c r="H36" s="257">
        <v>0</v>
      </c>
      <c r="I36" s="526" t="s">
        <v>595</v>
      </c>
      <c r="J36" s="526"/>
    </row>
    <row r="37" spans="1:13" s="175" customFormat="1" ht="19.5" customHeight="1">
      <c r="A37" s="199">
        <v>4692</v>
      </c>
      <c r="B37" s="290" t="s">
        <v>620</v>
      </c>
      <c r="C37" s="377">
        <f t="shared" si="0"/>
        <v>95572</v>
      </c>
      <c r="D37" s="374">
        <v>87765</v>
      </c>
      <c r="E37" s="382">
        <v>7807</v>
      </c>
      <c r="F37" s="332">
        <f t="shared" si="1"/>
        <v>974</v>
      </c>
      <c r="G37" s="374">
        <v>958</v>
      </c>
      <c r="H37" s="256">
        <v>16</v>
      </c>
      <c r="I37" s="518" t="s">
        <v>594</v>
      </c>
      <c r="J37" s="518"/>
    </row>
    <row r="38" spans="1:13" s="175" customFormat="1" ht="13.9" customHeight="1">
      <c r="A38" s="200">
        <v>4712</v>
      </c>
      <c r="B38" s="288" t="s">
        <v>543</v>
      </c>
      <c r="C38" s="313">
        <f t="shared" si="0"/>
        <v>796469</v>
      </c>
      <c r="D38" s="364">
        <v>768276</v>
      </c>
      <c r="E38" s="381">
        <v>28193</v>
      </c>
      <c r="F38" s="313">
        <f t="shared" si="1"/>
        <v>18167</v>
      </c>
      <c r="G38" s="364">
        <v>18096</v>
      </c>
      <c r="H38" s="257">
        <v>71</v>
      </c>
      <c r="I38" s="526" t="s">
        <v>553</v>
      </c>
      <c r="J38" s="526"/>
    </row>
    <row r="39" spans="1:13" s="175" customFormat="1">
      <c r="A39" s="199">
        <v>4714</v>
      </c>
      <c r="B39" s="290" t="s">
        <v>544</v>
      </c>
      <c r="C39" s="377">
        <f t="shared" si="0"/>
        <v>181140</v>
      </c>
      <c r="D39" s="374">
        <v>176280</v>
      </c>
      <c r="E39" s="382">
        <v>4860</v>
      </c>
      <c r="F39" s="332">
        <f t="shared" si="1"/>
        <v>5975</v>
      </c>
      <c r="G39" s="374">
        <v>5957</v>
      </c>
      <c r="H39" s="256">
        <v>18</v>
      </c>
      <c r="I39" s="518" t="s">
        <v>554</v>
      </c>
      <c r="J39" s="518"/>
    </row>
    <row r="40" spans="1:13" s="175" customFormat="1" ht="14.25" customHeight="1">
      <c r="A40" s="200">
        <v>4719</v>
      </c>
      <c r="B40" s="288" t="s">
        <v>645</v>
      </c>
      <c r="C40" s="313">
        <f t="shared" si="0"/>
        <v>436780</v>
      </c>
      <c r="D40" s="364">
        <v>434318</v>
      </c>
      <c r="E40" s="381">
        <v>2462</v>
      </c>
      <c r="F40" s="313">
        <f t="shared" si="1"/>
        <v>4756</v>
      </c>
      <c r="G40" s="364">
        <v>4744</v>
      </c>
      <c r="H40" s="257">
        <v>12</v>
      </c>
      <c r="I40" s="526" t="s">
        <v>593</v>
      </c>
      <c r="J40" s="526"/>
    </row>
    <row r="41" spans="1:13" s="175" customFormat="1">
      <c r="A41" s="199">
        <v>4720</v>
      </c>
      <c r="B41" s="290" t="s">
        <v>622</v>
      </c>
      <c r="C41" s="377">
        <f t="shared" si="0"/>
        <v>64278</v>
      </c>
      <c r="D41" s="374">
        <v>63680</v>
      </c>
      <c r="E41" s="382">
        <v>598</v>
      </c>
      <c r="F41" s="332">
        <f t="shared" si="1"/>
        <v>1690</v>
      </c>
      <c r="G41" s="374">
        <v>1678</v>
      </c>
      <c r="H41" s="256">
        <v>12</v>
      </c>
      <c r="I41" s="518" t="s">
        <v>592</v>
      </c>
      <c r="J41" s="518"/>
    </row>
    <row r="42" spans="1:13" s="437" customFormat="1">
      <c r="A42" s="200">
        <v>4722</v>
      </c>
      <c r="B42" s="288" t="s">
        <v>632</v>
      </c>
      <c r="C42" s="313">
        <f t="shared" si="0"/>
        <v>1980</v>
      </c>
      <c r="D42" s="364">
        <v>1980</v>
      </c>
      <c r="E42" s="381">
        <v>0</v>
      </c>
      <c r="F42" s="313">
        <f t="shared" si="1"/>
        <v>68</v>
      </c>
      <c r="G42" s="364">
        <v>68</v>
      </c>
      <c r="H42" s="257">
        <v>0</v>
      </c>
      <c r="I42" s="526" t="s">
        <v>591</v>
      </c>
      <c r="J42" s="526"/>
    </row>
    <row r="43" spans="1:13" s="175" customFormat="1">
      <c r="A43" s="199">
        <v>4723</v>
      </c>
      <c r="B43" s="290" t="s">
        <v>631</v>
      </c>
      <c r="C43" s="377">
        <f t="shared" si="0"/>
        <v>1021</v>
      </c>
      <c r="D43" s="374">
        <v>1021</v>
      </c>
      <c r="E43" s="382">
        <v>0</v>
      </c>
      <c r="F43" s="332">
        <f t="shared" si="1"/>
        <v>29</v>
      </c>
      <c r="G43" s="374">
        <v>29</v>
      </c>
      <c r="H43" s="256">
        <v>0</v>
      </c>
      <c r="I43" s="631" t="s">
        <v>590</v>
      </c>
      <c r="J43" s="632"/>
    </row>
    <row r="44" spans="1:13" s="175" customFormat="1">
      <c r="A44" s="200">
        <v>4724</v>
      </c>
      <c r="B44" s="288" t="s">
        <v>630</v>
      </c>
      <c r="C44" s="313">
        <f t="shared" si="0"/>
        <v>6616</v>
      </c>
      <c r="D44" s="364">
        <v>6616</v>
      </c>
      <c r="E44" s="381">
        <v>0</v>
      </c>
      <c r="F44" s="313">
        <f t="shared" si="1"/>
        <v>192</v>
      </c>
      <c r="G44" s="364">
        <v>192</v>
      </c>
      <c r="H44" s="257">
        <v>0</v>
      </c>
      <c r="I44" s="526" t="s">
        <v>589</v>
      </c>
      <c r="J44" s="526"/>
    </row>
    <row r="45" spans="1:13" s="175" customFormat="1">
      <c r="A45" s="199">
        <v>4725</v>
      </c>
      <c r="B45" s="290" t="s">
        <v>629</v>
      </c>
      <c r="C45" s="377">
        <f t="shared" si="0"/>
        <v>1935</v>
      </c>
      <c r="D45" s="374">
        <v>1935</v>
      </c>
      <c r="E45" s="382">
        <v>0</v>
      </c>
      <c r="F45" s="332">
        <f t="shared" si="1"/>
        <v>60</v>
      </c>
      <c r="G45" s="374">
        <v>60</v>
      </c>
      <c r="H45" s="256">
        <v>0</v>
      </c>
      <c r="I45" s="518" t="s">
        <v>588</v>
      </c>
      <c r="J45" s="518"/>
    </row>
    <row r="46" spans="1:13" s="175" customFormat="1">
      <c r="A46" s="200">
        <v>4726</v>
      </c>
      <c r="B46" s="288" t="s">
        <v>545</v>
      </c>
      <c r="C46" s="313">
        <f t="shared" si="0"/>
        <v>22027</v>
      </c>
      <c r="D46" s="364">
        <v>22027</v>
      </c>
      <c r="E46" s="381">
        <v>0</v>
      </c>
      <c r="F46" s="313">
        <f t="shared" si="1"/>
        <v>1061</v>
      </c>
      <c r="G46" s="364">
        <v>1045</v>
      </c>
      <c r="H46" s="257">
        <v>16</v>
      </c>
      <c r="I46" s="526" t="s">
        <v>555</v>
      </c>
      <c r="J46" s="526"/>
    </row>
    <row r="47" spans="1:13" s="175" customFormat="1" ht="13.9" customHeight="1">
      <c r="A47" s="199">
        <v>4727</v>
      </c>
      <c r="B47" s="290" t="s">
        <v>628</v>
      </c>
      <c r="C47" s="377">
        <f t="shared" si="0"/>
        <v>6772</v>
      </c>
      <c r="D47" s="374">
        <v>6772</v>
      </c>
      <c r="E47" s="382">
        <v>0</v>
      </c>
      <c r="F47" s="332">
        <f t="shared" si="1"/>
        <v>312</v>
      </c>
      <c r="G47" s="374">
        <v>312</v>
      </c>
      <c r="H47" s="256">
        <v>0</v>
      </c>
      <c r="I47" s="518" t="s">
        <v>587</v>
      </c>
      <c r="J47" s="518"/>
    </row>
    <row r="48" spans="1:13" s="175" customFormat="1">
      <c r="A48" s="200">
        <v>4728</v>
      </c>
      <c r="B48" s="288" t="s">
        <v>633</v>
      </c>
      <c r="C48" s="313">
        <f t="shared" si="0"/>
        <v>3094</v>
      </c>
      <c r="D48" s="364">
        <v>3094</v>
      </c>
      <c r="E48" s="381">
        <v>0</v>
      </c>
      <c r="F48" s="313">
        <f t="shared" si="1"/>
        <v>123</v>
      </c>
      <c r="G48" s="364">
        <v>123</v>
      </c>
      <c r="H48" s="257">
        <v>0</v>
      </c>
      <c r="I48" s="526" t="s">
        <v>586</v>
      </c>
      <c r="J48" s="526"/>
    </row>
    <row r="49" spans="1:10" s="88" customFormat="1" ht="14.25" customHeight="1">
      <c r="A49" s="199">
        <v>4729</v>
      </c>
      <c r="B49" s="290" t="s">
        <v>642</v>
      </c>
      <c r="C49" s="377">
        <f t="shared" si="0"/>
        <v>14002</v>
      </c>
      <c r="D49" s="374">
        <v>14002</v>
      </c>
      <c r="E49" s="382">
        <v>0</v>
      </c>
      <c r="F49" s="332">
        <f t="shared" si="1"/>
        <v>371</v>
      </c>
      <c r="G49" s="374">
        <v>314</v>
      </c>
      <c r="H49" s="256">
        <v>57</v>
      </c>
      <c r="I49" s="518" t="s">
        <v>644</v>
      </c>
      <c r="J49" s="518"/>
    </row>
    <row r="50" spans="1:10" s="88" customFormat="1">
      <c r="A50" s="200">
        <v>4730</v>
      </c>
      <c r="B50" s="288" t="s">
        <v>627</v>
      </c>
      <c r="C50" s="313">
        <f t="shared" si="0"/>
        <v>402022</v>
      </c>
      <c r="D50" s="364">
        <v>344916</v>
      </c>
      <c r="E50" s="381">
        <v>57106</v>
      </c>
      <c r="F50" s="313">
        <f t="shared" si="1"/>
        <v>8430</v>
      </c>
      <c r="G50" s="364">
        <v>8335</v>
      </c>
      <c r="H50" s="257">
        <v>95</v>
      </c>
      <c r="I50" s="526" t="s">
        <v>585</v>
      </c>
      <c r="J50" s="526"/>
    </row>
    <row r="51" spans="1:10" ht="19.5" customHeight="1">
      <c r="A51" s="199">
        <v>4741</v>
      </c>
      <c r="B51" s="290" t="s">
        <v>634</v>
      </c>
      <c r="C51" s="377">
        <f t="shared" si="0"/>
        <v>366448</v>
      </c>
      <c r="D51" s="374">
        <v>363459</v>
      </c>
      <c r="E51" s="382">
        <v>2989</v>
      </c>
      <c r="F51" s="332">
        <f t="shared" si="1"/>
        <v>3740</v>
      </c>
      <c r="G51" s="374">
        <v>3706</v>
      </c>
      <c r="H51" s="256">
        <v>34</v>
      </c>
      <c r="I51" s="518" t="s">
        <v>584</v>
      </c>
      <c r="J51" s="518"/>
    </row>
    <row r="52" spans="1:10">
      <c r="A52" s="200">
        <v>4742</v>
      </c>
      <c r="B52" s="288" t="s">
        <v>706</v>
      </c>
      <c r="C52" s="313">
        <f t="shared" si="0"/>
        <v>8007</v>
      </c>
      <c r="D52" s="364">
        <v>8007</v>
      </c>
      <c r="E52" s="381">
        <v>0</v>
      </c>
      <c r="F52" s="313">
        <f t="shared" si="1"/>
        <v>90</v>
      </c>
      <c r="G52" s="364">
        <v>90</v>
      </c>
      <c r="H52" s="257">
        <v>0</v>
      </c>
      <c r="I52" s="526" t="s">
        <v>705</v>
      </c>
      <c r="J52" s="526"/>
    </row>
    <row r="53" spans="1:10" ht="19.149999999999999" customHeight="1">
      <c r="A53" s="199">
        <v>4751</v>
      </c>
      <c r="B53" s="290" t="s">
        <v>626</v>
      </c>
      <c r="C53" s="377">
        <f t="shared" si="0"/>
        <v>222530</v>
      </c>
      <c r="D53" s="374">
        <v>218352</v>
      </c>
      <c r="E53" s="382">
        <v>4178</v>
      </c>
      <c r="F53" s="332">
        <f t="shared" si="1"/>
        <v>4355</v>
      </c>
      <c r="G53" s="374">
        <v>4275</v>
      </c>
      <c r="H53" s="256">
        <v>80</v>
      </c>
      <c r="I53" s="518" t="s">
        <v>583</v>
      </c>
      <c r="J53" s="518"/>
    </row>
    <row r="54" spans="1:10" ht="29.25" customHeight="1">
      <c r="A54" s="200">
        <v>4752</v>
      </c>
      <c r="B54" s="288" t="s">
        <v>625</v>
      </c>
      <c r="C54" s="313">
        <f t="shared" si="0"/>
        <v>1149132</v>
      </c>
      <c r="D54" s="364">
        <v>1106438</v>
      </c>
      <c r="E54" s="381">
        <v>42694</v>
      </c>
      <c r="F54" s="313">
        <f t="shared" si="1"/>
        <v>20683</v>
      </c>
      <c r="G54" s="364">
        <v>20539</v>
      </c>
      <c r="H54" s="257">
        <v>144</v>
      </c>
      <c r="I54" s="526" t="s">
        <v>582</v>
      </c>
      <c r="J54" s="526"/>
    </row>
    <row r="55" spans="1:10" ht="19.5" customHeight="1">
      <c r="A55" s="199">
        <v>4753</v>
      </c>
      <c r="B55" s="290" t="s">
        <v>624</v>
      </c>
      <c r="C55" s="377">
        <f t="shared" si="0"/>
        <v>43909</v>
      </c>
      <c r="D55" s="374">
        <v>40493</v>
      </c>
      <c r="E55" s="382">
        <v>3416</v>
      </c>
      <c r="F55" s="332">
        <f t="shared" si="1"/>
        <v>914</v>
      </c>
      <c r="G55" s="374">
        <v>898</v>
      </c>
      <c r="H55" s="256">
        <v>16</v>
      </c>
      <c r="I55" s="518" t="s">
        <v>581</v>
      </c>
      <c r="J55" s="518"/>
    </row>
    <row r="56" spans="1:10">
      <c r="A56" s="200">
        <v>4754</v>
      </c>
      <c r="B56" s="288" t="s">
        <v>546</v>
      </c>
      <c r="C56" s="313">
        <f t="shared" si="0"/>
        <v>250971</v>
      </c>
      <c r="D56" s="364">
        <v>249130</v>
      </c>
      <c r="E56" s="381">
        <v>1841</v>
      </c>
      <c r="F56" s="313">
        <f t="shared" si="1"/>
        <v>4061</v>
      </c>
      <c r="G56" s="364">
        <v>4044</v>
      </c>
      <c r="H56" s="257">
        <v>17</v>
      </c>
      <c r="I56" s="526" t="s">
        <v>556</v>
      </c>
      <c r="J56" s="526"/>
    </row>
    <row r="57" spans="1:10">
      <c r="A57" s="199">
        <v>4755</v>
      </c>
      <c r="B57" s="290" t="s">
        <v>641</v>
      </c>
      <c r="C57" s="377">
        <f t="shared" si="0"/>
        <v>467102</v>
      </c>
      <c r="D57" s="374">
        <v>445947</v>
      </c>
      <c r="E57" s="382">
        <v>21155</v>
      </c>
      <c r="F57" s="332">
        <f t="shared" si="1"/>
        <v>8639</v>
      </c>
      <c r="G57" s="374">
        <v>8595</v>
      </c>
      <c r="H57" s="256">
        <v>44</v>
      </c>
      <c r="I57" s="518" t="s">
        <v>580</v>
      </c>
      <c r="J57" s="518"/>
    </row>
    <row r="58" spans="1:10" ht="13.9" customHeight="1">
      <c r="A58" s="200">
        <v>4756</v>
      </c>
      <c r="B58" s="288" t="s">
        <v>635</v>
      </c>
      <c r="C58" s="313">
        <f t="shared" si="0"/>
        <v>8717</v>
      </c>
      <c r="D58" s="364">
        <v>8352</v>
      </c>
      <c r="E58" s="381">
        <v>365</v>
      </c>
      <c r="F58" s="313">
        <f t="shared" si="1"/>
        <v>336</v>
      </c>
      <c r="G58" s="364">
        <v>334</v>
      </c>
      <c r="H58" s="257">
        <v>2</v>
      </c>
      <c r="I58" s="526" t="s">
        <v>579</v>
      </c>
      <c r="J58" s="526"/>
    </row>
    <row r="59" spans="1:10" ht="14.25" customHeight="1">
      <c r="A59" s="199">
        <v>4761</v>
      </c>
      <c r="B59" s="290" t="s">
        <v>636</v>
      </c>
      <c r="C59" s="377">
        <f t="shared" si="0"/>
        <v>70326</v>
      </c>
      <c r="D59" s="374">
        <v>70326</v>
      </c>
      <c r="E59" s="382">
        <v>0</v>
      </c>
      <c r="F59" s="332">
        <f t="shared" si="1"/>
        <v>1309</v>
      </c>
      <c r="G59" s="374">
        <v>1301</v>
      </c>
      <c r="H59" s="256">
        <v>8</v>
      </c>
      <c r="I59" s="518" t="s">
        <v>578</v>
      </c>
      <c r="J59" s="518"/>
    </row>
    <row r="60" spans="1:10" ht="19.149999999999999" customHeight="1">
      <c r="A60" s="200">
        <v>4763</v>
      </c>
      <c r="B60" s="288" t="s">
        <v>638</v>
      </c>
      <c r="C60" s="313">
        <f t="shared" si="0"/>
        <v>58555</v>
      </c>
      <c r="D60" s="364">
        <v>56977</v>
      </c>
      <c r="E60" s="381">
        <v>1578</v>
      </c>
      <c r="F60" s="313">
        <f t="shared" si="1"/>
        <v>955</v>
      </c>
      <c r="G60" s="364">
        <v>945</v>
      </c>
      <c r="H60" s="257">
        <v>10</v>
      </c>
      <c r="I60" s="526" t="s">
        <v>576</v>
      </c>
      <c r="J60" s="526"/>
    </row>
    <row r="61" spans="1:10">
      <c r="A61" s="199">
        <v>4764</v>
      </c>
      <c r="B61" s="290" t="s">
        <v>623</v>
      </c>
      <c r="C61" s="377">
        <f t="shared" si="0"/>
        <v>26420</v>
      </c>
      <c r="D61" s="374">
        <v>25954</v>
      </c>
      <c r="E61" s="382">
        <v>466</v>
      </c>
      <c r="F61" s="332">
        <f t="shared" si="1"/>
        <v>352</v>
      </c>
      <c r="G61" s="374">
        <v>343</v>
      </c>
      <c r="H61" s="256">
        <v>9</v>
      </c>
      <c r="I61" s="518" t="s">
        <v>575</v>
      </c>
      <c r="J61" s="518"/>
    </row>
    <row r="62" spans="1:10" ht="28.9" customHeight="1">
      <c r="A62" s="200">
        <v>4771</v>
      </c>
      <c r="B62" s="288" t="s">
        <v>639</v>
      </c>
      <c r="C62" s="313">
        <f t="shared" si="0"/>
        <v>474334</v>
      </c>
      <c r="D62" s="364">
        <v>473177</v>
      </c>
      <c r="E62" s="381">
        <v>1157</v>
      </c>
      <c r="F62" s="313">
        <f t="shared" si="1"/>
        <v>7841</v>
      </c>
      <c r="G62" s="364">
        <v>7830</v>
      </c>
      <c r="H62" s="257">
        <v>11</v>
      </c>
      <c r="I62" s="526" t="s">
        <v>574</v>
      </c>
      <c r="J62" s="526"/>
    </row>
    <row r="63" spans="1:10" ht="19.149999999999999" customHeight="1">
      <c r="A63" s="199">
        <v>4772</v>
      </c>
      <c r="B63" s="290" t="s">
        <v>640</v>
      </c>
      <c r="C63" s="377">
        <f t="shared" si="0"/>
        <v>222396</v>
      </c>
      <c r="D63" s="374">
        <v>222396</v>
      </c>
      <c r="E63" s="382">
        <v>0</v>
      </c>
      <c r="F63" s="332">
        <f t="shared" si="1"/>
        <v>3201</v>
      </c>
      <c r="G63" s="374">
        <v>3194</v>
      </c>
      <c r="H63" s="256">
        <v>7</v>
      </c>
      <c r="I63" s="518" t="s">
        <v>573</v>
      </c>
      <c r="J63" s="518"/>
    </row>
    <row r="64" spans="1:10">
      <c r="A64" s="200">
        <v>4774</v>
      </c>
      <c r="B64" s="288" t="s">
        <v>547</v>
      </c>
      <c r="C64" s="313">
        <f t="shared" si="0"/>
        <v>6564</v>
      </c>
      <c r="D64" s="364">
        <v>6564</v>
      </c>
      <c r="E64" s="381">
        <v>0</v>
      </c>
      <c r="F64" s="313">
        <f t="shared" si="1"/>
        <v>177</v>
      </c>
      <c r="G64" s="364">
        <v>175</v>
      </c>
      <c r="H64" s="257">
        <v>2</v>
      </c>
      <c r="I64" s="526" t="s">
        <v>557</v>
      </c>
      <c r="J64" s="526"/>
    </row>
    <row r="65" spans="1:10" ht="19.149999999999999" customHeight="1">
      <c r="A65" s="199">
        <v>4775</v>
      </c>
      <c r="B65" s="290" t="s">
        <v>569</v>
      </c>
      <c r="C65" s="377">
        <f t="shared" si="0"/>
        <v>231608</v>
      </c>
      <c r="D65" s="374">
        <v>216450</v>
      </c>
      <c r="E65" s="382">
        <v>15158</v>
      </c>
      <c r="F65" s="332">
        <f t="shared" si="1"/>
        <v>3925</v>
      </c>
      <c r="G65" s="374">
        <v>3878</v>
      </c>
      <c r="H65" s="256">
        <v>47</v>
      </c>
      <c r="I65" s="518" t="s">
        <v>572</v>
      </c>
      <c r="J65" s="518"/>
    </row>
    <row r="66" spans="1:10" ht="18">
      <c r="A66" s="200">
        <v>4776</v>
      </c>
      <c r="B66" s="288" t="s">
        <v>568</v>
      </c>
      <c r="C66" s="313">
        <f t="shared" si="0"/>
        <v>62385</v>
      </c>
      <c r="D66" s="364">
        <v>62385</v>
      </c>
      <c r="E66" s="381">
        <v>0</v>
      </c>
      <c r="F66" s="313">
        <f t="shared" si="1"/>
        <v>1208</v>
      </c>
      <c r="G66" s="364">
        <v>1202</v>
      </c>
      <c r="H66" s="257">
        <v>6</v>
      </c>
      <c r="I66" s="526" t="s">
        <v>571</v>
      </c>
      <c r="J66" s="526"/>
    </row>
    <row r="67" spans="1:10">
      <c r="A67" s="199">
        <v>4777</v>
      </c>
      <c r="B67" s="290" t="s">
        <v>567</v>
      </c>
      <c r="C67" s="377">
        <f t="shared" si="0"/>
        <v>2815</v>
      </c>
      <c r="D67" s="374">
        <v>2815</v>
      </c>
      <c r="E67" s="382">
        <v>0</v>
      </c>
      <c r="F67" s="332">
        <f t="shared" si="1"/>
        <v>147</v>
      </c>
      <c r="G67" s="374">
        <v>147</v>
      </c>
      <c r="H67" s="256">
        <v>0</v>
      </c>
      <c r="I67" s="518" t="s">
        <v>570</v>
      </c>
      <c r="J67" s="518"/>
    </row>
    <row r="68" spans="1:10" s="417" customFormat="1">
      <c r="A68" s="200">
        <v>4778</v>
      </c>
      <c r="B68" s="288" t="s">
        <v>723</v>
      </c>
      <c r="C68" s="313">
        <f t="shared" si="0"/>
        <v>5304</v>
      </c>
      <c r="D68" s="364">
        <v>5304</v>
      </c>
      <c r="E68" s="381">
        <v>0</v>
      </c>
      <c r="F68" s="313">
        <f t="shared" si="1"/>
        <v>60</v>
      </c>
      <c r="G68" s="364">
        <v>60</v>
      </c>
      <c r="H68" s="257">
        <v>0</v>
      </c>
      <c r="I68" s="526" t="s">
        <v>724</v>
      </c>
      <c r="J68" s="526"/>
    </row>
    <row r="69" spans="1:10" ht="19.149999999999999" customHeight="1">
      <c r="A69" s="199">
        <v>4779</v>
      </c>
      <c r="B69" s="290" t="s">
        <v>566</v>
      </c>
      <c r="C69" s="332">
        <f t="shared" si="0"/>
        <v>194129</v>
      </c>
      <c r="D69" s="374">
        <v>193356</v>
      </c>
      <c r="E69" s="382">
        <v>773</v>
      </c>
      <c r="F69" s="332">
        <f t="shared" si="1"/>
        <v>3344</v>
      </c>
      <c r="G69" s="374">
        <v>3341</v>
      </c>
      <c r="H69" s="256">
        <v>3</v>
      </c>
      <c r="I69" s="518" t="s">
        <v>643</v>
      </c>
      <c r="J69" s="518"/>
    </row>
    <row r="70" spans="1:10" s="355" customFormat="1" ht="19.149999999999999" customHeight="1">
      <c r="A70" s="200">
        <v>4789</v>
      </c>
      <c r="B70" s="288" t="s">
        <v>726</v>
      </c>
      <c r="C70" s="313">
        <f t="shared" si="0"/>
        <v>6691</v>
      </c>
      <c r="D70" s="364">
        <v>6691</v>
      </c>
      <c r="E70" s="381">
        <v>0</v>
      </c>
      <c r="F70" s="313">
        <f t="shared" si="1"/>
        <v>263</v>
      </c>
      <c r="G70" s="364">
        <v>263</v>
      </c>
      <c r="H70" s="257">
        <v>0</v>
      </c>
      <c r="I70" s="526" t="s">
        <v>725</v>
      </c>
      <c r="J70" s="526"/>
    </row>
    <row r="71" spans="1:10" ht="25.5" customHeight="1">
      <c r="A71" s="490" t="s">
        <v>207</v>
      </c>
      <c r="B71" s="490"/>
      <c r="C71" s="432">
        <f t="shared" si="0"/>
        <v>8794933</v>
      </c>
      <c r="D71" s="346" t="s">
        <v>796</v>
      </c>
      <c r="E71" s="346">
        <v>265019</v>
      </c>
      <c r="F71" s="428">
        <f t="shared" si="1"/>
        <v>151691</v>
      </c>
      <c r="G71" s="346" t="s">
        <v>795</v>
      </c>
      <c r="H71" s="346">
        <v>950</v>
      </c>
      <c r="I71" s="491" t="s">
        <v>204</v>
      </c>
      <c r="J71" s="491"/>
    </row>
    <row r="72" spans="1:10" ht="21.6" customHeight="1"/>
  </sheetData>
  <mergeCells count="76">
    <mergeCell ref="A7:J7"/>
    <mergeCell ref="A8:B8"/>
    <mergeCell ref="I8:J8"/>
    <mergeCell ref="A9:A12"/>
    <mergeCell ref="B9:B12"/>
    <mergeCell ref="C9:E9"/>
    <mergeCell ref="F9:H9"/>
    <mergeCell ref="I9:J12"/>
    <mergeCell ref="C10:E10"/>
    <mergeCell ref="F10:H10"/>
    <mergeCell ref="A6:J6"/>
    <mergeCell ref="A1:J1"/>
    <mergeCell ref="A2:J2"/>
    <mergeCell ref="A3:J3"/>
    <mergeCell ref="A4:J4"/>
    <mergeCell ref="A5:J5"/>
    <mergeCell ref="I13:J13"/>
    <mergeCell ref="I14:J14"/>
    <mergeCell ref="I15:J15"/>
    <mergeCell ref="I16:J16"/>
    <mergeCell ref="I17:J17"/>
    <mergeCell ref="I25:J25"/>
    <mergeCell ref="I26:J26"/>
    <mergeCell ref="I27:J27"/>
    <mergeCell ref="I28:J28"/>
    <mergeCell ref="I29:J29"/>
    <mergeCell ref="I20:J20"/>
    <mergeCell ref="I21:J21"/>
    <mergeCell ref="I22:J22"/>
    <mergeCell ref="I23:J23"/>
    <mergeCell ref="I24:J24"/>
    <mergeCell ref="I18:J18"/>
    <mergeCell ref="I43:J43"/>
    <mergeCell ref="I31:J31"/>
    <mergeCell ref="I32:J32"/>
    <mergeCell ref="I33:J33"/>
    <mergeCell ref="I35:J35"/>
    <mergeCell ref="I36:J36"/>
    <mergeCell ref="I37:J37"/>
    <mergeCell ref="I38:J38"/>
    <mergeCell ref="I39:J39"/>
    <mergeCell ref="I40:J40"/>
    <mergeCell ref="I41:J41"/>
    <mergeCell ref="I42:J42"/>
    <mergeCell ref="I34:J34"/>
    <mergeCell ref="I30:J30"/>
    <mergeCell ref="I19:J19"/>
    <mergeCell ref="I70:J70"/>
    <mergeCell ref="I55:J55"/>
    <mergeCell ref="I44:J44"/>
    <mergeCell ref="I45:J45"/>
    <mergeCell ref="I46:J46"/>
    <mergeCell ref="I47:J47"/>
    <mergeCell ref="I48:J48"/>
    <mergeCell ref="I49:J49"/>
    <mergeCell ref="I50:J50"/>
    <mergeCell ref="I51:J51"/>
    <mergeCell ref="I52:J52"/>
    <mergeCell ref="I53:J53"/>
    <mergeCell ref="I54:J54"/>
    <mergeCell ref="I68:J68"/>
    <mergeCell ref="A71:B71"/>
    <mergeCell ref="I71:J71"/>
    <mergeCell ref="I56:J56"/>
    <mergeCell ref="I58:J58"/>
    <mergeCell ref="I60:J60"/>
    <mergeCell ref="I61:J61"/>
    <mergeCell ref="I62:J62"/>
    <mergeCell ref="I63:J63"/>
    <mergeCell ref="I64:J64"/>
    <mergeCell ref="I65:J65"/>
    <mergeCell ref="I66:J66"/>
    <mergeCell ref="I67:J67"/>
    <mergeCell ref="I69:J69"/>
    <mergeCell ref="I57:J57"/>
    <mergeCell ref="I59:J59"/>
  </mergeCells>
  <printOptions horizontalCentered="1"/>
  <pageMargins left="0" right="0" top="0.39370078740157483" bottom="0" header="0.31496062992125984" footer="0.31496062992125984"/>
  <pageSetup paperSize="9" scale="90" orientation="landscape" r:id="rId1"/>
  <rowBreaks count="2" manualBreakCount="2">
    <brk id="32" max="9" man="1"/>
    <brk id="55" max="9"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39997558519241921"/>
  </sheetPr>
  <dimension ref="A1:M34"/>
  <sheetViews>
    <sheetView view="pageBreakPreview" topLeftCell="A4" zoomScaleSheetLayoutView="100" workbookViewId="0">
      <selection activeCell="C20" sqref="C20"/>
    </sheetView>
  </sheetViews>
  <sheetFormatPr defaultColWidth="9.125" defaultRowHeight="14.25"/>
  <cols>
    <col min="1" max="1" width="7.625" style="14" customWidth="1"/>
    <col min="2" max="2" width="25.625" style="14" customWidth="1"/>
    <col min="3" max="8" width="9.625" style="7" customWidth="1"/>
    <col min="9" max="9" width="25.625" style="7" customWidth="1"/>
    <col min="10" max="10" width="7.625" style="7" customWidth="1"/>
    <col min="11" max="13" width="10.75" style="7" customWidth="1"/>
    <col min="14" max="14" width="31.75" style="7" customWidth="1"/>
    <col min="15" max="15" width="12.75" style="7" customWidth="1"/>
    <col min="16" max="16384" width="9.125" style="7"/>
  </cols>
  <sheetData>
    <row r="1" spans="1:13" s="3" customFormat="1" ht="47.25" customHeight="1">
      <c r="A1" s="510"/>
      <c r="B1" s="510"/>
      <c r="C1" s="510"/>
      <c r="D1" s="510"/>
      <c r="E1" s="510"/>
      <c r="F1" s="510"/>
      <c r="G1" s="510"/>
      <c r="H1" s="510"/>
      <c r="I1" s="510"/>
      <c r="J1" s="510"/>
      <c r="K1" s="6"/>
      <c r="L1" s="6"/>
      <c r="M1" s="6"/>
    </row>
    <row r="2" spans="1:13" ht="17.45" customHeight="1">
      <c r="A2" s="511" t="s">
        <v>253</v>
      </c>
      <c r="B2" s="511"/>
      <c r="C2" s="511"/>
      <c r="D2" s="511"/>
      <c r="E2" s="511"/>
      <c r="F2" s="511"/>
      <c r="G2" s="511"/>
      <c r="H2" s="511"/>
      <c r="I2" s="511"/>
      <c r="J2" s="511"/>
    </row>
    <row r="3" spans="1:13" ht="16.5" customHeight="1">
      <c r="A3" s="511" t="s">
        <v>306</v>
      </c>
      <c r="B3" s="511"/>
      <c r="C3" s="511"/>
      <c r="D3" s="511"/>
      <c r="E3" s="511"/>
      <c r="F3" s="511"/>
      <c r="G3" s="511"/>
      <c r="H3" s="511"/>
      <c r="I3" s="511"/>
      <c r="J3" s="511"/>
    </row>
    <row r="4" spans="1:13" ht="15.6" customHeight="1">
      <c r="A4" s="492" t="s">
        <v>254</v>
      </c>
      <c r="B4" s="492"/>
      <c r="C4" s="492"/>
      <c r="D4" s="492"/>
      <c r="E4" s="492"/>
      <c r="F4" s="492"/>
      <c r="G4" s="492"/>
      <c r="H4" s="492"/>
      <c r="I4" s="492"/>
      <c r="J4" s="492"/>
    </row>
    <row r="5" spans="1:13" ht="15.6" customHeight="1">
      <c r="A5" s="492" t="s">
        <v>264</v>
      </c>
      <c r="B5" s="492"/>
      <c r="C5" s="492"/>
      <c r="D5" s="492"/>
      <c r="E5" s="492"/>
      <c r="F5" s="492"/>
      <c r="G5" s="492"/>
      <c r="H5" s="492"/>
      <c r="I5" s="492"/>
      <c r="J5" s="492"/>
    </row>
    <row r="6" spans="1:13" ht="16.5" customHeight="1">
      <c r="A6" s="546" t="s">
        <v>678</v>
      </c>
      <c r="B6" s="546"/>
      <c r="C6" s="494">
        <v>2020</v>
      </c>
      <c r="D6" s="494"/>
      <c r="E6" s="494">
        <v>2008</v>
      </c>
      <c r="F6" s="494"/>
      <c r="G6" s="494"/>
      <c r="H6" s="494"/>
      <c r="I6" s="521" t="s">
        <v>433</v>
      </c>
      <c r="J6" s="521"/>
      <c r="K6" s="44"/>
    </row>
    <row r="7" spans="1:13" customFormat="1" ht="15.75" customHeight="1">
      <c r="A7" s="542" t="s">
        <v>247</v>
      </c>
      <c r="B7" s="531"/>
      <c r="C7" s="535" t="s">
        <v>226</v>
      </c>
      <c r="D7" s="535"/>
      <c r="E7" s="535"/>
      <c r="F7" s="535" t="s">
        <v>227</v>
      </c>
      <c r="G7" s="535"/>
      <c r="H7" s="535"/>
      <c r="I7" s="502" t="s">
        <v>248</v>
      </c>
      <c r="J7" s="502"/>
    </row>
    <row r="8" spans="1:13" customFormat="1" ht="17.25" customHeight="1">
      <c r="A8" s="543"/>
      <c r="B8" s="532"/>
      <c r="C8" s="536" t="s">
        <v>518</v>
      </c>
      <c r="D8" s="536"/>
      <c r="E8" s="536"/>
      <c r="F8" s="536" t="s">
        <v>228</v>
      </c>
      <c r="G8" s="536"/>
      <c r="H8" s="536"/>
      <c r="I8" s="505"/>
      <c r="J8" s="505"/>
    </row>
    <row r="9" spans="1:13" s="64" customFormat="1" ht="28.5" customHeight="1">
      <c r="A9" s="543"/>
      <c r="B9" s="532"/>
      <c r="C9" s="279" t="s">
        <v>204</v>
      </c>
      <c r="D9" s="279" t="s">
        <v>249</v>
      </c>
      <c r="E9" s="279" t="s">
        <v>250</v>
      </c>
      <c r="F9" s="279" t="s">
        <v>204</v>
      </c>
      <c r="G9" s="279" t="s">
        <v>219</v>
      </c>
      <c r="H9" s="279" t="s">
        <v>220</v>
      </c>
      <c r="I9" s="505"/>
      <c r="J9" s="505"/>
    </row>
    <row r="10" spans="1:13" s="64" customFormat="1" ht="28.5" customHeight="1">
      <c r="A10" s="544"/>
      <c r="B10" s="533"/>
      <c r="C10" s="274" t="s">
        <v>207</v>
      </c>
      <c r="D10" s="274" t="s">
        <v>251</v>
      </c>
      <c r="E10" s="274" t="s">
        <v>252</v>
      </c>
      <c r="F10" s="274" t="s">
        <v>207</v>
      </c>
      <c r="G10" s="274" t="s">
        <v>221</v>
      </c>
      <c r="H10" s="274" t="s">
        <v>222</v>
      </c>
      <c r="I10" s="506"/>
      <c r="J10" s="506"/>
    </row>
    <row r="11" spans="1:13" customFormat="1" ht="26.25" customHeight="1" thickBot="1">
      <c r="A11" s="537" t="s">
        <v>229</v>
      </c>
      <c r="B11" s="537"/>
      <c r="C11" s="82">
        <f>SUM(D11:E11)</f>
        <v>382085</v>
      </c>
      <c r="D11" s="65">
        <v>20495</v>
      </c>
      <c r="E11" s="65">
        <v>361590</v>
      </c>
      <c r="F11" s="82">
        <f>SUM(G11:H11)</f>
        <v>1873</v>
      </c>
      <c r="G11" s="65">
        <v>85</v>
      </c>
      <c r="H11" s="65">
        <v>1788</v>
      </c>
      <c r="I11" s="538" t="s">
        <v>230</v>
      </c>
      <c r="J11" s="538"/>
    </row>
    <row r="12" spans="1:13" customFormat="1" ht="30" customHeight="1" thickBot="1">
      <c r="A12" s="539" t="s">
        <v>231</v>
      </c>
      <c r="B12" s="539"/>
      <c r="C12" s="352">
        <f t="shared" ref="C12:C19" si="0">SUM(D12:E12)</f>
        <v>0</v>
      </c>
      <c r="D12" s="353">
        <v>0</v>
      </c>
      <c r="E12" s="353">
        <v>0</v>
      </c>
      <c r="F12" s="352">
        <f t="shared" ref="F12:F19" si="1">SUM(G12:H12)</f>
        <v>439</v>
      </c>
      <c r="G12" s="353">
        <v>8</v>
      </c>
      <c r="H12" s="353">
        <v>431</v>
      </c>
      <c r="I12" s="509" t="s">
        <v>232</v>
      </c>
      <c r="J12" s="509"/>
    </row>
    <row r="13" spans="1:13" customFormat="1" ht="32.25" customHeight="1" thickBot="1">
      <c r="A13" s="537" t="s">
        <v>233</v>
      </c>
      <c r="B13" s="537"/>
      <c r="C13" s="82">
        <f t="shared" si="0"/>
        <v>1621742</v>
      </c>
      <c r="D13" s="65">
        <v>108989</v>
      </c>
      <c r="E13" s="65">
        <v>1512753</v>
      </c>
      <c r="F13" s="82">
        <f t="shared" si="1"/>
        <v>6842</v>
      </c>
      <c r="G13" s="65">
        <v>754</v>
      </c>
      <c r="H13" s="65">
        <v>6088</v>
      </c>
      <c r="I13" s="538" t="s">
        <v>234</v>
      </c>
      <c r="J13" s="538"/>
    </row>
    <row r="14" spans="1:13" customFormat="1" ht="23.25" customHeight="1" thickBot="1">
      <c r="A14" s="539" t="s">
        <v>235</v>
      </c>
      <c r="B14" s="539"/>
      <c r="C14" s="352">
        <f t="shared" si="0"/>
        <v>788349</v>
      </c>
      <c r="D14" s="353">
        <v>70169</v>
      </c>
      <c r="E14" s="353">
        <v>718180</v>
      </c>
      <c r="F14" s="352">
        <f t="shared" si="1"/>
        <v>6863</v>
      </c>
      <c r="G14" s="353">
        <v>1052</v>
      </c>
      <c r="H14" s="353">
        <v>5811</v>
      </c>
      <c r="I14" s="509" t="s">
        <v>236</v>
      </c>
      <c r="J14" s="509"/>
    </row>
    <row r="15" spans="1:13" customFormat="1" ht="39.75" customHeight="1" thickBot="1">
      <c r="A15" s="537" t="s">
        <v>237</v>
      </c>
      <c r="B15" s="537"/>
      <c r="C15" s="82">
        <f t="shared" si="0"/>
        <v>2059504</v>
      </c>
      <c r="D15" s="65">
        <v>115542</v>
      </c>
      <c r="E15" s="65">
        <v>1943962</v>
      </c>
      <c r="F15" s="82">
        <f t="shared" si="1"/>
        <v>26574</v>
      </c>
      <c r="G15" s="65">
        <v>1772</v>
      </c>
      <c r="H15" s="65">
        <v>24802</v>
      </c>
      <c r="I15" s="538" t="s">
        <v>238</v>
      </c>
      <c r="J15" s="538"/>
    </row>
    <row r="16" spans="1:13" customFormat="1" ht="26.25" customHeight="1" thickBot="1">
      <c r="A16" s="539" t="s">
        <v>239</v>
      </c>
      <c r="B16" s="539"/>
      <c r="C16" s="352">
        <f t="shared" si="0"/>
        <v>323098</v>
      </c>
      <c r="D16" s="353">
        <v>36499</v>
      </c>
      <c r="E16" s="353">
        <v>286599</v>
      </c>
      <c r="F16" s="352">
        <f t="shared" si="1"/>
        <v>5669</v>
      </c>
      <c r="G16" s="353">
        <v>785</v>
      </c>
      <c r="H16" s="353">
        <v>4884</v>
      </c>
      <c r="I16" s="509" t="s">
        <v>240</v>
      </c>
      <c r="J16" s="509"/>
    </row>
    <row r="17" spans="1:10" customFormat="1" ht="36" customHeight="1" thickBot="1">
      <c r="A17" s="537" t="s">
        <v>241</v>
      </c>
      <c r="B17" s="537"/>
      <c r="C17" s="82">
        <f t="shared" si="0"/>
        <v>424954</v>
      </c>
      <c r="D17" s="65">
        <v>48478</v>
      </c>
      <c r="E17" s="65">
        <v>376476</v>
      </c>
      <c r="F17" s="82">
        <f t="shared" si="1"/>
        <v>6877</v>
      </c>
      <c r="G17" s="65">
        <v>676</v>
      </c>
      <c r="H17" s="65">
        <v>6201</v>
      </c>
      <c r="I17" s="538" t="s">
        <v>242</v>
      </c>
      <c r="J17" s="538"/>
    </row>
    <row r="18" spans="1:10" customFormat="1" ht="30.75" customHeight="1" thickBot="1">
      <c r="A18" s="539" t="s">
        <v>243</v>
      </c>
      <c r="B18" s="539"/>
      <c r="C18" s="352">
        <f t="shared" si="0"/>
        <v>867576</v>
      </c>
      <c r="D18" s="353">
        <v>69656</v>
      </c>
      <c r="E18" s="353">
        <v>797920</v>
      </c>
      <c r="F18" s="352">
        <f t="shared" si="1"/>
        <v>26732</v>
      </c>
      <c r="G18" s="353">
        <v>2818</v>
      </c>
      <c r="H18" s="353">
        <v>23914</v>
      </c>
      <c r="I18" s="509" t="s">
        <v>244</v>
      </c>
      <c r="J18" s="509"/>
    </row>
    <row r="19" spans="1:10" customFormat="1" ht="32.25" customHeight="1">
      <c r="A19" s="540" t="s">
        <v>245</v>
      </c>
      <c r="B19" s="540"/>
      <c r="C19" s="83">
        <f t="shared" si="0"/>
        <v>2327622</v>
      </c>
      <c r="D19" s="66">
        <v>134211</v>
      </c>
      <c r="E19" s="66">
        <v>2193411</v>
      </c>
      <c r="F19" s="83">
        <f t="shared" si="1"/>
        <v>69822</v>
      </c>
      <c r="G19" s="66">
        <v>5974</v>
      </c>
      <c r="H19" s="66">
        <v>63848</v>
      </c>
      <c r="I19" s="541" t="s">
        <v>246</v>
      </c>
      <c r="J19" s="541"/>
    </row>
    <row r="20" spans="1:10" customFormat="1" ht="39" customHeight="1">
      <c r="A20" s="490" t="s">
        <v>207</v>
      </c>
      <c r="B20" s="490"/>
      <c r="C20" s="77">
        <f t="shared" ref="C20:G20" si="2">SUM(C11:C19)</f>
        <v>8794930</v>
      </c>
      <c r="D20" s="77">
        <f t="shared" si="2"/>
        <v>604039</v>
      </c>
      <c r="E20" s="77">
        <f t="shared" si="2"/>
        <v>8190891</v>
      </c>
      <c r="F20" s="77">
        <f t="shared" si="2"/>
        <v>151691</v>
      </c>
      <c r="G20" s="77">
        <f t="shared" si="2"/>
        <v>13924</v>
      </c>
      <c r="H20" s="77">
        <f>SUM(H11:H19)</f>
        <v>137767</v>
      </c>
      <c r="I20" s="491" t="s">
        <v>204</v>
      </c>
      <c r="J20" s="491"/>
    </row>
    <row r="22" spans="1:10">
      <c r="B22" s="7"/>
    </row>
    <row r="23" spans="1:10">
      <c r="B23" s="7"/>
    </row>
    <row r="24" spans="1:10">
      <c r="B24" s="7"/>
    </row>
    <row r="25" spans="1:10">
      <c r="B25" s="7"/>
    </row>
    <row r="26" spans="1:10">
      <c r="B26" s="7"/>
    </row>
    <row r="27" spans="1:10">
      <c r="B27" s="7"/>
    </row>
    <row r="28" spans="1:10">
      <c r="B28" s="7"/>
    </row>
    <row r="29" spans="1:10">
      <c r="B29" s="7"/>
    </row>
    <row r="30" spans="1:10">
      <c r="B30" s="7"/>
    </row>
    <row r="31" spans="1:10">
      <c r="B31" s="7"/>
    </row>
    <row r="32" spans="1:10">
      <c r="B32" s="7"/>
    </row>
    <row r="33" spans="2:2">
      <c r="B33" s="7"/>
    </row>
    <row r="34" spans="2:2">
      <c r="B34" s="7"/>
    </row>
  </sheetData>
  <mergeCells count="34">
    <mergeCell ref="A6:B6"/>
    <mergeCell ref="C6:H6"/>
    <mergeCell ref="I6:J6"/>
    <mergeCell ref="A1:J1"/>
    <mergeCell ref="A2:J2"/>
    <mergeCell ref="A3:J3"/>
    <mergeCell ref="A4:J4"/>
    <mergeCell ref="A5:J5"/>
    <mergeCell ref="A7:B10"/>
    <mergeCell ref="C7:E7"/>
    <mergeCell ref="F7:H7"/>
    <mergeCell ref="I7:J10"/>
    <mergeCell ref="C8:E8"/>
    <mergeCell ref="F8:H8"/>
    <mergeCell ref="A11:B11"/>
    <mergeCell ref="I11:J11"/>
    <mergeCell ref="A12:B12"/>
    <mergeCell ref="I12:J12"/>
    <mergeCell ref="A13:B13"/>
    <mergeCell ref="I13:J13"/>
    <mergeCell ref="A14:B14"/>
    <mergeCell ref="I14:J14"/>
    <mergeCell ref="A15:B15"/>
    <mergeCell ref="I15:J15"/>
    <mergeCell ref="A16:B16"/>
    <mergeCell ref="I16:J16"/>
    <mergeCell ref="A20:B20"/>
    <mergeCell ref="I20:J20"/>
    <mergeCell ref="A17:B17"/>
    <mergeCell ref="I17:J17"/>
    <mergeCell ref="A18:B18"/>
    <mergeCell ref="I18:J18"/>
    <mergeCell ref="A19:B19"/>
    <mergeCell ref="I19:J19"/>
  </mergeCells>
  <printOptions horizontalCentered="1" verticalCentered="1"/>
  <pageMargins left="0" right="0" top="0" bottom="0" header="0.3" footer="0.3"/>
  <pageSetup paperSize="9"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39997558519241921"/>
  </sheetPr>
  <dimension ref="A1:IS14"/>
  <sheetViews>
    <sheetView view="pageBreakPreview" topLeftCell="A7" zoomScaleSheetLayoutView="100" workbookViewId="0">
      <selection activeCell="I13" sqref="I13"/>
    </sheetView>
  </sheetViews>
  <sheetFormatPr defaultColWidth="9.125" defaultRowHeight="14.25"/>
  <cols>
    <col min="1" max="1" width="7.625" style="14" customWidth="1"/>
    <col min="2" max="2" width="21.625" style="7" customWidth="1"/>
    <col min="3" max="10" width="8.625" style="7" customWidth="1"/>
    <col min="11" max="11" width="21.625" style="7" customWidth="1"/>
    <col min="12" max="12" width="7.625" style="7" customWidth="1"/>
    <col min="13" max="16384" width="9.125" style="7"/>
  </cols>
  <sheetData>
    <row r="1" spans="1:253" s="3" customFormat="1" ht="47.25" customHeight="1">
      <c r="A1" s="510"/>
      <c r="B1" s="510"/>
      <c r="C1" s="510"/>
      <c r="D1" s="510"/>
      <c r="E1" s="510"/>
      <c r="F1" s="510"/>
      <c r="G1" s="510"/>
      <c r="H1" s="510"/>
      <c r="I1" s="510"/>
      <c r="J1" s="510"/>
      <c r="K1" s="510"/>
      <c r="L1" s="510"/>
    </row>
    <row r="2" spans="1:253" ht="21.75" customHeight="1">
      <c r="A2" s="511" t="s">
        <v>276</v>
      </c>
      <c r="B2" s="511"/>
      <c r="C2" s="511"/>
      <c r="D2" s="511"/>
      <c r="E2" s="511"/>
      <c r="F2" s="511"/>
      <c r="G2" s="511"/>
      <c r="H2" s="511"/>
      <c r="I2" s="511"/>
      <c r="J2" s="511"/>
      <c r="K2" s="511"/>
      <c r="L2" s="511"/>
    </row>
    <row r="3" spans="1:253" ht="21.75" customHeight="1">
      <c r="A3" s="511" t="s">
        <v>306</v>
      </c>
      <c r="B3" s="511"/>
      <c r="C3" s="511"/>
      <c r="D3" s="511"/>
      <c r="E3" s="511"/>
      <c r="F3" s="511"/>
      <c r="G3" s="511"/>
      <c r="H3" s="511"/>
      <c r="I3" s="511"/>
      <c r="J3" s="511"/>
      <c r="K3" s="511"/>
      <c r="L3" s="511"/>
    </row>
    <row r="4" spans="1:253" ht="21.75" customHeight="1">
      <c r="A4" s="511" t="s">
        <v>654</v>
      </c>
      <c r="B4" s="511"/>
      <c r="C4" s="511"/>
      <c r="D4" s="511"/>
      <c r="E4" s="511"/>
      <c r="F4" s="511"/>
      <c r="G4" s="511"/>
      <c r="H4" s="511"/>
      <c r="I4" s="511"/>
      <c r="J4" s="511"/>
      <c r="K4" s="511"/>
      <c r="L4" s="511"/>
    </row>
    <row r="5" spans="1:253" ht="15.75" customHeight="1">
      <c r="A5" s="492" t="s">
        <v>277</v>
      </c>
      <c r="B5" s="492"/>
      <c r="C5" s="492"/>
      <c r="D5" s="492"/>
      <c r="E5" s="492"/>
      <c r="F5" s="492"/>
      <c r="G5" s="492"/>
      <c r="H5" s="492"/>
      <c r="I5" s="492"/>
      <c r="J5" s="492"/>
      <c r="K5" s="492"/>
      <c r="L5" s="492"/>
    </row>
    <row r="6" spans="1:253" ht="15.75" customHeight="1">
      <c r="A6" s="492" t="s">
        <v>264</v>
      </c>
      <c r="B6" s="492"/>
      <c r="C6" s="492"/>
      <c r="D6" s="492"/>
      <c r="E6" s="492"/>
      <c r="F6" s="492"/>
      <c r="G6" s="492"/>
      <c r="H6" s="492"/>
      <c r="I6" s="492"/>
      <c r="J6" s="492"/>
      <c r="K6" s="492"/>
      <c r="L6" s="492"/>
      <c r="M6" s="492"/>
      <c r="N6" s="492"/>
      <c r="O6" s="492"/>
      <c r="P6" s="492"/>
      <c r="Q6" s="492"/>
      <c r="R6" s="492"/>
      <c r="S6" s="492"/>
      <c r="T6" s="492"/>
      <c r="U6" s="492"/>
      <c r="V6" s="492"/>
      <c r="W6" s="492"/>
      <c r="X6" s="492"/>
      <c r="Y6" s="492"/>
      <c r="Z6" s="492"/>
      <c r="AA6" s="492"/>
      <c r="AB6" s="492"/>
      <c r="AC6" s="492"/>
      <c r="AD6" s="492"/>
      <c r="AE6" s="492"/>
      <c r="AF6" s="492"/>
      <c r="AG6" s="492"/>
      <c r="AH6" s="492"/>
      <c r="AI6" s="492"/>
      <c r="AJ6" s="492"/>
      <c r="AK6" s="492"/>
      <c r="AL6" s="492"/>
      <c r="AM6" s="492"/>
      <c r="AN6" s="492"/>
      <c r="AO6" s="492"/>
      <c r="AP6" s="492"/>
      <c r="AQ6" s="492"/>
      <c r="AR6" s="492"/>
      <c r="AS6" s="492"/>
      <c r="AT6" s="492"/>
      <c r="AU6" s="492"/>
      <c r="AV6" s="492"/>
      <c r="AW6" s="492"/>
      <c r="AX6" s="492"/>
      <c r="AY6" s="492"/>
      <c r="AZ6" s="492"/>
      <c r="BA6" s="492"/>
      <c r="BB6" s="492"/>
      <c r="BC6" s="492"/>
      <c r="BD6" s="492"/>
      <c r="BE6" s="492"/>
      <c r="BF6" s="492"/>
      <c r="BG6" s="492"/>
      <c r="BH6" s="492"/>
      <c r="BI6" s="492"/>
      <c r="BJ6" s="492"/>
      <c r="BK6" s="492"/>
      <c r="BL6" s="492"/>
      <c r="BM6" s="492"/>
      <c r="BN6" s="492"/>
      <c r="BO6" s="492"/>
      <c r="BP6" s="492"/>
      <c r="BQ6" s="492"/>
      <c r="BR6" s="492"/>
      <c r="BS6" s="492"/>
      <c r="BT6" s="492"/>
      <c r="BU6" s="492"/>
      <c r="BV6" s="492"/>
      <c r="BW6" s="492"/>
      <c r="BX6" s="492"/>
      <c r="BY6" s="492"/>
      <c r="BZ6" s="492"/>
      <c r="CA6" s="492"/>
      <c r="CB6" s="492"/>
      <c r="CC6" s="492"/>
      <c r="CD6" s="492"/>
      <c r="CE6" s="492"/>
      <c r="CF6" s="492"/>
      <c r="CG6" s="492"/>
      <c r="CH6" s="492"/>
      <c r="CI6" s="492"/>
      <c r="CJ6" s="492"/>
      <c r="CK6" s="492"/>
      <c r="CL6" s="492"/>
      <c r="CM6" s="492"/>
      <c r="CN6" s="492"/>
      <c r="CO6" s="492"/>
      <c r="CP6" s="492"/>
      <c r="CQ6" s="492"/>
      <c r="CR6" s="492"/>
      <c r="CS6" s="492"/>
      <c r="CT6" s="492"/>
      <c r="CU6" s="492"/>
      <c r="CV6" s="492"/>
      <c r="CW6" s="492"/>
      <c r="CX6" s="492"/>
      <c r="CY6" s="492"/>
      <c r="CZ6" s="492"/>
      <c r="DA6" s="492"/>
      <c r="DB6" s="492"/>
      <c r="DC6" s="492"/>
      <c r="DD6" s="492"/>
      <c r="DE6" s="492"/>
      <c r="DF6" s="492"/>
      <c r="DG6" s="492"/>
      <c r="DH6" s="492"/>
      <c r="DI6" s="492"/>
      <c r="DJ6" s="492"/>
      <c r="DK6" s="492"/>
      <c r="DL6" s="492"/>
      <c r="DM6" s="492"/>
      <c r="DN6" s="492"/>
      <c r="DO6" s="492"/>
      <c r="DP6" s="492"/>
      <c r="DQ6" s="492"/>
      <c r="DR6" s="492"/>
      <c r="DS6" s="492"/>
      <c r="DT6" s="492"/>
      <c r="DU6" s="492"/>
      <c r="DV6" s="492"/>
      <c r="DW6" s="492"/>
      <c r="DX6" s="492"/>
      <c r="DY6" s="492"/>
      <c r="DZ6" s="492"/>
      <c r="EA6" s="492"/>
      <c r="EB6" s="492"/>
      <c r="EC6" s="492"/>
      <c r="ED6" s="492"/>
      <c r="EE6" s="492"/>
      <c r="EF6" s="492"/>
      <c r="EG6" s="492"/>
      <c r="EH6" s="492"/>
      <c r="EI6" s="492"/>
      <c r="EJ6" s="492"/>
      <c r="EK6" s="492"/>
      <c r="EL6" s="492"/>
      <c r="EM6" s="492"/>
      <c r="EN6" s="492"/>
      <c r="EO6" s="492"/>
      <c r="EP6" s="492"/>
      <c r="EQ6" s="492"/>
      <c r="ER6" s="492"/>
      <c r="ES6" s="492"/>
      <c r="ET6" s="492"/>
      <c r="EU6" s="492"/>
      <c r="EV6" s="492"/>
      <c r="EW6" s="492"/>
      <c r="EX6" s="492"/>
      <c r="EY6" s="492"/>
      <c r="EZ6" s="492"/>
      <c r="FA6" s="492"/>
      <c r="FB6" s="492"/>
      <c r="FC6" s="492"/>
      <c r="FD6" s="492"/>
      <c r="FE6" s="492"/>
      <c r="FF6" s="492"/>
      <c r="FG6" s="492"/>
      <c r="FH6" s="492"/>
      <c r="FI6" s="492"/>
      <c r="FJ6" s="492"/>
      <c r="FK6" s="492"/>
      <c r="FL6" s="492"/>
      <c r="FM6" s="492"/>
      <c r="FN6" s="492"/>
      <c r="FO6" s="492"/>
      <c r="FP6" s="492"/>
      <c r="FQ6" s="492"/>
      <c r="FR6" s="492"/>
      <c r="FS6" s="492"/>
      <c r="FT6" s="492"/>
      <c r="FU6" s="492"/>
      <c r="FV6" s="492"/>
      <c r="FW6" s="492"/>
      <c r="FX6" s="492"/>
      <c r="FY6" s="492"/>
      <c r="FZ6" s="492"/>
      <c r="GA6" s="492"/>
      <c r="GB6" s="492"/>
      <c r="GC6" s="492"/>
      <c r="GD6" s="492"/>
      <c r="GE6" s="492"/>
      <c r="GF6" s="492"/>
      <c r="GG6" s="492"/>
      <c r="GH6" s="492"/>
      <c r="GI6" s="492"/>
      <c r="GJ6" s="492"/>
      <c r="GK6" s="492"/>
      <c r="GL6" s="492"/>
      <c r="GM6" s="492"/>
      <c r="GN6" s="492"/>
      <c r="GO6" s="492"/>
      <c r="GP6" s="492"/>
      <c r="GQ6" s="492"/>
      <c r="GR6" s="492"/>
      <c r="GS6" s="492"/>
      <c r="GT6" s="492"/>
      <c r="GU6" s="492"/>
      <c r="GV6" s="492"/>
      <c r="GW6" s="492"/>
      <c r="GX6" s="492"/>
      <c r="GY6" s="492"/>
      <c r="GZ6" s="492"/>
      <c r="HA6" s="492"/>
      <c r="HB6" s="492"/>
      <c r="HC6" s="492"/>
      <c r="HD6" s="492"/>
      <c r="HE6" s="492"/>
      <c r="HF6" s="492"/>
      <c r="HG6" s="492"/>
      <c r="HH6" s="492"/>
      <c r="HI6" s="492"/>
      <c r="HJ6" s="492"/>
      <c r="HK6" s="492"/>
      <c r="HL6" s="492"/>
      <c r="HM6" s="492"/>
      <c r="HN6" s="492"/>
      <c r="HO6" s="492"/>
      <c r="HP6" s="492"/>
      <c r="HQ6" s="492"/>
      <c r="HR6" s="492"/>
      <c r="HS6" s="492"/>
      <c r="HT6" s="492"/>
      <c r="HU6" s="492"/>
      <c r="HV6" s="492"/>
      <c r="HW6" s="492"/>
      <c r="HX6" s="492"/>
      <c r="HY6" s="492"/>
      <c r="HZ6" s="492"/>
      <c r="IA6" s="492"/>
      <c r="IB6" s="492"/>
      <c r="IC6" s="492"/>
      <c r="ID6" s="492"/>
      <c r="IE6" s="492"/>
      <c r="IF6" s="492"/>
      <c r="IG6" s="492"/>
      <c r="IH6" s="492"/>
      <c r="II6" s="492"/>
      <c r="IJ6" s="492"/>
      <c r="IK6" s="492"/>
      <c r="IL6" s="492"/>
      <c r="IM6" s="492"/>
      <c r="IN6" s="492"/>
      <c r="IO6" s="492"/>
      <c r="IP6" s="492"/>
      <c r="IQ6" s="492"/>
      <c r="IR6" s="492"/>
      <c r="IS6" s="492"/>
    </row>
    <row r="7" spans="1:253" ht="15.75" customHeight="1">
      <c r="A7" s="492" t="s">
        <v>655</v>
      </c>
      <c r="B7" s="492"/>
      <c r="C7" s="492"/>
      <c r="D7" s="492"/>
      <c r="E7" s="492"/>
      <c r="F7" s="492"/>
      <c r="G7" s="492"/>
      <c r="H7" s="492"/>
      <c r="I7" s="492"/>
      <c r="J7" s="492"/>
      <c r="K7" s="492"/>
      <c r="L7" s="492"/>
      <c r="M7" s="270"/>
      <c r="N7" s="270"/>
      <c r="O7" s="270"/>
      <c r="P7" s="270"/>
      <c r="Q7" s="270"/>
      <c r="R7" s="270"/>
      <c r="S7" s="270"/>
      <c r="T7" s="270"/>
      <c r="U7" s="270"/>
      <c r="V7" s="270"/>
      <c r="W7" s="270"/>
      <c r="X7" s="270"/>
      <c r="Y7" s="270"/>
      <c r="Z7" s="270"/>
      <c r="AA7" s="270"/>
      <c r="AB7" s="270"/>
      <c r="AC7" s="270"/>
      <c r="AD7" s="270"/>
      <c r="AE7" s="270"/>
      <c r="AF7" s="270"/>
      <c r="AG7" s="270"/>
      <c r="AH7" s="270"/>
      <c r="AI7" s="270"/>
      <c r="AJ7" s="270"/>
      <c r="AK7" s="270"/>
      <c r="AL7" s="270"/>
      <c r="AM7" s="270"/>
      <c r="AN7" s="270"/>
      <c r="AO7" s="270"/>
      <c r="AP7" s="270"/>
      <c r="AQ7" s="270"/>
      <c r="AR7" s="270"/>
      <c r="AS7" s="270"/>
      <c r="AT7" s="270"/>
      <c r="AU7" s="270"/>
      <c r="AV7" s="270"/>
      <c r="AW7" s="270"/>
      <c r="AX7" s="270"/>
      <c r="AY7" s="270"/>
      <c r="AZ7" s="270"/>
      <c r="BA7" s="270"/>
      <c r="BB7" s="270"/>
      <c r="BC7" s="270"/>
      <c r="BD7" s="270"/>
      <c r="BE7" s="270"/>
      <c r="BF7" s="270"/>
      <c r="BG7" s="270"/>
      <c r="BH7" s="270"/>
      <c r="BI7" s="270"/>
      <c r="BJ7" s="270"/>
      <c r="BK7" s="270"/>
      <c r="BL7" s="270"/>
      <c r="BM7" s="270"/>
      <c r="BN7" s="270"/>
      <c r="BO7" s="270"/>
      <c r="BP7" s="270"/>
      <c r="BQ7" s="270"/>
      <c r="BR7" s="270"/>
      <c r="BS7" s="270"/>
      <c r="BT7" s="270"/>
      <c r="BU7" s="270"/>
      <c r="BV7" s="270"/>
      <c r="BW7" s="270"/>
      <c r="BX7" s="270"/>
      <c r="BY7" s="270"/>
      <c r="BZ7" s="270"/>
      <c r="CA7" s="270"/>
      <c r="CB7" s="270"/>
      <c r="CC7" s="270"/>
      <c r="CD7" s="270"/>
      <c r="CE7" s="270"/>
      <c r="CF7" s="270"/>
      <c r="CG7" s="270"/>
      <c r="CH7" s="270"/>
      <c r="CI7" s="270"/>
      <c r="CJ7" s="270"/>
      <c r="CK7" s="270"/>
      <c r="CL7" s="270"/>
      <c r="CM7" s="270"/>
      <c r="CN7" s="270"/>
      <c r="CO7" s="270"/>
      <c r="CP7" s="270"/>
      <c r="CQ7" s="270"/>
      <c r="CR7" s="270"/>
      <c r="CS7" s="270"/>
      <c r="CT7" s="270"/>
      <c r="CU7" s="270"/>
      <c r="CV7" s="270"/>
      <c r="CW7" s="270"/>
      <c r="CX7" s="270"/>
      <c r="CY7" s="270"/>
      <c r="CZ7" s="270"/>
      <c r="DA7" s="270"/>
      <c r="DB7" s="270"/>
      <c r="DC7" s="270"/>
      <c r="DD7" s="270"/>
      <c r="DE7" s="270"/>
      <c r="DF7" s="270"/>
      <c r="DG7" s="270"/>
      <c r="DH7" s="270"/>
      <c r="DI7" s="270"/>
      <c r="DJ7" s="270"/>
      <c r="DK7" s="270"/>
      <c r="DL7" s="270"/>
      <c r="DM7" s="270"/>
      <c r="DN7" s="270"/>
      <c r="DO7" s="270"/>
      <c r="DP7" s="270"/>
      <c r="DQ7" s="270"/>
      <c r="DR7" s="270"/>
      <c r="DS7" s="270"/>
      <c r="DT7" s="270"/>
      <c r="DU7" s="270"/>
      <c r="DV7" s="270"/>
      <c r="DW7" s="270"/>
      <c r="DX7" s="270"/>
      <c r="DY7" s="270"/>
      <c r="DZ7" s="270"/>
      <c r="EA7" s="270"/>
      <c r="EB7" s="270"/>
      <c r="EC7" s="270"/>
      <c r="ED7" s="270"/>
      <c r="EE7" s="270"/>
      <c r="EF7" s="270"/>
      <c r="EG7" s="270"/>
      <c r="EH7" s="270"/>
      <c r="EI7" s="270"/>
      <c r="EJ7" s="270"/>
      <c r="EK7" s="270"/>
      <c r="EL7" s="270"/>
      <c r="EM7" s="270"/>
      <c r="EN7" s="270"/>
      <c r="EO7" s="270"/>
      <c r="EP7" s="270"/>
      <c r="EQ7" s="270"/>
      <c r="ER7" s="270"/>
      <c r="ES7" s="270"/>
      <c r="ET7" s="270"/>
      <c r="EU7" s="270"/>
      <c r="EV7" s="270"/>
      <c r="EW7" s="270"/>
      <c r="EX7" s="270"/>
      <c r="EY7" s="270"/>
      <c r="EZ7" s="270"/>
      <c r="FA7" s="270"/>
      <c r="FB7" s="270"/>
      <c r="FC7" s="270"/>
      <c r="FD7" s="270"/>
      <c r="FE7" s="270"/>
      <c r="FF7" s="270"/>
      <c r="FG7" s="270"/>
      <c r="FH7" s="270"/>
      <c r="FI7" s="270"/>
      <c r="FJ7" s="270"/>
      <c r="FK7" s="270"/>
      <c r="FL7" s="270"/>
      <c r="FM7" s="270"/>
      <c r="FN7" s="270"/>
      <c r="FO7" s="270"/>
      <c r="FP7" s="270"/>
      <c r="FQ7" s="270"/>
      <c r="FR7" s="270"/>
      <c r="FS7" s="270"/>
      <c r="FT7" s="270"/>
      <c r="FU7" s="270"/>
      <c r="FV7" s="270"/>
      <c r="FW7" s="270"/>
      <c r="FX7" s="270"/>
      <c r="FY7" s="270"/>
      <c r="FZ7" s="270"/>
      <c r="GA7" s="270"/>
      <c r="GB7" s="270"/>
      <c r="GC7" s="270"/>
      <c r="GD7" s="270"/>
      <c r="GE7" s="270"/>
      <c r="GF7" s="270"/>
      <c r="GG7" s="270"/>
      <c r="GH7" s="270"/>
      <c r="GI7" s="270"/>
      <c r="GJ7" s="270"/>
      <c r="GK7" s="270"/>
      <c r="GL7" s="270"/>
      <c r="GM7" s="270"/>
      <c r="GN7" s="270"/>
      <c r="GO7" s="270"/>
      <c r="GP7" s="270"/>
      <c r="GQ7" s="270"/>
      <c r="GR7" s="270"/>
      <c r="GS7" s="270"/>
      <c r="GT7" s="270"/>
      <c r="GU7" s="270"/>
      <c r="GV7" s="270"/>
      <c r="GW7" s="270"/>
      <c r="GX7" s="270"/>
      <c r="GY7" s="270"/>
      <c r="GZ7" s="270"/>
      <c r="HA7" s="270"/>
      <c r="HB7" s="270"/>
      <c r="HC7" s="270"/>
      <c r="HD7" s="270"/>
      <c r="HE7" s="270"/>
      <c r="HF7" s="270"/>
      <c r="HG7" s="270"/>
      <c r="HH7" s="270"/>
      <c r="HI7" s="270"/>
      <c r="HJ7" s="270"/>
      <c r="HK7" s="270"/>
      <c r="HL7" s="270"/>
      <c r="HM7" s="270"/>
      <c r="HN7" s="270"/>
      <c r="HO7" s="270"/>
      <c r="HP7" s="270"/>
      <c r="HQ7" s="270"/>
      <c r="HR7" s="270"/>
      <c r="HS7" s="270"/>
      <c r="HT7" s="270"/>
      <c r="HU7" s="270"/>
      <c r="HV7" s="270"/>
      <c r="HW7" s="270"/>
      <c r="HX7" s="270"/>
      <c r="HY7" s="270"/>
      <c r="HZ7" s="270"/>
      <c r="IA7" s="270"/>
      <c r="IB7" s="270"/>
      <c r="IC7" s="270"/>
      <c r="ID7" s="270"/>
      <c r="IE7" s="270"/>
      <c r="IF7" s="270"/>
      <c r="IG7" s="270"/>
      <c r="IH7" s="270"/>
      <c r="II7" s="270"/>
      <c r="IJ7" s="270"/>
      <c r="IK7" s="270"/>
      <c r="IL7" s="270"/>
      <c r="IM7" s="270"/>
      <c r="IN7" s="270"/>
      <c r="IO7" s="270"/>
      <c r="IP7" s="270"/>
      <c r="IQ7" s="270"/>
      <c r="IR7" s="270"/>
      <c r="IS7" s="270"/>
    </row>
    <row r="8" spans="1:253" ht="16.5" customHeight="1">
      <c r="A8" s="493" t="s">
        <v>679</v>
      </c>
      <c r="B8" s="493"/>
      <c r="C8" s="494">
        <v>2020</v>
      </c>
      <c r="D8" s="494"/>
      <c r="E8" s="494"/>
      <c r="F8" s="494">
        <v>2008</v>
      </c>
      <c r="G8" s="494"/>
      <c r="H8" s="494"/>
      <c r="I8" s="494"/>
      <c r="J8" s="494"/>
      <c r="K8" s="521" t="s">
        <v>297</v>
      </c>
      <c r="L8" s="521"/>
    </row>
    <row r="9" spans="1:253" ht="54.6" customHeight="1">
      <c r="A9" s="502" t="s">
        <v>444</v>
      </c>
      <c r="B9" s="496" t="s">
        <v>210</v>
      </c>
      <c r="C9" s="277" t="s">
        <v>256</v>
      </c>
      <c r="D9" s="277" t="s">
        <v>257</v>
      </c>
      <c r="E9" s="277" t="s">
        <v>269</v>
      </c>
      <c r="F9" s="277" t="s">
        <v>270</v>
      </c>
      <c r="G9" s="277" t="s">
        <v>731</v>
      </c>
      <c r="H9" s="277" t="s">
        <v>105</v>
      </c>
      <c r="I9" s="277" t="s">
        <v>106</v>
      </c>
      <c r="J9" s="277" t="s">
        <v>271</v>
      </c>
      <c r="K9" s="503" t="s">
        <v>215</v>
      </c>
      <c r="L9" s="503"/>
    </row>
    <row r="10" spans="1:253" ht="48" customHeight="1">
      <c r="A10" s="506"/>
      <c r="B10" s="498"/>
      <c r="C10" s="84" t="s">
        <v>207</v>
      </c>
      <c r="D10" s="274" t="s">
        <v>272</v>
      </c>
      <c r="E10" s="274" t="s">
        <v>273</v>
      </c>
      <c r="F10" s="274" t="s">
        <v>274</v>
      </c>
      <c r="G10" s="274" t="s">
        <v>191</v>
      </c>
      <c r="H10" s="274" t="s">
        <v>107</v>
      </c>
      <c r="I10" s="274" t="s">
        <v>421</v>
      </c>
      <c r="J10" s="274" t="s">
        <v>275</v>
      </c>
      <c r="K10" s="504"/>
      <c r="L10" s="504"/>
    </row>
    <row r="11" spans="1:253" customFormat="1" ht="83.25" customHeight="1" thickBot="1">
      <c r="A11" s="51">
        <v>45</v>
      </c>
      <c r="B11" s="55" t="s">
        <v>533</v>
      </c>
      <c r="C11" s="189">
        <f>SUM(D11:J11)</f>
        <v>84329</v>
      </c>
      <c r="D11" s="57">
        <v>7828</v>
      </c>
      <c r="E11" s="57">
        <v>9787</v>
      </c>
      <c r="F11" s="57">
        <v>22676</v>
      </c>
      <c r="G11" s="57">
        <v>5374</v>
      </c>
      <c r="H11" s="57">
        <v>16489</v>
      </c>
      <c r="I11" s="57">
        <v>18907</v>
      </c>
      <c r="J11" s="57">
        <v>3268</v>
      </c>
      <c r="K11" s="508" t="s">
        <v>538</v>
      </c>
      <c r="L11" s="508"/>
    </row>
    <row r="12" spans="1:253" customFormat="1" ht="83.25" customHeight="1" thickBot="1">
      <c r="A12" s="53">
        <v>46</v>
      </c>
      <c r="B12" s="56" t="s">
        <v>534</v>
      </c>
      <c r="C12" s="347">
        <f t="shared" ref="C12:C13" si="0">SUM(D12:J12)</f>
        <v>205768</v>
      </c>
      <c r="D12" s="58">
        <v>51887</v>
      </c>
      <c r="E12" s="58">
        <v>20593</v>
      </c>
      <c r="F12" s="58">
        <v>38397</v>
      </c>
      <c r="G12" s="58">
        <v>6204</v>
      </c>
      <c r="H12" s="58">
        <v>28924</v>
      </c>
      <c r="I12" s="58">
        <v>44368</v>
      </c>
      <c r="J12" s="58">
        <v>15395</v>
      </c>
      <c r="K12" s="509" t="s">
        <v>537</v>
      </c>
      <c r="L12" s="509"/>
    </row>
    <row r="13" spans="1:253" customFormat="1" ht="83.25" customHeight="1">
      <c r="A13" s="52">
        <v>47</v>
      </c>
      <c r="B13" s="62" t="s">
        <v>535</v>
      </c>
      <c r="C13" s="319">
        <f t="shared" si="0"/>
        <v>876785</v>
      </c>
      <c r="D13" s="63">
        <v>320222</v>
      </c>
      <c r="E13" s="63">
        <v>55256</v>
      </c>
      <c r="F13" s="63">
        <v>79762</v>
      </c>
      <c r="G13" s="63">
        <v>58599</v>
      </c>
      <c r="H13" s="63">
        <v>126985</v>
      </c>
      <c r="I13" s="63">
        <v>121213</v>
      </c>
      <c r="J13" s="63">
        <v>114748</v>
      </c>
      <c r="K13" s="489" t="s">
        <v>536</v>
      </c>
      <c r="L13" s="489"/>
    </row>
    <row r="14" spans="1:253" customFormat="1" ht="57" customHeight="1">
      <c r="A14" s="491" t="s">
        <v>207</v>
      </c>
      <c r="B14" s="491"/>
      <c r="C14" s="327">
        <f t="shared" ref="C14:I14" si="1">SUM(C11:C13)</f>
        <v>1166882</v>
      </c>
      <c r="D14" s="322">
        <f t="shared" si="1"/>
        <v>379937</v>
      </c>
      <c r="E14" s="322">
        <f t="shared" si="1"/>
        <v>85636</v>
      </c>
      <c r="F14" s="322">
        <f t="shared" si="1"/>
        <v>140835</v>
      </c>
      <c r="G14" s="322">
        <f t="shared" si="1"/>
        <v>70177</v>
      </c>
      <c r="H14" s="322">
        <f t="shared" si="1"/>
        <v>172398</v>
      </c>
      <c r="I14" s="322">
        <f t="shared" si="1"/>
        <v>184488</v>
      </c>
      <c r="J14" s="276">
        <f>SUM(J11:J13)</f>
        <v>133411</v>
      </c>
      <c r="K14" s="639" t="s">
        <v>204</v>
      </c>
      <c r="L14" s="639"/>
    </row>
  </sheetData>
  <mergeCells count="39">
    <mergeCell ref="A6:L6"/>
    <mergeCell ref="A1:L1"/>
    <mergeCell ref="A2:L2"/>
    <mergeCell ref="A3:L3"/>
    <mergeCell ref="A4:L4"/>
    <mergeCell ref="A5:L5"/>
    <mergeCell ref="DN6:DY6"/>
    <mergeCell ref="DZ6:EK6"/>
    <mergeCell ref="EL6:EW6"/>
    <mergeCell ref="M6:U6"/>
    <mergeCell ref="V6:AG6"/>
    <mergeCell ref="AH6:AS6"/>
    <mergeCell ref="AT6:BE6"/>
    <mergeCell ref="BF6:BQ6"/>
    <mergeCell ref="BR6:CC6"/>
    <mergeCell ref="HR6:IC6"/>
    <mergeCell ref="ID6:IO6"/>
    <mergeCell ref="IP6:IS6"/>
    <mergeCell ref="A7:L7"/>
    <mergeCell ref="A8:B8"/>
    <mergeCell ref="C8:J8"/>
    <mergeCell ref="K8:L8"/>
    <mergeCell ref="EX6:FI6"/>
    <mergeCell ref="FJ6:FU6"/>
    <mergeCell ref="FV6:GG6"/>
    <mergeCell ref="GH6:GS6"/>
    <mergeCell ref="GT6:HE6"/>
    <mergeCell ref="HF6:HQ6"/>
    <mergeCell ref="CD6:CO6"/>
    <mergeCell ref="CP6:DA6"/>
    <mergeCell ref="DB6:DM6"/>
    <mergeCell ref="A14:B14"/>
    <mergeCell ref="K14:L14"/>
    <mergeCell ref="A9:A10"/>
    <mergeCell ref="B9:B10"/>
    <mergeCell ref="K9:L10"/>
    <mergeCell ref="K11:L11"/>
    <mergeCell ref="K12:L12"/>
    <mergeCell ref="K13:L13"/>
  </mergeCells>
  <printOptions horizontalCentered="1" verticalCentered="1"/>
  <pageMargins left="0" right="0" top="0" bottom="0" header="0.3" footer="0.3"/>
  <pageSetup paperSize="9" scale="9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tint="0.39997558519241921"/>
  </sheetPr>
  <dimension ref="A1:M71"/>
  <sheetViews>
    <sheetView view="pageBreakPreview" topLeftCell="A49" zoomScale="90" zoomScaleSheetLayoutView="90" workbookViewId="0">
      <selection activeCell="K66" sqref="K66:L66"/>
    </sheetView>
  </sheetViews>
  <sheetFormatPr defaultColWidth="9.125" defaultRowHeight="14.25"/>
  <cols>
    <col min="1" max="1" width="5.75" style="14" customWidth="1"/>
    <col min="2" max="2" width="35.75" style="7" customWidth="1"/>
    <col min="3" max="3" width="8.625" style="7" customWidth="1"/>
    <col min="4" max="10" width="8.75" style="7" customWidth="1"/>
    <col min="11" max="11" width="35.75" style="7" customWidth="1"/>
    <col min="12" max="12" width="5.75" style="7" customWidth="1"/>
    <col min="13" max="16384" width="9.125" style="7"/>
  </cols>
  <sheetData>
    <row r="1" spans="1:12" s="3" customFormat="1" ht="15" customHeight="1">
      <c r="A1" s="510"/>
      <c r="B1" s="510"/>
      <c r="C1" s="510"/>
      <c r="D1" s="510"/>
      <c r="E1" s="510"/>
      <c r="F1" s="510"/>
      <c r="G1" s="510"/>
      <c r="H1" s="510"/>
      <c r="I1" s="510"/>
      <c r="J1" s="510"/>
      <c r="K1" s="510"/>
      <c r="L1" s="510"/>
    </row>
    <row r="2" spans="1:12" ht="18" customHeight="1">
      <c r="A2" s="511" t="s">
        <v>276</v>
      </c>
      <c r="B2" s="511"/>
      <c r="C2" s="511"/>
      <c r="D2" s="511"/>
      <c r="E2" s="511"/>
      <c r="F2" s="511"/>
      <c r="G2" s="511"/>
      <c r="H2" s="511"/>
      <c r="I2" s="511"/>
      <c r="J2" s="511"/>
      <c r="K2" s="511"/>
      <c r="L2" s="511"/>
    </row>
    <row r="3" spans="1:12" ht="15.75" customHeight="1">
      <c r="A3" s="511" t="s">
        <v>103</v>
      </c>
      <c r="B3" s="511"/>
      <c r="C3" s="511"/>
      <c r="D3" s="511"/>
      <c r="E3" s="511"/>
      <c r="F3" s="511"/>
      <c r="G3" s="511"/>
      <c r="H3" s="511"/>
      <c r="I3" s="511"/>
      <c r="J3" s="511"/>
      <c r="K3" s="511"/>
      <c r="L3" s="511"/>
    </row>
    <row r="4" spans="1:12" ht="15.75" customHeight="1">
      <c r="A4" s="511" t="s">
        <v>656</v>
      </c>
      <c r="B4" s="511"/>
      <c r="C4" s="511"/>
      <c r="D4" s="511"/>
      <c r="E4" s="511"/>
      <c r="F4" s="511"/>
      <c r="G4" s="511"/>
      <c r="H4" s="511"/>
      <c r="I4" s="511"/>
      <c r="J4" s="511"/>
      <c r="K4" s="511"/>
      <c r="L4" s="511"/>
    </row>
    <row r="5" spans="1:12" ht="15.75" customHeight="1">
      <c r="A5" s="492" t="s">
        <v>277</v>
      </c>
      <c r="B5" s="492"/>
      <c r="C5" s="492"/>
      <c r="D5" s="492"/>
      <c r="E5" s="492"/>
      <c r="F5" s="492"/>
      <c r="G5" s="492"/>
      <c r="H5" s="492"/>
      <c r="I5" s="492"/>
      <c r="J5" s="492"/>
      <c r="K5" s="492"/>
      <c r="L5" s="492"/>
    </row>
    <row r="6" spans="1:12" ht="16.5" customHeight="1">
      <c r="A6" s="492" t="s">
        <v>265</v>
      </c>
      <c r="B6" s="492"/>
      <c r="C6" s="492"/>
      <c r="D6" s="492"/>
      <c r="E6" s="492"/>
      <c r="F6" s="492"/>
      <c r="G6" s="492"/>
      <c r="H6" s="492"/>
      <c r="I6" s="492"/>
      <c r="J6" s="492"/>
      <c r="K6" s="492"/>
      <c r="L6" s="492"/>
    </row>
    <row r="7" spans="1:12" ht="16.5" customHeight="1">
      <c r="A7" s="492" t="s">
        <v>657</v>
      </c>
      <c r="B7" s="492"/>
      <c r="C7" s="492"/>
      <c r="D7" s="492"/>
      <c r="E7" s="492"/>
      <c r="F7" s="492"/>
      <c r="G7" s="492"/>
      <c r="H7" s="492"/>
      <c r="I7" s="492"/>
      <c r="J7" s="492"/>
      <c r="K7" s="492"/>
      <c r="L7" s="492"/>
    </row>
    <row r="8" spans="1:12" ht="19.149999999999999" customHeight="1">
      <c r="A8" s="493" t="s">
        <v>680</v>
      </c>
      <c r="B8" s="493"/>
      <c r="D8" s="61"/>
      <c r="E8" s="61"/>
      <c r="F8" s="494">
        <v>2020</v>
      </c>
      <c r="G8" s="494"/>
      <c r="H8" s="61"/>
      <c r="I8" s="61"/>
      <c r="J8" s="61"/>
      <c r="K8" s="495" t="s">
        <v>298</v>
      </c>
      <c r="L8" s="495"/>
    </row>
    <row r="9" spans="1:12" ht="45" customHeight="1">
      <c r="A9" s="502" t="s">
        <v>444</v>
      </c>
      <c r="B9" s="499" t="s">
        <v>210</v>
      </c>
      <c r="C9" s="277" t="s">
        <v>256</v>
      </c>
      <c r="D9" s="277" t="s">
        <v>257</v>
      </c>
      <c r="E9" s="277" t="s">
        <v>269</v>
      </c>
      <c r="F9" s="277" t="s">
        <v>270</v>
      </c>
      <c r="G9" s="277" t="s">
        <v>732</v>
      </c>
      <c r="H9" s="277" t="s">
        <v>105</v>
      </c>
      <c r="I9" s="277" t="s">
        <v>106</v>
      </c>
      <c r="J9" s="277" t="s">
        <v>271</v>
      </c>
      <c r="K9" s="548" t="s">
        <v>215</v>
      </c>
      <c r="L9" s="549"/>
    </row>
    <row r="10" spans="1:12" customFormat="1" ht="45">
      <c r="A10" s="506"/>
      <c r="B10" s="501"/>
      <c r="C10" s="388" t="s">
        <v>207</v>
      </c>
      <c r="D10" s="274" t="s">
        <v>272</v>
      </c>
      <c r="E10" s="274" t="s">
        <v>273</v>
      </c>
      <c r="F10" s="274" t="s">
        <v>274</v>
      </c>
      <c r="G10" s="274" t="s">
        <v>191</v>
      </c>
      <c r="H10" s="274" t="s">
        <v>107</v>
      </c>
      <c r="I10" s="274" t="s">
        <v>421</v>
      </c>
      <c r="J10" s="274" t="s">
        <v>275</v>
      </c>
      <c r="K10" s="550"/>
      <c r="L10" s="551"/>
    </row>
    <row r="11" spans="1:12" customFormat="1" ht="18">
      <c r="A11" s="202">
        <v>4511</v>
      </c>
      <c r="B11" s="286" t="s">
        <v>559</v>
      </c>
      <c r="C11" s="333">
        <f>SUM(D11:J11)</f>
        <v>39453</v>
      </c>
      <c r="D11" s="328">
        <v>4936</v>
      </c>
      <c r="E11" s="208">
        <v>7017</v>
      </c>
      <c r="F11" s="208">
        <v>4121</v>
      </c>
      <c r="G11" s="208">
        <v>4516</v>
      </c>
      <c r="H11" s="208">
        <v>9969</v>
      </c>
      <c r="I11" s="208">
        <v>8531</v>
      </c>
      <c r="J11" s="208">
        <v>363</v>
      </c>
      <c r="K11" s="527" t="s">
        <v>558</v>
      </c>
      <c r="L11" s="527"/>
    </row>
    <row r="12" spans="1:12" customFormat="1" ht="18">
      <c r="A12" s="200">
        <v>4512</v>
      </c>
      <c r="B12" s="288" t="s">
        <v>560</v>
      </c>
      <c r="C12" s="313">
        <f t="shared" ref="C12:C68" si="0">SUM(D12:J12)</f>
        <v>2358</v>
      </c>
      <c r="D12" s="329">
        <v>0</v>
      </c>
      <c r="E12" s="210">
        <v>545</v>
      </c>
      <c r="F12" s="210">
        <v>0</v>
      </c>
      <c r="G12" s="210">
        <v>276</v>
      </c>
      <c r="H12" s="210">
        <v>1096</v>
      </c>
      <c r="I12" s="210">
        <v>441</v>
      </c>
      <c r="J12" s="210">
        <v>0</v>
      </c>
      <c r="K12" s="526" t="s">
        <v>561</v>
      </c>
      <c r="L12" s="526"/>
    </row>
    <row r="13" spans="1:12" customFormat="1" ht="18">
      <c r="A13" s="199">
        <v>4519</v>
      </c>
      <c r="B13" s="290" t="s">
        <v>720</v>
      </c>
      <c r="C13" s="332">
        <f t="shared" si="0"/>
        <v>59</v>
      </c>
      <c r="D13" s="330">
        <v>0</v>
      </c>
      <c r="E13" s="212">
        <v>13</v>
      </c>
      <c r="F13" s="212">
        <v>0</v>
      </c>
      <c r="G13" s="212">
        <v>0</v>
      </c>
      <c r="H13" s="212">
        <v>46</v>
      </c>
      <c r="I13" s="212">
        <v>0</v>
      </c>
      <c r="J13" s="212">
        <v>0</v>
      </c>
      <c r="K13" s="518" t="s">
        <v>721</v>
      </c>
      <c r="L13" s="518"/>
    </row>
    <row r="14" spans="1:12" customFormat="1" ht="23.25" customHeight="1">
      <c r="A14" s="200">
        <v>4531</v>
      </c>
      <c r="B14" s="288" t="s">
        <v>562</v>
      </c>
      <c r="C14" s="313">
        <f t="shared" si="0"/>
        <v>42071</v>
      </c>
      <c r="D14" s="329">
        <v>2892</v>
      </c>
      <c r="E14" s="210">
        <v>2192</v>
      </c>
      <c r="F14" s="210">
        <v>18556</v>
      </c>
      <c r="G14" s="210">
        <v>562</v>
      </c>
      <c r="H14" s="210">
        <v>5265</v>
      </c>
      <c r="I14" s="210">
        <v>9699</v>
      </c>
      <c r="J14" s="210">
        <v>2905</v>
      </c>
      <c r="K14" s="526" t="s">
        <v>608</v>
      </c>
      <c r="L14" s="526"/>
    </row>
    <row r="15" spans="1:12" customFormat="1" ht="18">
      <c r="A15" s="199">
        <v>4532</v>
      </c>
      <c r="B15" s="290" t="s">
        <v>563</v>
      </c>
      <c r="C15" s="332">
        <f t="shared" si="0"/>
        <v>359</v>
      </c>
      <c r="D15" s="330">
        <v>0</v>
      </c>
      <c r="E15" s="212">
        <v>19</v>
      </c>
      <c r="F15" s="212">
        <v>0</v>
      </c>
      <c r="G15" s="212">
        <v>19</v>
      </c>
      <c r="H15" s="212">
        <v>85</v>
      </c>
      <c r="I15" s="212">
        <v>236</v>
      </c>
      <c r="J15" s="212">
        <v>0</v>
      </c>
      <c r="K15" s="518" t="s">
        <v>607</v>
      </c>
      <c r="L15" s="518"/>
    </row>
    <row r="16" spans="1:12" customFormat="1" ht="23.25" customHeight="1">
      <c r="A16" s="200">
        <v>4539</v>
      </c>
      <c r="B16" s="288" t="s">
        <v>564</v>
      </c>
      <c r="C16" s="313">
        <f t="shared" si="0"/>
        <v>29</v>
      </c>
      <c r="D16" s="329">
        <v>0</v>
      </c>
      <c r="E16" s="210">
        <v>0</v>
      </c>
      <c r="F16" s="210">
        <v>0</v>
      </c>
      <c r="G16" s="210">
        <v>0</v>
      </c>
      <c r="H16" s="210">
        <v>29</v>
      </c>
      <c r="I16" s="210">
        <v>0</v>
      </c>
      <c r="J16" s="210">
        <v>0</v>
      </c>
      <c r="K16" s="526" t="s">
        <v>606</v>
      </c>
      <c r="L16" s="526"/>
    </row>
    <row r="17" spans="1:13" customFormat="1">
      <c r="A17" s="199">
        <v>4610</v>
      </c>
      <c r="B17" s="290" t="s">
        <v>539</v>
      </c>
      <c r="C17" s="332">
        <f t="shared" si="0"/>
        <v>22479</v>
      </c>
      <c r="D17" s="330">
        <v>6721</v>
      </c>
      <c r="E17" s="212">
        <v>4916</v>
      </c>
      <c r="F17" s="212">
        <v>389</v>
      </c>
      <c r="G17" s="212">
        <v>67</v>
      </c>
      <c r="H17" s="212">
        <v>4282</v>
      </c>
      <c r="I17" s="212">
        <v>279</v>
      </c>
      <c r="J17" s="212">
        <v>5825</v>
      </c>
      <c r="K17" s="518" t="s">
        <v>548</v>
      </c>
      <c r="L17" s="518"/>
    </row>
    <row r="18" spans="1:13" customFormat="1" ht="23.25" customHeight="1">
      <c r="A18" s="200">
        <v>4620</v>
      </c>
      <c r="B18" s="288" t="s">
        <v>565</v>
      </c>
      <c r="C18" s="313">
        <f t="shared" si="0"/>
        <v>10576</v>
      </c>
      <c r="D18" s="329">
        <v>3154</v>
      </c>
      <c r="E18" s="210">
        <v>567</v>
      </c>
      <c r="F18" s="210">
        <v>1035</v>
      </c>
      <c r="G18" s="210">
        <v>142</v>
      </c>
      <c r="H18" s="210">
        <v>2141</v>
      </c>
      <c r="I18" s="210">
        <v>2718</v>
      </c>
      <c r="J18" s="210">
        <v>819</v>
      </c>
      <c r="K18" s="526" t="s">
        <v>605</v>
      </c>
      <c r="L18" s="526"/>
    </row>
    <row r="19" spans="1:13" customFormat="1">
      <c r="A19" s="199">
        <v>4631</v>
      </c>
      <c r="B19" s="290" t="s">
        <v>540</v>
      </c>
      <c r="C19" s="332">
        <f t="shared" si="0"/>
        <v>3378</v>
      </c>
      <c r="D19" s="330">
        <v>1015</v>
      </c>
      <c r="E19" s="212">
        <v>217</v>
      </c>
      <c r="F19" s="212">
        <v>51</v>
      </c>
      <c r="G19" s="212">
        <v>8</v>
      </c>
      <c r="H19" s="212">
        <v>280</v>
      </c>
      <c r="I19" s="212">
        <v>1703</v>
      </c>
      <c r="J19" s="212">
        <v>104</v>
      </c>
      <c r="K19" s="518" t="s">
        <v>549</v>
      </c>
      <c r="L19" s="518"/>
    </row>
    <row r="20" spans="1:13" customFormat="1" ht="23.25" customHeight="1">
      <c r="A20" s="200">
        <v>4632</v>
      </c>
      <c r="B20" s="288" t="s">
        <v>609</v>
      </c>
      <c r="C20" s="313">
        <f t="shared" si="0"/>
        <v>50481</v>
      </c>
      <c r="D20" s="329">
        <v>17025</v>
      </c>
      <c r="E20" s="210">
        <v>3393</v>
      </c>
      <c r="F20" s="210">
        <v>3774</v>
      </c>
      <c r="G20" s="210">
        <v>2467</v>
      </c>
      <c r="H20" s="210">
        <v>5602</v>
      </c>
      <c r="I20" s="210">
        <v>13916</v>
      </c>
      <c r="J20" s="210">
        <v>4304</v>
      </c>
      <c r="K20" s="526" t="s">
        <v>604</v>
      </c>
      <c r="L20" s="526"/>
    </row>
    <row r="21" spans="1:13" customFormat="1" ht="27">
      <c r="A21" s="199">
        <v>4641</v>
      </c>
      <c r="B21" s="290" t="s">
        <v>610</v>
      </c>
      <c r="C21" s="332">
        <f t="shared" si="0"/>
        <v>1227</v>
      </c>
      <c r="D21" s="330">
        <v>0</v>
      </c>
      <c r="E21" s="212">
        <v>52</v>
      </c>
      <c r="F21" s="212">
        <v>0</v>
      </c>
      <c r="G21" s="212">
        <v>421</v>
      </c>
      <c r="H21" s="212">
        <v>584</v>
      </c>
      <c r="I21" s="212">
        <v>0</v>
      </c>
      <c r="J21" s="212">
        <v>170</v>
      </c>
      <c r="K21" s="518" t="s">
        <v>603</v>
      </c>
      <c r="L21" s="518"/>
    </row>
    <row r="22" spans="1:13" customFormat="1" ht="23.25" customHeight="1">
      <c r="A22" s="200">
        <v>4647</v>
      </c>
      <c r="B22" s="288" t="s">
        <v>611</v>
      </c>
      <c r="C22" s="313">
        <f t="shared" si="0"/>
        <v>8812</v>
      </c>
      <c r="D22" s="329">
        <v>1283</v>
      </c>
      <c r="E22" s="210">
        <v>1148</v>
      </c>
      <c r="F22" s="210">
        <v>261</v>
      </c>
      <c r="G22" s="210">
        <v>19</v>
      </c>
      <c r="H22" s="210">
        <v>2189</v>
      </c>
      <c r="I22" s="210">
        <v>3912</v>
      </c>
      <c r="J22" s="210">
        <v>0</v>
      </c>
      <c r="K22" s="526" t="s">
        <v>602</v>
      </c>
      <c r="L22" s="526"/>
    </row>
    <row r="23" spans="1:13" customFormat="1" ht="36">
      <c r="A23" s="199">
        <v>4648</v>
      </c>
      <c r="B23" s="290" t="s">
        <v>612</v>
      </c>
      <c r="C23" s="332">
        <f t="shared" si="0"/>
        <v>6467</v>
      </c>
      <c r="D23" s="330">
        <v>67</v>
      </c>
      <c r="E23" s="212">
        <v>824</v>
      </c>
      <c r="F23" s="212">
        <v>348</v>
      </c>
      <c r="G23" s="212">
        <v>232</v>
      </c>
      <c r="H23" s="212">
        <v>1530</v>
      </c>
      <c r="I23" s="212">
        <v>2584</v>
      </c>
      <c r="J23" s="212">
        <v>882</v>
      </c>
      <c r="K23" s="518" t="s">
        <v>601</v>
      </c>
      <c r="L23" s="518"/>
    </row>
    <row r="24" spans="1:13" s="436" customFormat="1" ht="27">
      <c r="A24" s="200">
        <v>4649</v>
      </c>
      <c r="B24" s="288" t="s">
        <v>730</v>
      </c>
      <c r="C24" s="313">
        <f t="shared" si="0"/>
        <v>10</v>
      </c>
      <c r="D24" s="329">
        <v>0</v>
      </c>
      <c r="E24" s="210">
        <v>1</v>
      </c>
      <c r="F24" s="210">
        <v>0</v>
      </c>
      <c r="G24" s="210">
        <v>1</v>
      </c>
      <c r="H24" s="210">
        <v>1</v>
      </c>
      <c r="I24" s="210">
        <v>7</v>
      </c>
      <c r="J24" s="210">
        <v>0</v>
      </c>
      <c r="K24" s="526" t="s">
        <v>722</v>
      </c>
      <c r="L24" s="526"/>
    </row>
    <row r="25" spans="1:13" customFormat="1" ht="18">
      <c r="A25" s="199">
        <v>4651</v>
      </c>
      <c r="B25" s="290" t="s">
        <v>613</v>
      </c>
      <c r="C25" s="332">
        <f t="shared" si="0"/>
        <v>417</v>
      </c>
      <c r="D25" s="330">
        <v>0</v>
      </c>
      <c r="E25" s="212">
        <v>53</v>
      </c>
      <c r="F25" s="212">
        <v>156</v>
      </c>
      <c r="G25" s="212">
        <v>3</v>
      </c>
      <c r="H25" s="212">
        <v>85</v>
      </c>
      <c r="I25" s="212">
        <v>120</v>
      </c>
      <c r="J25" s="212">
        <v>0</v>
      </c>
      <c r="K25" s="518" t="s">
        <v>600</v>
      </c>
      <c r="L25" s="518"/>
    </row>
    <row r="26" spans="1:13" customFormat="1" ht="23.25" customHeight="1">
      <c r="A26" s="200">
        <v>4652</v>
      </c>
      <c r="B26" s="288" t="s">
        <v>614</v>
      </c>
      <c r="C26" s="313">
        <f t="shared" si="0"/>
        <v>1205</v>
      </c>
      <c r="D26" s="329">
        <v>0</v>
      </c>
      <c r="E26" s="210">
        <v>327</v>
      </c>
      <c r="F26" s="210">
        <v>2</v>
      </c>
      <c r="G26" s="210">
        <v>38</v>
      </c>
      <c r="H26" s="210">
        <v>503</v>
      </c>
      <c r="I26" s="210">
        <v>335</v>
      </c>
      <c r="J26" s="210">
        <v>0</v>
      </c>
      <c r="K26" s="526" t="s">
        <v>599</v>
      </c>
      <c r="L26" s="526"/>
    </row>
    <row r="27" spans="1:13" customFormat="1">
      <c r="A27" s="199">
        <v>4653</v>
      </c>
      <c r="B27" s="290" t="s">
        <v>615</v>
      </c>
      <c r="C27" s="332">
        <f t="shared" si="0"/>
        <v>1885</v>
      </c>
      <c r="D27" s="330">
        <v>10</v>
      </c>
      <c r="E27" s="212">
        <v>462</v>
      </c>
      <c r="F27" s="212">
        <v>312</v>
      </c>
      <c r="G27" s="212">
        <v>109</v>
      </c>
      <c r="H27" s="212">
        <v>694</v>
      </c>
      <c r="I27" s="212">
        <v>298</v>
      </c>
      <c r="J27" s="212">
        <v>0</v>
      </c>
      <c r="K27" s="518" t="s">
        <v>598</v>
      </c>
      <c r="L27" s="518"/>
    </row>
    <row r="28" spans="1:13" customFormat="1" ht="23.25" customHeight="1">
      <c r="A28" s="200">
        <v>4659</v>
      </c>
      <c r="B28" s="288" t="s">
        <v>616</v>
      </c>
      <c r="C28" s="313">
        <f t="shared" si="0"/>
        <v>55080</v>
      </c>
      <c r="D28" s="329">
        <v>9431</v>
      </c>
      <c r="E28" s="210">
        <v>2078</v>
      </c>
      <c r="F28" s="210">
        <v>27371</v>
      </c>
      <c r="G28" s="210">
        <v>1230</v>
      </c>
      <c r="H28" s="210">
        <v>4082</v>
      </c>
      <c r="I28" s="210">
        <v>8394</v>
      </c>
      <c r="J28" s="210">
        <v>2494</v>
      </c>
      <c r="K28" s="526" t="s">
        <v>550</v>
      </c>
      <c r="L28" s="526"/>
    </row>
    <row r="29" spans="1:13" customFormat="1" ht="18">
      <c r="A29" s="199">
        <v>4661</v>
      </c>
      <c r="B29" s="290" t="s">
        <v>617</v>
      </c>
      <c r="C29" s="332">
        <f t="shared" si="0"/>
        <v>1491</v>
      </c>
      <c r="D29" s="330">
        <v>138</v>
      </c>
      <c r="E29" s="212">
        <v>229</v>
      </c>
      <c r="F29" s="212">
        <v>257</v>
      </c>
      <c r="G29" s="212">
        <v>258</v>
      </c>
      <c r="H29" s="212">
        <v>291</v>
      </c>
      <c r="I29" s="212">
        <v>318</v>
      </c>
      <c r="J29" s="212">
        <v>0</v>
      </c>
      <c r="K29" s="518" t="s">
        <v>597</v>
      </c>
      <c r="L29" s="518"/>
    </row>
    <row r="30" spans="1:13" customFormat="1" ht="23.25" customHeight="1">
      <c r="A30" s="201">
        <v>4662</v>
      </c>
      <c r="B30" s="372" t="s">
        <v>541</v>
      </c>
      <c r="C30" s="313">
        <f t="shared" si="0"/>
        <v>1041</v>
      </c>
      <c r="D30" s="387">
        <v>0</v>
      </c>
      <c r="E30" s="213">
        <v>167</v>
      </c>
      <c r="F30" s="213">
        <v>36</v>
      </c>
      <c r="G30" s="213">
        <v>190</v>
      </c>
      <c r="H30" s="213">
        <v>274</v>
      </c>
      <c r="I30" s="213">
        <v>261</v>
      </c>
      <c r="J30" s="213">
        <v>113</v>
      </c>
      <c r="K30" s="640" t="s">
        <v>551</v>
      </c>
      <c r="L30" s="640"/>
    </row>
    <row r="31" spans="1:13" customFormat="1" ht="19.5" customHeight="1">
      <c r="A31" s="199">
        <v>4663</v>
      </c>
      <c r="B31" s="290" t="s">
        <v>618</v>
      </c>
      <c r="C31" s="332">
        <f t="shared" si="0"/>
        <v>35117</v>
      </c>
      <c r="D31" s="330">
        <v>12891</v>
      </c>
      <c r="E31" s="212">
        <v>4816</v>
      </c>
      <c r="F31" s="212">
        <v>3305</v>
      </c>
      <c r="G31" s="212">
        <v>651</v>
      </c>
      <c r="H31" s="212">
        <v>5454</v>
      </c>
      <c r="I31" s="212">
        <v>7332</v>
      </c>
      <c r="J31" s="212">
        <v>668</v>
      </c>
      <c r="K31" s="518" t="s">
        <v>596</v>
      </c>
      <c r="L31" s="518"/>
    </row>
    <row r="32" spans="1:13" customFormat="1" ht="15" thickBot="1">
      <c r="A32" s="348">
        <v>4669</v>
      </c>
      <c r="B32" s="362" t="s">
        <v>734</v>
      </c>
      <c r="C32" s="313">
        <f t="shared" si="0"/>
        <v>1253</v>
      </c>
      <c r="D32" s="376">
        <v>34</v>
      </c>
      <c r="E32" s="351">
        <v>142</v>
      </c>
      <c r="F32" s="351">
        <v>0</v>
      </c>
      <c r="G32" s="351">
        <v>160</v>
      </c>
      <c r="H32" s="351">
        <v>233</v>
      </c>
      <c r="I32" s="355">
        <v>669</v>
      </c>
      <c r="J32" s="355">
        <v>15</v>
      </c>
      <c r="K32" s="519" t="s">
        <v>735</v>
      </c>
      <c r="L32" s="519"/>
      <c r="M32" s="171"/>
    </row>
    <row r="33" spans="1:12" customFormat="1" ht="23.25" customHeight="1">
      <c r="A33" s="199">
        <v>4690</v>
      </c>
      <c r="B33" s="290" t="s">
        <v>542</v>
      </c>
      <c r="C33" s="332">
        <f t="shared" si="0"/>
        <v>448</v>
      </c>
      <c r="D33" s="330">
        <v>0</v>
      </c>
      <c r="E33" s="212">
        <v>147</v>
      </c>
      <c r="F33" s="212">
        <v>81</v>
      </c>
      <c r="G33" s="212">
        <v>41</v>
      </c>
      <c r="H33" s="212">
        <v>41</v>
      </c>
      <c r="I33" s="212">
        <v>138</v>
      </c>
      <c r="J33" s="212">
        <v>0</v>
      </c>
      <c r="K33" s="518" t="s">
        <v>552</v>
      </c>
      <c r="L33" s="518"/>
    </row>
    <row r="34" spans="1:12" customFormat="1">
      <c r="A34" s="200">
        <v>4691</v>
      </c>
      <c r="B34" s="288" t="s">
        <v>619</v>
      </c>
      <c r="C34" s="313">
        <f t="shared" si="0"/>
        <v>3428</v>
      </c>
      <c r="D34" s="329">
        <v>0</v>
      </c>
      <c r="E34" s="210">
        <v>415</v>
      </c>
      <c r="F34" s="210">
        <v>984</v>
      </c>
      <c r="G34" s="210">
        <v>147</v>
      </c>
      <c r="H34" s="210">
        <v>565</v>
      </c>
      <c r="I34" s="210">
        <v>1317</v>
      </c>
      <c r="J34" s="210">
        <v>0</v>
      </c>
      <c r="K34" s="526" t="s">
        <v>595</v>
      </c>
      <c r="L34" s="526"/>
    </row>
    <row r="35" spans="1:12" customFormat="1" ht="23.25" customHeight="1">
      <c r="A35" s="199">
        <v>4692</v>
      </c>
      <c r="B35" s="290" t="s">
        <v>620</v>
      </c>
      <c r="C35" s="332">
        <f t="shared" si="0"/>
        <v>976</v>
      </c>
      <c r="D35" s="330">
        <v>118</v>
      </c>
      <c r="E35" s="212">
        <v>639</v>
      </c>
      <c r="F35" s="212">
        <v>37</v>
      </c>
      <c r="G35" s="212">
        <v>22</v>
      </c>
      <c r="H35" s="212">
        <v>95</v>
      </c>
      <c r="I35" s="212">
        <v>65</v>
      </c>
      <c r="J35" s="212">
        <v>0</v>
      </c>
      <c r="K35" s="518" t="s">
        <v>594</v>
      </c>
      <c r="L35" s="518"/>
    </row>
    <row r="36" spans="1:12" customFormat="1">
      <c r="A36" s="200">
        <v>4712</v>
      </c>
      <c r="B36" s="288" t="s">
        <v>543</v>
      </c>
      <c r="C36" s="313">
        <f t="shared" si="0"/>
        <v>92227</v>
      </c>
      <c r="D36" s="329">
        <v>5458</v>
      </c>
      <c r="E36" s="210">
        <v>9601</v>
      </c>
      <c r="F36" s="210">
        <v>7891</v>
      </c>
      <c r="G36" s="210">
        <v>14831</v>
      </c>
      <c r="H36" s="210">
        <v>27578</v>
      </c>
      <c r="I36" s="210">
        <v>9860</v>
      </c>
      <c r="J36" s="210">
        <v>17008</v>
      </c>
      <c r="K36" s="526" t="s">
        <v>553</v>
      </c>
      <c r="L36" s="526"/>
    </row>
    <row r="37" spans="1:12" customFormat="1" ht="23.25" customHeight="1">
      <c r="A37" s="199">
        <v>4714</v>
      </c>
      <c r="B37" s="290" t="s">
        <v>544</v>
      </c>
      <c r="C37" s="332">
        <f t="shared" si="0"/>
        <v>43231</v>
      </c>
      <c r="D37" s="330">
        <v>7102</v>
      </c>
      <c r="E37" s="212">
        <v>2785</v>
      </c>
      <c r="F37" s="212">
        <v>1122</v>
      </c>
      <c r="G37" s="212">
        <v>4442</v>
      </c>
      <c r="H37" s="212">
        <v>13539</v>
      </c>
      <c r="I37" s="212">
        <v>6250</v>
      </c>
      <c r="J37" s="212">
        <v>7991</v>
      </c>
      <c r="K37" s="518" t="s">
        <v>554</v>
      </c>
      <c r="L37" s="518"/>
    </row>
    <row r="38" spans="1:12" customFormat="1">
      <c r="A38" s="200">
        <v>4719</v>
      </c>
      <c r="B38" s="288" t="s">
        <v>645</v>
      </c>
      <c r="C38" s="313">
        <f t="shared" si="0"/>
        <v>33609</v>
      </c>
      <c r="D38" s="329">
        <v>5654</v>
      </c>
      <c r="E38" s="210">
        <v>3210</v>
      </c>
      <c r="F38" s="210">
        <v>2715</v>
      </c>
      <c r="G38" s="210">
        <v>4552</v>
      </c>
      <c r="H38" s="210">
        <v>3391</v>
      </c>
      <c r="I38" s="210">
        <v>1670</v>
      </c>
      <c r="J38" s="210">
        <v>12417</v>
      </c>
      <c r="K38" s="526" t="s">
        <v>593</v>
      </c>
      <c r="L38" s="526"/>
    </row>
    <row r="39" spans="1:12" customFormat="1" ht="23.25" customHeight="1">
      <c r="A39" s="199">
        <v>4720</v>
      </c>
      <c r="B39" s="290" t="s">
        <v>622</v>
      </c>
      <c r="C39" s="332">
        <f t="shared" si="0"/>
        <v>8495</v>
      </c>
      <c r="D39" s="330">
        <v>643</v>
      </c>
      <c r="E39" s="212">
        <v>501</v>
      </c>
      <c r="F39" s="212">
        <v>396</v>
      </c>
      <c r="G39" s="212">
        <v>664</v>
      </c>
      <c r="H39" s="212">
        <v>1339</v>
      </c>
      <c r="I39" s="212">
        <v>3238</v>
      </c>
      <c r="J39" s="212">
        <v>1714</v>
      </c>
      <c r="K39" s="518" t="s">
        <v>592</v>
      </c>
      <c r="L39" s="518"/>
    </row>
    <row r="40" spans="1:12" s="436" customFormat="1">
      <c r="A40" s="200">
        <v>4722</v>
      </c>
      <c r="B40" s="288" t="s">
        <v>632</v>
      </c>
      <c r="C40" s="313">
        <f t="shared" si="0"/>
        <v>74</v>
      </c>
      <c r="D40" s="329">
        <v>0</v>
      </c>
      <c r="E40" s="210">
        <v>26</v>
      </c>
      <c r="F40" s="210">
        <v>0</v>
      </c>
      <c r="G40" s="210">
        <v>20</v>
      </c>
      <c r="H40" s="210">
        <v>28</v>
      </c>
      <c r="I40" s="210">
        <v>0</v>
      </c>
      <c r="J40" s="210">
        <v>0</v>
      </c>
      <c r="K40" s="526" t="s">
        <v>591</v>
      </c>
      <c r="L40" s="526"/>
    </row>
    <row r="41" spans="1:12" customFormat="1" ht="23.25" customHeight="1">
      <c r="A41" s="199">
        <v>4723</v>
      </c>
      <c r="B41" s="290" t="s">
        <v>631</v>
      </c>
      <c r="C41" s="332">
        <f t="shared" si="0"/>
        <v>94</v>
      </c>
      <c r="D41" s="330">
        <v>0</v>
      </c>
      <c r="E41" s="212">
        <v>2</v>
      </c>
      <c r="F41" s="212">
        <v>5</v>
      </c>
      <c r="G41" s="212">
        <v>18</v>
      </c>
      <c r="H41" s="212">
        <v>18</v>
      </c>
      <c r="I41" s="212">
        <v>33</v>
      </c>
      <c r="J41" s="212">
        <v>18</v>
      </c>
      <c r="K41" s="518" t="s">
        <v>590</v>
      </c>
      <c r="L41" s="518"/>
    </row>
    <row r="42" spans="1:12" customFormat="1">
      <c r="A42" s="200">
        <v>4724</v>
      </c>
      <c r="B42" s="288" t="s">
        <v>630</v>
      </c>
      <c r="C42" s="313">
        <f t="shared" si="0"/>
        <v>394</v>
      </c>
      <c r="D42" s="329">
        <v>0</v>
      </c>
      <c r="E42" s="210">
        <v>39</v>
      </c>
      <c r="F42" s="210">
        <v>203</v>
      </c>
      <c r="G42" s="210">
        <v>36</v>
      </c>
      <c r="H42" s="210">
        <v>86</v>
      </c>
      <c r="I42" s="210">
        <v>30</v>
      </c>
      <c r="J42" s="210">
        <v>0</v>
      </c>
      <c r="K42" s="526" t="s">
        <v>589</v>
      </c>
      <c r="L42" s="526"/>
    </row>
    <row r="43" spans="1:12" customFormat="1" ht="23.25" customHeight="1">
      <c r="A43" s="199">
        <v>4725</v>
      </c>
      <c r="B43" s="290" t="s">
        <v>629</v>
      </c>
      <c r="C43" s="332">
        <f t="shared" si="0"/>
        <v>816</v>
      </c>
      <c r="D43" s="330">
        <v>9</v>
      </c>
      <c r="E43" s="212">
        <v>9</v>
      </c>
      <c r="F43" s="212">
        <v>157</v>
      </c>
      <c r="G43" s="212">
        <v>4</v>
      </c>
      <c r="H43" s="212">
        <v>9</v>
      </c>
      <c r="I43" s="212">
        <v>471</v>
      </c>
      <c r="J43" s="212">
        <v>157</v>
      </c>
      <c r="K43" s="518" t="s">
        <v>588</v>
      </c>
      <c r="L43" s="518"/>
    </row>
    <row r="44" spans="1:12" customFormat="1">
      <c r="A44" s="200">
        <v>4726</v>
      </c>
      <c r="B44" s="288" t="s">
        <v>545</v>
      </c>
      <c r="C44" s="313">
        <f t="shared" si="0"/>
        <v>7454</v>
      </c>
      <c r="D44" s="329">
        <v>425</v>
      </c>
      <c r="E44" s="210">
        <v>287</v>
      </c>
      <c r="F44" s="210">
        <v>79</v>
      </c>
      <c r="G44" s="210">
        <v>519</v>
      </c>
      <c r="H44" s="210">
        <v>1488</v>
      </c>
      <c r="I44" s="210">
        <v>1263</v>
      </c>
      <c r="J44" s="210">
        <v>3393</v>
      </c>
      <c r="K44" s="526" t="s">
        <v>555</v>
      </c>
      <c r="L44" s="526"/>
    </row>
    <row r="45" spans="1:12" customFormat="1" ht="23.25" customHeight="1">
      <c r="A45" s="199">
        <v>4727</v>
      </c>
      <c r="B45" s="290" t="s">
        <v>628</v>
      </c>
      <c r="C45" s="332">
        <f t="shared" si="0"/>
        <v>10894</v>
      </c>
      <c r="D45" s="330">
        <v>4864</v>
      </c>
      <c r="E45" s="212">
        <v>236</v>
      </c>
      <c r="F45" s="212">
        <v>696</v>
      </c>
      <c r="G45" s="212">
        <v>0</v>
      </c>
      <c r="H45" s="212">
        <v>886</v>
      </c>
      <c r="I45" s="212">
        <v>358</v>
      </c>
      <c r="J45" s="212">
        <v>3854</v>
      </c>
      <c r="K45" s="518" t="s">
        <v>587</v>
      </c>
      <c r="L45" s="518"/>
    </row>
    <row r="46" spans="1:12" customFormat="1">
      <c r="A46" s="200">
        <v>4728</v>
      </c>
      <c r="B46" s="288" t="s">
        <v>633</v>
      </c>
      <c r="C46" s="313">
        <f t="shared" si="0"/>
        <v>233</v>
      </c>
      <c r="D46" s="329">
        <v>0</v>
      </c>
      <c r="E46" s="210">
        <v>67</v>
      </c>
      <c r="F46" s="210">
        <v>0</v>
      </c>
      <c r="G46" s="210">
        <v>0</v>
      </c>
      <c r="H46" s="210">
        <v>0</v>
      </c>
      <c r="I46" s="210">
        <v>166</v>
      </c>
      <c r="J46" s="210">
        <v>0</v>
      </c>
      <c r="K46" s="526" t="s">
        <v>586</v>
      </c>
      <c r="L46" s="526"/>
    </row>
    <row r="47" spans="1:12" customFormat="1" ht="23.25" customHeight="1">
      <c r="A47" s="199">
        <v>4729</v>
      </c>
      <c r="B47" s="290" t="s">
        <v>642</v>
      </c>
      <c r="C47" s="332">
        <f t="shared" si="0"/>
        <v>4934</v>
      </c>
      <c r="D47" s="330">
        <v>140</v>
      </c>
      <c r="E47" s="212">
        <v>483</v>
      </c>
      <c r="F47" s="212">
        <v>0</v>
      </c>
      <c r="G47" s="212">
        <v>1974</v>
      </c>
      <c r="H47" s="212">
        <v>0</v>
      </c>
      <c r="I47" s="212">
        <v>2337</v>
      </c>
      <c r="J47" s="212">
        <v>0</v>
      </c>
      <c r="K47" s="518" t="s">
        <v>644</v>
      </c>
      <c r="L47" s="518"/>
    </row>
    <row r="48" spans="1:12" customFormat="1">
      <c r="A48" s="200">
        <v>4730</v>
      </c>
      <c r="B48" s="288" t="s">
        <v>627</v>
      </c>
      <c r="C48" s="313">
        <f t="shared" si="0"/>
        <v>37261</v>
      </c>
      <c r="D48" s="329">
        <v>5820</v>
      </c>
      <c r="E48" s="210">
        <v>4537</v>
      </c>
      <c r="F48" s="210">
        <v>10038</v>
      </c>
      <c r="G48" s="210">
        <v>3901</v>
      </c>
      <c r="H48" s="210">
        <v>11034</v>
      </c>
      <c r="I48" s="210">
        <v>1931</v>
      </c>
      <c r="J48" s="210">
        <v>0</v>
      </c>
      <c r="K48" s="526" t="s">
        <v>585</v>
      </c>
      <c r="L48" s="526"/>
    </row>
    <row r="49" spans="1:12" customFormat="1" ht="23.25" customHeight="1">
      <c r="A49" s="199">
        <v>4741</v>
      </c>
      <c r="B49" s="290" t="s">
        <v>634</v>
      </c>
      <c r="C49" s="332">
        <f t="shared" si="0"/>
        <v>13379</v>
      </c>
      <c r="D49" s="330">
        <v>2408</v>
      </c>
      <c r="E49" s="212">
        <v>1907</v>
      </c>
      <c r="F49" s="212">
        <v>788</v>
      </c>
      <c r="G49" s="212">
        <v>576</v>
      </c>
      <c r="H49" s="212">
        <v>2103</v>
      </c>
      <c r="I49" s="212">
        <v>4577</v>
      </c>
      <c r="J49" s="212">
        <v>1020</v>
      </c>
      <c r="K49" s="518" t="s">
        <v>584</v>
      </c>
      <c r="L49" s="518"/>
    </row>
    <row r="50" spans="1:12" customFormat="1">
      <c r="A50" s="200">
        <v>4742</v>
      </c>
      <c r="B50" s="288" t="s">
        <v>706</v>
      </c>
      <c r="C50" s="313">
        <f t="shared" si="0"/>
        <v>283</v>
      </c>
      <c r="D50" s="329">
        <v>0</v>
      </c>
      <c r="E50" s="210">
        <v>40</v>
      </c>
      <c r="F50" s="210">
        <v>76</v>
      </c>
      <c r="G50" s="210">
        <v>20</v>
      </c>
      <c r="H50" s="210">
        <v>46</v>
      </c>
      <c r="I50" s="210">
        <v>101</v>
      </c>
      <c r="J50" s="210">
        <v>0</v>
      </c>
      <c r="K50" s="526" t="s">
        <v>705</v>
      </c>
      <c r="L50" s="526"/>
    </row>
    <row r="51" spans="1:12" customFormat="1" ht="23.25" customHeight="1">
      <c r="A51" s="199">
        <v>4751</v>
      </c>
      <c r="B51" s="290" t="s">
        <v>626</v>
      </c>
      <c r="C51" s="332">
        <f t="shared" si="0"/>
        <v>25644</v>
      </c>
      <c r="D51" s="330">
        <v>11476</v>
      </c>
      <c r="E51" s="212">
        <v>1241</v>
      </c>
      <c r="F51" s="212">
        <v>885</v>
      </c>
      <c r="G51" s="212">
        <v>1410</v>
      </c>
      <c r="H51" s="212">
        <v>4853</v>
      </c>
      <c r="I51" s="212">
        <v>4608</v>
      </c>
      <c r="J51" s="212">
        <v>1171</v>
      </c>
      <c r="K51" s="518" t="s">
        <v>583</v>
      </c>
      <c r="L51" s="518"/>
    </row>
    <row r="52" spans="1:12" customFormat="1" ht="36">
      <c r="A52" s="200">
        <v>4752</v>
      </c>
      <c r="B52" s="288" t="s">
        <v>625</v>
      </c>
      <c r="C52" s="313">
        <f t="shared" si="0"/>
        <v>130280</v>
      </c>
      <c r="D52" s="329">
        <v>32571</v>
      </c>
      <c r="E52" s="210">
        <v>10386</v>
      </c>
      <c r="F52" s="210">
        <v>18326</v>
      </c>
      <c r="G52" s="210">
        <v>3500</v>
      </c>
      <c r="H52" s="210">
        <v>21445</v>
      </c>
      <c r="I52" s="210">
        <v>40256</v>
      </c>
      <c r="J52" s="210">
        <v>3796</v>
      </c>
      <c r="K52" s="526" t="s">
        <v>582</v>
      </c>
      <c r="L52" s="526"/>
    </row>
    <row r="53" spans="1:12" customFormat="1" ht="23.25" customHeight="1">
      <c r="A53" s="199">
        <v>4753</v>
      </c>
      <c r="B53" s="290" t="s">
        <v>624</v>
      </c>
      <c r="C53" s="332">
        <f t="shared" si="0"/>
        <v>2981</v>
      </c>
      <c r="D53" s="330">
        <v>0</v>
      </c>
      <c r="E53" s="212">
        <v>260</v>
      </c>
      <c r="F53" s="212">
        <v>182</v>
      </c>
      <c r="G53" s="212">
        <v>184</v>
      </c>
      <c r="H53" s="212">
        <v>513</v>
      </c>
      <c r="I53" s="212">
        <v>996</v>
      </c>
      <c r="J53" s="212">
        <v>846</v>
      </c>
      <c r="K53" s="518" t="s">
        <v>581</v>
      </c>
      <c r="L53" s="518"/>
    </row>
    <row r="54" spans="1:12" customFormat="1">
      <c r="A54" s="200">
        <v>4754</v>
      </c>
      <c r="B54" s="288" t="s">
        <v>546</v>
      </c>
      <c r="C54" s="313">
        <f t="shared" si="0"/>
        <v>47871</v>
      </c>
      <c r="D54" s="329">
        <v>413</v>
      </c>
      <c r="E54" s="210">
        <v>4032</v>
      </c>
      <c r="F54" s="210">
        <v>18017</v>
      </c>
      <c r="G54" s="210">
        <v>729</v>
      </c>
      <c r="H54" s="210">
        <v>7187</v>
      </c>
      <c r="I54" s="210">
        <v>16661</v>
      </c>
      <c r="J54" s="210">
        <v>832</v>
      </c>
      <c r="K54" s="526" t="s">
        <v>556</v>
      </c>
      <c r="L54" s="526"/>
    </row>
    <row r="55" spans="1:12" customFormat="1" ht="23.25" customHeight="1">
      <c r="A55" s="199">
        <v>4755</v>
      </c>
      <c r="B55" s="290" t="s">
        <v>641</v>
      </c>
      <c r="C55" s="332">
        <f t="shared" si="0"/>
        <v>80571</v>
      </c>
      <c r="D55" s="330">
        <v>55760</v>
      </c>
      <c r="E55" s="212">
        <v>2662</v>
      </c>
      <c r="F55" s="212">
        <v>6622</v>
      </c>
      <c r="G55" s="212">
        <v>1299</v>
      </c>
      <c r="H55" s="212">
        <v>6757</v>
      </c>
      <c r="I55" s="212">
        <v>6819</v>
      </c>
      <c r="J55" s="212">
        <v>652</v>
      </c>
      <c r="K55" s="518" t="s">
        <v>580</v>
      </c>
      <c r="L55" s="518"/>
    </row>
    <row r="56" spans="1:12" customFormat="1">
      <c r="A56" s="200">
        <v>4756</v>
      </c>
      <c r="B56" s="288" t="s">
        <v>635</v>
      </c>
      <c r="C56" s="313">
        <f t="shared" si="0"/>
        <v>2100</v>
      </c>
      <c r="D56" s="329">
        <v>211</v>
      </c>
      <c r="E56" s="210">
        <v>416</v>
      </c>
      <c r="F56" s="210">
        <v>104</v>
      </c>
      <c r="G56" s="210">
        <v>146</v>
      </c>
      <c r="H56" s="210">
        <v>695</v>
      </c>
      <c r="I56" s="210">
        <v>528</v>
      </c>
      <c r="J56" s="210">
        <v>0</v>
      </c>
      <c r="K56" s="526" t="s">
        <v>579</v>
      </c>
      <c r="L56" s="526"/>
    </row>
    <row r="57" spans="1:12" customFormat="1" ht="23.25" customHeight="1">
      <c r="A57" s="199">
        <v>4761</v>
      </c>
      <c r="B57" s="290" t="s">
        <v>636</v>
      </c>
      <c r="C57" s="332">
        <f t="shared" si="0"/>
        <v>175490</v>
      </c>
      <c r="D57" s="330">
        <v>171231</v>
      </c>
      <c r="E57" s="212">
        <v>1029</v>
      </c>
      <c r="F57" s="212">
        <v>535</v>
      </c>
      <c r="G57" s="212">
        <v>1139</v>
      </c>
      <c r="H57" s="212">
        <v>1053</v>
      </c>
      <c r="I57" s="212">
        <v>503</v>
      </c>
      <c r="J57" s="212">
        <v>0</v>
      </c>
      <c r="K57" s="518" t="s">
        <v>578</v>
      </c>
      <c r="L57" s="518"/>
    </row>
    <row r="58" spans="1:12" customFormat="1" ht="18">
      <c r="A58" s="200">
        <v>4763</v>
      </c>
      <c r="B58" s="288" t="s">
        <v>638</v>
      </c>
      <c r="C58" s="313">
        <f t="shared" si="0"/>
        <v>3970</v>
      </c>
      <c r="D58" s="329">
        <v>1308</v>
      </c>
      <c r="E58" s="210">
        <v>541</v>
      </c>
      <c r="F58" s="210">
        <v>5</v>
      </c>
      <c r="G58" s="210">
        <v>247</v>
      </c>
      <c r="H58" s="210">
        <v>1027</v>
      </c>
      <c r="I58" s="210">
        <v>730</v>
      </c>
      <c r="J58" s="210">
        <v>112</v>
      </c>
      <c r="K58" s="526" t="s">
        <v>576</v>
      </c>
      <c r="L58" s="526"/>
    </row>
    <row r="59" spans="1:12" customFormat="1" ht="23.25" customHeight="1">
      <c r="A59" s="199">
        <v>4764</v>
      </c>
      <c r="B59" s="290" t="s">
        <v>623</v>
      </c>
      <c r="C59" s="332">
        <f t="shared" si="0"/>
        <v>4206</v>
      </c>
      <c r="D59" s="330">
        <v>120</v>
      </c>
      <c r="E59" s="212">
        <v>575</v>
      </c>
      <c r="F59" s="212">
        <v>1234</v>
      </c>
      <c r="G59" s="212">
        <v>191</v>
      </c>
      <c r="H59" s="212">
        <v>678</v>
      </c>
      <c r="I59" s="212">
        <v>1167</v>
      </c>
      <c r="J59" s="212">
        <v>241</v>
      </c>
      <c r="K59" s="518" t="s">
        <v>575</v>
      </c>
      <c r="L59" s="518"/>
    </row>
    <row r="60" spans="1:12" customFormat="1" ht="36">
      <c r="A60" s="200">
        <v>4771</v>
      </c>
      <c r="B60" s="288" t="s">
        <v>639</v>
      </c>
      <c r="C60" s="313">
        <f t="shared" si="0"/>
        <v>31998</v>
      </c>
      <c r="D60" s="329">
        <v>0</v>
      </c>
      <c r="E60" s="210">
        <v>4099</v>
      </c>
      <c r="F60" s="210">
        <v>234</v>
      </c>
      <c r="G60" s="210">
        <v>17000</v>
      </c>
      <c r="H60" s="210">
        <v>8564</v>
      </c>
      <c r="I60" s="210">
        <v>1710</v>
      </c>
      <c r="J60" s="210">
        <v>391</v>
      </c>
      <c r="K60" s="526" t="s">
        <v>574</v>
      </c>
      <c r="L60" s="526"/>
    </row>
    <row r="61" spans="1:12" customFormat="1" ht="23.25" customHeight="1">
      <c r="A61" s="199">
        <v>4772</v>
      </c>
      <c r="B61" s="290" t="s">
        <v>640</v>
      </c>
      <c r="C61" s="332">
        <f t="shared" si="0"/>
        <v>20590</v>
      </c>
      <c r="D61" s="330">
        <v>8979</v>
      </c>
      <c r="E61" s="212">
        <v>2377</v>
      </c>
      <c r="F61" s="212">
        <v>851</v>
      </c>
      <c r="G61" s="212">
        <v>626</v>
      </c>
      <c r="H61" s="212">
        <v>3282</v>
      </c>
      <c r="I61" s="212">
        <v>3590</v>
      </c>
      <c r="J61" s="212">
        <v>885</v>
      </c>
      <c r="K61" s="518" t="s">
        <v>573</v>
      </c>
      <c r="L61" s="518"/>
    </row>
    <row r="62" spans="1:12" customFormat="1">
      <c r="A62" s="200">
        <v>4774</v>
      </c>
      <c r="B62" s="288" t="s">
        <v>547</v>
      </c>
      <c r="C62" s="313">
        <f t="shared" si="0"/>
        <v>1893</v>
      </c>
      <c r="D62" s="329">
        <v>295</v>
      </c>
      <c r="E62" s="210">
        <v>14</v>
      </c>
      <c r="F62" s="210">
        <v>1365</v>
      </c>
      <c r="G62" s="210">
        <v>3</v>
      </c>
      <c r="H62" s="210">
        <v>157</v>
      </c>
      <c r="I62" s="210">
        <v>52</v>
      </c>
      <c r="J62" s="210">
        <v>7</v>
      </c>
      <c r="K62" s="526" t="s">
        <v>557</v>
      </c>
      <c r="L62" s="526"/>
    </row>
    <row r="63" spans="1:12" customFormat="1" ht="23.25" customHeight="1">
      <c r="A63" s="199">
        <v>4775</v>
      </c>
      <c r="B63" s="290" t="s">
        <v>569</v>
      </c>
      <c r="C63" s="332">
        <f t="shared" si="0"/>
        <v>22830</v>
      </c>
      <c r="D63" s="330">
        <v>1054</v>
      </c>
      <c r="E63" s="212">
        <v>1550</v>
      </c>
      <c r="F63" s="212">
        <v>314</v>
      </c>
      <c r="G63" s="212">
        <v>44</v>
      </c>
      <c r="H63" s="212">
        <v>5904</v>
      </c>
      <c r="I63" s="212">
        <v>3350</v>
      </c>
      <c r="J63" s="212">
        <v>10614</v>
      </c>
      <c r="K63" s="518" t="s">
        <v>572</v>
      </c>
      <c r="L63" s="518"/>
    </row>
    <row r="64" spans="1:12" customFormat="1" ht="27">
      <c r="A64" s="200">
        <v>4776</v>
      </c>
      <c r="B64" s="288" t="s">
        <v>568</v>
      </c>
      <c r="C64" s="313">
        <f t="shared" si="0"/>
        <v>51329</v>
      </c>
      <c r="D64" s="329">
        <v>50</v>
      </c>
      <c r="E64" s="210">
        <v>405</v>
      </c>
      <c r="F64" s="210">
        <v>1106</v>
      </c>
      <c r="G64" s="210">
        <v>151</v>
      </c>
      <c r="H64" s="210">
        <v>1265</v>
      </c>
      <c r="I64" s="210">
        <v>3057</v>
      </c>
      <c r="J64" s="210">
        <v>45295</v>
      </c>
      <c r="K64" s="526" t="s">
        <v>571</v>
      </c>
      <c r="L64" s="526"/>
    </row>
    <row r="65" spans="1:12" customFormat="1" ht="23.25" customHeight="1">
      <c r="A65" s="199">
        <v>4777</v>
      </c>
      <c r="B65" s="290" t="s">
        <v>567</v>
      </c>
      <c r="C65" s="332">
        <f t="shared" si="0"/>
        <v>488</v>
      </c>
      <c r="D65" s="330">
        <v>0</v>
      </c>
      <c r="E65" s="212">
        <v>31</v>
      </c>
      <c r="F65" s="212">
        <v>11</v>
      </c>
      <c r="G65" s="212">
        <v>43</v>
      </c>
      <c r="H65" s="212">
        <v>48</v>
      </c>
      <c r="I65" s="212">
        <v>355</v>
      </c>
      <c r="J65" s="212">
        <v>0</v>
      </c>
      <c r="K65" s="518" t="s">
        <v>570</v>
      </c>
      <c r="L65" s="518"/>
    </row>
    <row r="66" spans="1:12" s="436" customFormat="1" ht="23.25" customHeight="1">
      <c r="A66" s="200">
        <v>4778</v>
      </c>
      <c r="B66" s="288" t="s">
        <v>723</v>
      </c>
      <c r="C66" s="313">
        <f t="shared" si="0"/>
        <v>1020</v>
      </c>
      <c r="D66" s="329">
        <v>510</v>
      </c>
      <c r="E66" s="210">
        <v>37</v>
      </c>
      <c r="F66" s="210">
        <v>213</v>
      </c>
      <c r="G66" s="210">
        <v>0</v>
      </c>
      <c r="H66" s="210">
        <v>92</v>
      </c>
      <c r="I66" s="210">
        <v>168</v>
      </c>
      <c r="J66" s="210">
        <v>0</v>
      </c>
      <c r="K66" s="526" t="s">
        <v>724</v>
      </c>
      <c r="L66" s="526"/>
    </row>
    <row r="67" spans="1:12" customFormat="1" ht="18">
      <c r="A67" s="200">
        <v>4779</v>
      </c>
      <c r="B67" s="288" t="s">
        <v>566</v>
      </c>
      <c r="C67" s="313">
        <f t="shared" si="0"/>
        <v>17821</v>
      </c>
      <c r="D67" s="329">
        <v>3720</v>
      </c>
      <c r="E67" s="210">
        <v>1739</v>
      </c>
      <c r="F67" s="210">
        <v>4550</v>
      </c>
      <c r="G67" s="210">
        <v>329</v>
      </c>
      <c r="H67" s="210">
        <v>1548</v>
      </c>
      <c r="I67" s="210">
        <v>3599</v>
      </c>
      <c r="J67" s="210">
        <v>2336</v>
      </c>
      <c r="K67" s="526" t="s">
        <v>643</v>
      </c>
      <c r="L67" s="526"/>
    </row>
    <row r="68" spans="1:12" customFormat="1" ht="23.25" customHeight="1">
      <c r="A68" s="199">
        <v>4789</v>
      </c>
      <c r="B68" s="290" t="s">
        <v>726</v>
      </c>
      <c r="C68" s="332">
        <f t="shared" si="0"/>
        <v>2326</v>
      </c>
      <c r="D68" s="330">
        <v>0</v>
      </c>
      <c r="E68" s="212">
        <v>132</v>
      </c>
      <c r="F68" s="212">
        <v>1044</v>
      </c>
      <c r="G68" s="212">
        <v>0</v>
      </c>
      <c r="H68" s="212">
        <v>372</v>
      </c>
      <c r="I68" s="212">
        <v>778</v>
      </c>
      <c r="J68" s="212">
        <v>0</v>
      </c>
      <c r="K68" s="518" t="s">
        <v>725</v>
      </c>
      <c r="L68" s="518"/>
    </row>
    <row r="69" spans="1:12" ht="28.9" customHeight="1">
      <c r="A69" s="490" t="s">
        <v>207</v>
      </c>
      <c r="B69" s="490"/>
      <c r="C69" s="365">
        <f t="shared" ref="C69:I69" si="1">SUM(C11:C68)</f>
        <v>1166886</v>
      </c>
      <c r="D69" s="354">
        <f t="shared" si="1"/>
        <v>379936</v>
      </c>
      <c r="E69" s="354">
        <f t="shared" si="1"/>
        <v>85635</v>
      </c>
      <c r="F69" s="354">
        <f t="shared" si="1"/>
        <v>140840</v>
      </c>
      <c r="G69" s="354">
        <f t="shared" si="1"/>
        <v>70177</v>
      </c>
      <c r="H69" s="354">
        <f t="shared" si="1"/>
        <v>172401</v>
      </c>
      <c r="I69" s="354">
        <f t="shared" si="1"/>
        <v>184485</v>
      </c>
      <c r="J69" s="354">
        <f>SUM(J11:J68)</f>
        <v>133412</v>
      </c>
      <c r="K69" s="491" t="s">
        <v>204</v>
      </c>
      <c r="L69" s="491"/>
    </row>
    <row r="71" spans="1:12">
      <c r="C71" s="320"/>
      <c r="D71" s="320"/>
      <c r="E71" s="320"/>
      <c r="F71" s="320"/>
      <c r="G71" s="320"/>
      <c r="H71" s="320"/>
      <c r="I71" s="320"/>
      <c r="J71" s="320"/>
    </row>
  </sheetData>
  <mergeCells count="73">
    <mergeCell ref="K17:L17"/>
    <mergeCell ref="A7:L7"/>
    <mergeCell ref="A8:B8"/>
    <mergeCell ref="F8:G8"/>
    <mergeCell ref="K8:L8"/>
    <mergeCell ref="A9:A10"/>
    <mergeCell ref="B9:B10"/>
    <mergeCell ref="K9:L10"/>
    <mergeCell ref="K11:L11"/>
    <mergeCell ref="K12:L12"/>
    <mergeCell ref="K14:L14"/>
    <mergeCell ref="K15:L15"/>
    <mergeCell ref="K16:L16"/>
    <mergeCell ref="K13:L13"/>
    <mergeCell ref="A6:L6"/>
    <mergeCell ref="A1:L1"/>
    <mergeCell ref="A2:L2"/>
    <mergeCell ref="A3:L3"/>
    <mergeCell ref="A4:L4"/>
    <mergeCell ref="A5:L5"/>
    <mergeCell ref="K30:L30"/>
    <mergeCell ref="K18:L18"/>
    <mergeCell ref="K19:L19"/>
    <mergeCell ref="K20:L20"/>
    <mergeCell ref="K21:L21"/>
    <mergeCell ref="K22:L22"/>
    <mergeCell ref="K23:L23"/>
    <mergeCell ref="K25:L25"/>
    <mergeCell ref="K26:L26"/>
    <mergeCell ref="K27:L27"/>
    <mergeCell ref="K28:L28"/>
    <mergeCell ref="K29:L29"/>
    <mergeCell ref="K24:L24"/>
    <mergeCell ref="K43:L43"/>
    <mergeCell ref="K31:L31"/>
    <mergeCell ref="K33:L33"/>
    <mergeCell ref="K34:L34"/>
    <mergeCell ref="K35:L35"/>
    <mergeCell ref="K36:L36"/>
    <mergeCell ref="K37:L37"/>
    <mergeCell ref="K38:L38"/>
    <mergeCell ref="K39:L39"/>
    <mergeCell ref="K40:L40"/>
    <mergeCell ref="K41:L41"/>
    <mergeCell ref="K42:L42"/>
    <mergeCell ref="K32:L32"/>
    <mergeCell ref="K55:L55"/>
    <mergeCell ref="K44:L44"/>
    <mergeCell ref="K45:L45"/>
    <mergeCell ref="K46:L46"/>
    <mergeCell ref="K47:L47"/>
    <mergeCell ref="K48:L48"/>
    <mergeCell ref="K49:L49"/>
    <mergeCell ref="K50:L50"/>
    <mergeCell ref="K51:L51"/>
    <mergeCell ref="K52:L52"/>
    <mergeCell ref="K53:L53"/>
    <mergeCell ref="K54:L54"/>
    <mergeCell ref="A69:B69"/>
    <mergeCell ref="K69:L69"/>
    <mergeCell ref="K56:L56"/>
    <mergeCell ref="K57:L57"/>
    <mergeCell ref="K58:L58"/>
    <mergeCell ref="K59:L59"/>
    <mergeCell ref="K60:L60"/>
    <mergeCell ref="K61:L61"/>
    <mergeCell ref="K62:L62"/>
    <mergeCell ref="K63:L63"/>
    <mergeCell ref="K64:L64"/>
    <mergeCell ref="K65:L65"/>
    <mergeCell ref="K67:L67"/>
    <mergeCell ref="K68:L68"/>
    <mergeCell ref="K66:L66"/>
  </mergeCells>
  <printOptions horizontalCentered="1"/>
  <pageMargins left="0" right="0" top="0.19685039370078741" bottom="0" header="0.31496062992125984" footer="0.31496062992125984"/>
  <pageSetup paperSize="9" scale="85" orientation="landscape" r:id="rId1"/>
  <rowBreaks count="1" manualBreakCount="1">
    <brk id="30" max="11"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tint="0.39997558519241921"/>
  </sheetPr>
  <dimension ref="A1:IU20"/>
  <sheetViews>
    <sheetView view="pageBreakPreview" zoomScale="80" zoomScaleSheetLayoutView="80" workbookViewId="0">
      <selection activeCell="K14" sqref="K14"/>
    </sheetView>
  </sheetViews>
  <sheetFormatPr defaultColWidth="9.125" defaultRowHeight="14.25"/>
  <cols>
    <col min="1" max="1" width="7.625" style="14" customWidth="1"/>
    <col min="2" max="2" width="20.625" style="7" customWidth="1"/>
    <col min="3" max="12" width="9.625" style="7" customWidth="1"/>
    <col min="13" max="13" width="20.625" style="7" customWidth="1"/>
    <col min="14" max="14" width="7.625" style="7" customWidth="1"/>
    <col min="15" max="16384" width="9.125" style="7"/>
  </cols>
  <sheetData>
    <row r="1" spans="1:255" s="3" customFormat="1" ht="47.25" customHeight="1">
      <c r="A1" s="510"/>
      <c r="B1" s="510"/>
      <c r="C1" s="510"/>
      <c r="D1" s="510"/>
      <c r="E1" s="510"/>
      <c r="F1" s="510"/>
      <c r="G1" s="510"/>
      <c r="H1" s="510"/>
      <c r="I1" s="510"/>
      <c r="J1" s="510"/>
      <c r="K1" s="510"/>
      <c r="L1" s="510"/>
      <c r="M1" s="510"/>
      <c r="N1" s="510"/>
    </row>
    <row r="2" spans="1:255" ht="16.5" customHeight="1">
      <c r="A2" s="511" t="s">
        <v>368</v>
      </c>
      <c r="B2" s="511"/>
      <c r="C2" s="511"/>
      <c r="D2" s="511"/>
      <c r="E2" s="511"/>
      <c r="F2" s="511"/>
      <c r="G2" s="511"/>
      <c r="H2" s="511"/>
      <c r="I2" s="511"/>
      <c r="J2" s="511"/>
      <c r="K2" s="511"/>
      <c r="L2" s="511"/>
      <c r="M2" s="511"/>
      <c r="N2" s="511"/>
    </row>
    <row r="3" spans="1:255" ht="18" customHeight="1">
      <c r="A3" s="511" t="s">
        <v>306</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c r="AU3" s="511"/>
      <c r="AV3" s="511"/>
      <c r="AW3" s="511"/>
      <c r="AX3" s="511"/>
      <c r="AY3" s="511"/>
      <c r="AZ3" s="511"/>
      <c r="BA3" s="511"/>
      <c r="BB3" s="511"/>
      <c r="BC3" s="511"/>
      <c r="BD3" s="511"/>
      <c r="BE3" s="511"/>
      <c r="BF3" s="511"/>
      <c r="BG3" s="511"/>
      <c r="BH3" s="511"/>
      <c r="BI3" s="511"/>
      <c r="BJ3" s="511"/>
      <c r="BK3" s="511"/>
      <c r="BL3" s="511"/>
      <c r="BM3" s="511"/>
      <c r="BN3" s="511"/>
      <c r="BO3" s="511"/>
      <c r="BP3" s="511"/>
      <c r="BQ3" s="511"/>
      <c r="BR3" s="511"/>
      <c r="BS3" s="511"/>
      <c r="BT3" s="511"/>
      <c r="BU3" s="511"/>
      <c r="BV3" s="511"/>
      <c r="BW3" s="511"/>
      <c r="BX3" s="511"/>
      <c r="BY3" s="511"/>
      <c r="BZ3" s="511"/>
      <c r="CA3" s="511"/>
      <c r="CB3" s="511"/>
      <c r="CC3" s="511"/>
      <c r="CD3" s="511"/>
      <c r="CE3" s="511"/>
      <c r="CF3" s="511"/>
      <c r="CG3" s="511"/>
      <c r="CH3" s="511"/>
      <c r="CI3" s="511"/>
      <c r="CJ3" s="511"/>
      <c r="CK3" s="511"/>
      <c r="CL3" s="511"/>
      <c r="CM3" s="511"/>
      <c r="CN3" s="511"/>
      <c r="CO3" s="511"/>
      <c r="CP3" s="511"/>
      <c r="CQ3" s="511"/>
      <c r="CR3" s="511"/>
      <c r="CS3" s="511"/>
      <c r="CT3" s="511"/>
      <c r="CU3" s="511"/>
      <c r="CV3" s="511"/>
      <c r="CW3" s="511"/>
      <c r="CX3" s="511"/>
      <c r="CY3" s="511"/>
      <c r="CZ3" s="511"/>
      <c r="DA3" s="511"/>
      <c r="DB3" s="511"/>
      <c r="DC3" s="511"/>
      <c r="DD3" s="511"/>
      <c r="DE3" s="511"/>
      <c r="DF3" s="511"/>
      <c r="DG3" s="511"/>
      <c r="DH3" s="511"/>
      <c r="DI3" s="511"/>
      <c r="DJ3" s="511"/>
      <c r="DK3" s="511"/>
      <c r="DL3" s="511"/>
      <c r="DM3" s="511"/>
      <c r="DN3" s="511"/>
      <c r="DO3" s="511"/>
      <c r="DP3" s="511"/>
      <c r="DQ3" s="511"/>
      <c r="DR3" s="511"/>
      <c r="DS3" s="511"/>
      <c r="DT3" s="511"/>
      <c r="DU3" s="511"/>
      <c r="DV3" s="511"/>
      <c r="DW3" s="511"/>
      <c r="DX3" s="511"/>
      <c r="DY3" s="511"/>
      <c r="DZ3" s="511"/>
      <c r="EA3" s="511"/>
      <c r="EB3" s="511"/>
      <c r="EC3" s="511"/>
      <c r="ED3" s="511"/>
      <c r="EE3" s="511"/>
      <c r="EF3" s="511"/>
      <c r="EG3" s="511"/>
      <c r="EH3" s="511"/>
      <c r="EI3" s="511"/>
      <c r="EJ3" s="511"/>
      <c r="EK3" s="511"/>
      <c r="EL3" s="511"/>
      <c r="EM3" s="511"/>
      <c r="EN3" s="511"/>
      <c r="EO3" s="511"/>
      <c r="EP3" s="511"/>
      <c r="EQ3" s="511"/>
      <c r="ER3" s="511"/>
      <c r="ES3" s="511"/>
      <c r="ET3" s="511"/>
      <c r="EU3" s="511"/>
      <c r="EV3" s="511"/>
      <c r="EW3" s="511"/>
      <c r="EX3" s="511"/>
      <c r="EY3" s="511"/>
      <c r="EZ3" s="511"/>
      <c r="FA3" s="511"/>
      <c r="FB3" s="511"/>
      <c r="FC3" s="511"/>
      <c r="FD3" s="511"/>
      <c r="FE3" s="511"/>
      <c r="FF3" s="511"/>
      <c r="FG3" s="511"/>
      <c r="FH3" s="511"/>
      <c r="FI3" s="511"/>
      <c r="FJ3" s="511"/>
      <c r="FK3" s="511"/>
      <c r="FL3" s="511"/>
      <c r="FM3" s="511"/>
      <c r="FN3" s="511"/>
      <c r="FO3" s="511"/>
      <c r="FP3" s="511"/>
      <c r="FQ3" s="511"/>
      <c r="FR3" s="511"/>
      <c r="FS3" s="511"/>
      <c r="FT3" s="511"/>
      <c r="FU3" s="511"/>
      <c r="FV3" s="511"/>
      <c r="FW3" s="511"/>
      <c r="FX3" s="511"/>
      <c r="FY3" s="511"/>
      <c r="FZ3" s="511"/>
      <c r="GA3" s="511"/>
      <c r="GB3" s="511"/>
      <c r="GC3" s="511"/>
      <c r="GD3" s="511"/>
      <c r="GE3" s="511"/>
      <c r="GF3" s="511"/>
      <c r="GG3" s="511"/>
      <c r="GH3" s="511"/>
      <c r="GI3" s="511"/>
      <c r="GJ3" s="511"/>
      <c r="GK3" s="511"/>
      <c r="GL3" s="511"/>
      <c r="GM3" s="511"/>
      <c r="GN3" s="511"/>
      <c r="GO3" s="511"/>
      <c r="GP3" s="511"/>
      <c r="GQ3" s="511"/>
      <c r="GR3" s="511"/>
      <c r="GS3" s="511"/>
      <c r="GT3" s="511"/>
      <c r="GU3" s="511"/>
      <c r="GV3" s="511"/>
      <c r="GW3" s="511"/>
      <c r="GX3" s="511"/>
      <c r="GY3" s="511"/>
      <c r="GZ3" s="511"/>
      <c r="HA3" s="511"/>
      <c r="HB3" s="511"/>
      <c r="HC3" s="511"/>
      <c r="HD3" s="511"/>
      <c r="HE3" s="511"/>
      <c r="HF3" s="511"/>
      <c r="HG3" s="511"/>
      <c r="HH3" s="511"/>
      <c r="HI3" s="511"/>
      <c r="HJ3" s="511"/>
      <c r="HK3" s="511"/>
      <c r="HL3" s="511"/>
      <c r="HM3" s="511"/>
      <c r="HN3" s="511"/>
      <c r="HO3" s="511"/>
      <c r="HP3" s="511"/>
      <c r="HQ3" s="511"/>
      <c r="HR3" s="511"/>
      <c r="HS3" s="511"/>
      <c r="HT3" s="511"/>
      <c r="HU3" s="511"/>
      <c r="HV3" s="511"/>
      <c r="HW3" s="511"/>
      <c r="HX3" s="511"/>
      <c r="HY3" s="511"/>
      <c r="HZ3" s="511"/>
      <c r="IA3" s="511"/>
      <c r="IB3" s="511"/>
      <c r="IC3" s="511"/>
      <c r="ID3" s="511"/>
      <c r="IE3" s="511"/>
      <c r="IF3" s="511"/>
      <c r="IG3" s="511"/>
      <c r="IH3" s="511"/>
      <c r="II3" s="511"/>
      <c r="IJ3" s="511"/>
      <c r="IK3" s="511"/>
      <c r="IL3" s="511"/>
      <c r="IM3" s="511"/>
      <c r="IN3" s="511"/>
      <c r="IO3" s="511"/>
      <c r="IP3" s="511"/>
      <c r="IQ3" s="511"/>
      <c r="IR3" s="511"/>
      <c r="IS3" s="511"/>
      <c r="IT3" s="511"/>
      <c r="IU3" s="511"/>
    </row>
    <row r="4" spans="1:255" ht="18" customHeight="1">
      <c r="A4" s="511" t="s">
        <v>654</v>
      </c>
      <c r="B4" s="511"/>
      <c r="C4" s="511"/>
      <c r="D4" s="511"/>
      <c r="E4" s="511"/>
      <c r="F4" s="511"/>
      <c r="G4" s="511"/>
      <c r="H4" s="511"/>
      <c r="I4" s="511"/>
      <c r="J4" s="511"/>
      <c r="K4" s="511"/>
      <c r="L4" s="511"/>
      <c r="M4" s="511"/>
      <c r="N4" s="511"/>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268"/>
      <c r="AZ4" s="268"/>
      <c r="BA4" s="268"/>
      <c r="BB4" s="268"/>
      <c r="BC4" s="268"/>
      <c r="BD4" s="268"/>
      <c r="BE4" s="268"/>
      <c r="BF4" s="268"/>
      <c r="BG4" s="268"/>
      <c r="BH4" s="268"/>
      <c r="BI4" s="268"/>
      <c r="BJ4" s="268"/>
      <c r="BK4" s="268"/>
      <c r="BL4" s="268"/>
      <c r="BM4" s="268"/>
      <c r="BN4" s="268"/>
      <c r="BO4" s="268"/>
      <c r="BP4" s="268"/>
      <c r="BQ4" s="268"/>
      <c r="BR4" s="268"/>
      <c r="BS4" s="268"/>
      <c r="BT4" s="268"/>
      <c r="BU4" s="268"/>
      <c r="BV4" s="268"/>
      <c r="BW4" s="268"/>
      <c r="BX4" s="268"/>
      <c r="BY4" s="268"/>
      <c r="BZ4" s="268"/>
      <c r="CA4" s="268"/>
      <c r="CB4" s="268"/>
      <c r="CC4" s="268"/>
      <c r="CD4" s="268"/>
      <c r="CE4" s="268"/>
      <c r="CF4" s="268"/>
      <c r="CG4" s="268"/>
      <c r="CH4" s="268"/>
      <c r="CI4" s="268"/>
      <c r="CJ4" s="268"/>
      <c r="CK4" s="268"/>
      <c r="CL4" s="268"/>
      <c r="CM4" s="268"/>
      <c r="CN4" s="268"/>
      <c r="CO4" s="268"/>
      <c r="CP4" s="268"/>
      <c r="CQ4" s="268"/>
      <c r="CR4" s="268"/>
      <c r="CS4" s="268"/>
      <c r="CT4" s="268"/>
      <c r="CU4" s="268"/>
      <c r="CV4" s="268"/>
      <c r="CW4" s="268"/>
      <c r="CX4" s="268"/>
      <c r="CY4" s="268"/>
      <c r="CZ4" s="268"/>
      <c r="DA4" s="268"/>
      <c r="DB4" s="268"/>
      <c r="DC4" s="268"/>
      <c r="DD4" s="268"/>
      <c r="DE4" s="268"/>
      <c r="DF4" s="268"/>
      <c r="DG4" s="268"/>
      <c r="DH4" s="268"/>
      <c r="DI4" s="268"/>
      <c r="DJ4" s="268"/>
      <c r="DK4" s="268"/>
      <c r="DL4" s="268"/>
      <c r="DM4" s="268"/>
      <c r="DN4" s="268"/>
      <c r="DO4" s="268"/>
      <c r="DP4" s="268"/>
      <c r="DQ4" s="268"/>
      <c r="DR4" s="268"/>
      <c r="DS4" s="268"/>
      <c r="DT4" s="268"/>
      <c r="DU4" s="268"/>
      <c r="DV4" s="268"/>
      <c r="DW4" s="268"/>
      <c r="DX4" s="268"/>
      <c r="DY4" s="268"/>
      <c r="DZ4" s="268"/>
      <c r="EA4" s="268"/>
      <c r="EB4" s="268"/>
      <c r="EC4" s="268"/>
      <c r="ED4" s="268"/>
      <c r="EE4" s="268"/>
      <c r="EF4" s="268"/>
      <c r="EG4" s="268"/>
      <c r="EH4" s="268"/>
      <c r="EI4" s="268"/>
      <c r="EJ4" s="268"/>
      <c r="EK4" s="268"/>
      <c r="EL4" s="268"/>
      <c r="EM4" s="268"/>
      <c r="EN4" s="268"/>
      <c r="EO4" s="268"/>
      <c r="EP4" s="268"/>
      <c r="EQ4" s="268"/>
      <c r="ER4" s="268"/>
      <c r="ES4" s="268"/>
      <c r="ET4" s="268"/>
      <c r="EU4" s="268"/>
      <c r="EV4" s="268"/>
      <c r="EW4" s="268"/>
      <c r="EX4" s="268"/>
      <c r="EY4" s="268"/>
      <c r="EZ4" s="268"/>
      <c r="FA4" s="268"/>
      <c r="FB4" s="268"/>
      <c r="FC4" s="268"/>
      <c r="FD4" s="268"/>
      <c r="FE4" s="268"/>
      <c r="FF4" s="268"/>
      <c r="FG4" s="268"/>
      <c r="FH4" s="268"/>
      <c r="FI4" s="268"/>
      <c r="FJ4" s="268"/>
      <c r="FK4" s="268"/>
      <c r="FL4" s="268"/>
      <c r="FM4" s="268"/>
      <c r="FN4" s="268"/>
      <c r="FO4" s="268"/>
      <c r="FP4" s="268"/>
      <c r="FQ4" s="268"/>
      <c r="FR4" s="268"/>
      <c r="FS4" s="268"/>
      <c r="FT4" s="268"/>
      <c r="FU4" s="268"/>
      <c r="FV4" s="268"/>
      <c r="FW4" s="268"/>
      <c r="FX4" s="268"/>
      <c r="FY4" s="268"/>
      <c r="FZ4" s="268"/>
      <c r="GA4" s="268"/>
      <c r="GB4" s="268"/>
      <c r="GC4" s="268"/>
      <c r="GD4" s="268"/>
      <c r="GE4" s="268"/>
      <c r="GF4" s="268"/>
      <c r="GG4" s="268"/>
      <c r="GH4" s="268"/>
      <c r="GI4" s="268"/>
      <c r="GJ4" s="268"/>
      <c r="GK4" s="268"/>
      <c r="GL4" s="268"/>
      <c r="GM4" s="268"/>
      <c r="GN4" s="268"/>
      <c r="GO4" s="268"/>
      <c r="GP4" s="268"/>
      <c r="GQ4" s="268"/>
      <c r="GR4" s="268"/>
      <c r="GS4" s="268"/>
      <c r="GT4" s="268"/>
      <c r="GU4" s="268"/>
      <c r="GV4" s="268"/>
      <c r="GW4" s="268"/>
      <c r="GX4" s="268"/>
      <c r="GY4" s="268"/>
      <c r="GZ4" s="268"/>
      <c r="HA4" s="268"/>
      <c r="HB4" s="268"/>
      <c r="HC4" s="268"/>
      <c r="HD4" s="268"/>
      <c r="HE4" s="268"/>
      <c r="HF4" s="268"/>
      <c r="HG4" s="268"/>
      <c r="HH4" s="268"/>
      <c r="HI4" s="268"/>
      <c r="HJ4" s="268"/>
      <c r="HK4" s="268"/>
      <c r="HL4" s="268"/>
      <c r="HM4" s="268"/>
      <c r="HN4" s="268"/>
      <c r="HO4" s="268"/>
      <c r="HP4" s="268"/>
      <c r="HQ4" s="268"/>
      <c r="HR4" s="268"/>
      <c r="HS4" s="268"/>
      <c r="HT4" s="268"/>
      <c r="HU4" s="268"/>
      <c r="HV4" s="268"/>
      <c r="HW4" s="268"/>
      <c r="HX4" s="268"/>
      <c r="HY4" s="268"/>
      <c r="HZ4" s="268"/>
      <c r="IA4" s="268"/>
      <c r="IB4" s="268"/>
      <c r="IC4" s="268"/>
      <c r="ID4" s="268"/>
      <c r="IE4" s="268"/>
      <c r="IF4" s="268"/>
      <c r="IG4" s="268"/>
      <c r="IH4" s="268"/>
      <c r="II4" s="268"/>
      <c r="IJ4" s="268"/>
      <c r="IK4" s="268"/>
      <c r="IL4" s="268"/>
      <c r="IM4" s="268"/>
      <c r="IN4" s="268"/>
      <c r="IO4" s="268"/>
      <c r="IP4" s="268"/>
      <c r="IQ4" s="268"/>
      <c r="IR4" s="268"/>
      <c r="IS4" s="268"/>
      <c r="IT4" s="268"/>
      <c r="IU4" s="268"/>
    </row>
    <row r="5" spans="1:255" ht="15.75" customHeight="1">
      <c r="A5" s="492" t="s">
        <v>369</v>
      </c>
      <c r="B5" s="492"/>
      <c r="C5" s="492"/>
      <c r="D5" s="492"/>
      <c r="E5" s="492"/>
      <c r="F5" s="492"/>
      <c r="G5" s="492"/>
      <c r="H5" s="492"/>
      <c r="I5" s="492"/>
      <c r="J5" s="492"/>
      <c r="K5" s="492"/>
      <c r="L5" s="492"/>
      <c r="M5" s="492"/>
      <c r="N5" s="492"/>
    </row>
    <row r="6" spans="1:255" ht="15.75" customHeight="1">
      <c r="A6" s="492" t="s">
        <v>264</v>
      </c>
      <c r="B6" s="492"/>
      <c r="C6" s="492"/>
      <c r="D6" s="492"/>
      <c r="E6" s="492"/>
      <c r="F6" s="492"/>
      <c r="G6" s="492"/>
      <c r="H6" s="492"/>
      <c r="I6" s="492"/>
      <c r="J6" s="492"/>
      <c r="K6" s="492"/>
      <c r="L6" s="492"/>
      <c r="M6" s="492"/>
      <c r="N6" s="492"/>
    </row>
    <row r="7" spans="1:255" ht="15.75" customHeight="1">
      <c r="A7" s="492" t="s">
        <v>655</v>
      </c>
      <c r="B7" s="492"/>
      <c r="C7" s="492"/>
      <c r="D7" s="492"/>
      <c r="E7" s="492"/>
      <c r="F7" s="492"/>
      <c r="G7" s="492"/>
      <c r="H7" s="492"/>
      <c r="I7" s="492"/>
      <c r="J7" s="492"/>
      <c r="K7" s="492"/>
      <c r="L7" s="492"/>
      <c r="M7" s="492"/>
      <c r="N7" s="492"/>
    </row>
    <row r="8" spans="1:255" ht="15.75" customHeight="1">
      <c r="A8" s="493" t="s">
        <v>681</v>
      </c>
      <c r="B8" s="493"/>
      <c r="C8" s="494">
        <v>2020</v>
      </c>
      <c r="D8" s="494"/>
      <c r="E8" s="494"/>
      <c r="F8" s="494"/>
      <c r="G8" s="494"/>
      <c r="H8" s="494"/>
      <c r="I8" s="494"/>
      <c r="J8" s="494"/>
      <c r="K8" s="494"/>
      <c r="L8" s="494"/>
      <c r="M8" s="495" t="s">
        <v>299</v>
      </c>
      <c r="N8" s="495"/>
    </row>
    <row r="9" spans="1:255" ht="46.5" customHeight="1">
      <c r="A9" s="502" t="s">
        <v>446</v>
      </c>
      <c r="B9" s="499" t="s">
        <v>210</v>
      </c>
      <c r="C9" s="277" t="s">
        <v>256</v>
      </c>
      <c r="D9" s="277" t="s">
        <v>307</v>
      </c>
      <c r="E9" s="277" t="s">
        <v>308</v>
      </c>
      <c r="F9" s="277" t="s">
        <v>309</v>
      </c>
      <c r="G9" s="277" t="s">
        <v>310</v>
      </c>
      <c r="H9" s="277" t="s">
        <v>311</v>
      </c>
      <c r="I9" s="277" t="s">
        <v>312</v>
      </c>
      <c r="J9" s="277" t="s">
        <v>313</v>
      </c>
      <c r="K9" s="277" t="s">
        <v>314</v>
      </c>
      <c r="L9" s="277" t="s">
        <v>176</v>
      </c>
      <c r="M9" s="502" t="s">
        <v>215</v>
      </c>
      <c r="N9" s="502"/>
    </row>
    <row r="10" spans="1:255" ht="59.25" customHeight="1">
      <c r="A10" s="506"/>
      <c r="B10" s="501"/>
      <c r="C10" s="84" t="s">
        <v>207</v>
      </c>
      <c r="D10" s="274" t="s">
        <v>315</v>
      </c>
      <c r="E10" s="274" t="s">
        <v>74</v>
      </c>
      <c r="F10" s="274" t="s">
        <v>366</v>
      </c>
      <c r="G10" s="274" t="s">
        <v>367</v>
      </c>
      <c r="H10" s="274" t="s">
        <v>355</v>
      </c>
      <c r="I10" s="274" t="s">
        <v>75</v>
      </c>
      <c r="J10" s="274" t="s">
        <v>76</v>
      </c>
      <c r="K10" s="274" t="s">
        <v>77</v>
      </c>
      <c r="L10" s="274" t="s">
        <v>365</v>
      </c>
      <c r="M10" s="506"/>
      <c r="N10" s="506"/>
    </row>
    <row r="11" spans="1:255" customFormat="1" ht="77.25" customHeight="1" thickBot="1">
      <c r="A11" s="51">
        <v>45</v>
      </c>
      <c r="B11" s="55" t="s">
        <v>533</v>
      </c>
      <c r="C11" s="189">
        <f>SUM(D11:L11)</f>
        <v>684396</v>
      </c>
      <c r="D11" s="57">
        <v>298796</v>
      </c>
      <c r="E11" s="57">
        <v>303817</v>
      </c>
      <c r="F11" s="57">
        <v>4442</v>
      </c>
      <c r="G11" s="57">
        <v>1405</v>
      </c>
      <c r="H11" s="57">
        <v>8018</v>
      </c>
      <c r="I11" s="57">
        <v>1789</v>
      </c>
      <c r="J11" s="57">
        <v>10674</v>
      </c>
      <c r="K11" s="57">
        <v>17070</v>
      </c>
      <c r="L11" s="57">
        <v>38385</v>
      </c>
      <c r="M11" s="641" t="s">
        <v>538</v>
      </c>
      <c r="N11" s="642"/>
    </row>
    <row r="12" spans="1:255" customFormat="1" ht="77.25" customHeight="1" thickBot="1">
      <c r="A12" s="53">
        <v>46</v>
      </c>
      <c r="B12" s="56" t="s">
        <v>534</v>
      </c>
      <c r="C12" s="347">
        <f t="shared" ref="C12:C13" si="0">SUM(D12:L12)</f>
        <v>761111</v>
      </c>
      <c r="D12" s="58">
        <v>227673</v>
      </c>
      <c r="E12" s="58">
        <v>348174</v>
      </c>
      <c r="F12" s="58">
        <v>21200</v>
      </c>
      <c r="G12" s="58">
        <v>7769</v>
      </c>
      <c r="H12" s="58">
        <v>26262</v>
      </c>
      <c r="I12" s="58">
        <v>49792</v>
      </c>
      <c r="J12" s="58">
        <v>18810</v>
      </c>
      <c r="K12" s="58">
        <v>27662</v>
      </c>
      <c r="L12" s="58">
        <v>33769</v>
      </c>
      <c r="M12" s="509" t="s">
        <v>537</v>
      </c>
      <c r="N12" s="509"/>
    </row>
    <row r="13" spans="1:255" customFormat="1" ht="77.25" customHeight="1">
      <c r="A13" s="52">
        <v>47</v>
      </c>
      <c r="B13" s="62" t="s">
        <v>535</v>
      </c>
      <c r="C13" s="319">
        <f t="shared" si="0"/>
        <v>4029652</v>
      </c>
      <c r="D13" s="63">
        <v>886867</v>
      </c>
      <c r="E13" s="63">
        <v>2388722</v>
      </c>
      <c r="F13" s="63">
        <v>32033</v>
      </c>
      <c r="G13" s="63">
        <v>21689</v>
      </c>
      <c r="H13" s="63">
        <v>62011</v>
      </c>
      <c r="I13" s="63">
        <v>124581</v>
      </c>
      <c r="J13" s="63">
        <v>157686</v>
      </c>
      <c r="K13" s="63">
        <v>127932</v>
      </c>
      <c r="L13" s="63">
        <v>228131</v>
      </c>
      <c r="M13" s="489" t="s">
        <v>536</v>
      </c>
      <c r="N13" s="489"/>
    </row>
    <row r="14" spans="1:255" ht="50.25" customHeight="1">
      <c r="A14" s="490" t="s">
        <v>207</v>
      </c>
      <c r="B14" s="490"/>
      <c r="C14" s="322">
        <f t="shared" ref="C14:K14" si="1">SUM(C11:C13)</f>
        <v>5475159</v>
      </c>
      <c r="D14" s="322">
        <f t="shared" si="1"/>
        <v>1413336</v>
      </c>
      <c r="E14" s="322">
        <f t="shared" si="1"/>
        <v>3040713</v>
      </c>
      <c r="F14" s="322">
        <f t="shared" si="1"/>
        <v>57675</v>
      </c>
      <c r="G14" s="322">
        <f t="shared" si="1"/>
        <v>30863</v>
      </c>
      <c r="H14" s="322">
        <f t="shared" si="1"/>
        <v>96291</v>
      </c>
      <c r="I14" s="322">
        <f t="shared" si="1"/>
        <v>176162</v>
      </c>
      <c r="J14" s="322">
        <f t="shared" si="1"/>
        <v>187170</v>
      </c>
      <c r="K14" s="322">
        <f t="shared" si="1"/>
        <v>172664</v>
      </c>
      <c r="L14" s="276">
        <f>SUM(L11:L13)</f>
        <v>300285</v>
      </c>
      <c r="M14" s="491" t="s">
        <v>204</v>
      </c>
      <c r="N14" s="491"/>
    </row>
    <row r="15" spans="1:255" ht="15" customHeight="1">
      <c r="A15" s="552"/>
      <c r="B15" s="552"/>
      <c r="C15" s="552"/>
      <c r="D15" s="552"/>
      <c r="E15" s="552"/>
      <c r="F15" s="552"/>
      <c r="I15" s="70"/>
      <c r="J15" s="553"/>
      <c r="K15" s="553"/>
      <c r="L15" s="553"/>
      <c r="M15" s="553"/>
      <c r="N15" s="553"/>
    </row>
    <row r="16" spans="1:255">
      <c r="A16" s="7"/>
    </row>
    <row r="17" spans="1:12" ht="16.5">
      <c r="A17" s="7"/>
      <c r="C17" s="135"/>
      <c r="D17" s="135"/>
      <c r="E17" s="135"/>
      <c r="F17" s="135"/>
      <c r="G17" s="135"/>
      <c r="H17" s="135"/>
      <c r="I17" s="135"/>
      <c r="J17" s="135"/>
      <c r="K17" s="135"/>
      <c r="L17" s="135"/>
    </row>
    <row r="18" spans="1:12">
      <c r="A18" s="7"/>
    </row>
    <row r="19" spans="1:12">
      <c r="A19" s="7"/>
    </row>
    <row r="20" spans="1:12">
      <c r="A20" s="7"/>
    </row>
  </sheetData>
  <mergeCells count="38">
    <mergeCell ref="A1:N1"/>
    <mergeCell ref="A2:N2"/>
    <mergeCell ref="A3:N3"/>
    <mergeCell ref="O3:AA3"/>
    <mergeCell ref="AB3:AO3"/>
    <mergeCell ref="A6:N6"/>
    <mergeCell ref="EJ3:EW3"/>
    <mergeCell ref="EX3:FK3"/>
    <mergeCell ref="FL3:FY3"/>
    <mergeCell ref="FZ3:GM3"/>
    <mergeCell ref="BD3:BQ3"/>
    <mergeCell ref="BR3:CE3"/>
    <mergeCell ref="CF3:CS3"/>
    <mergeCell ref="CT3:DG3"/>
    <mergeCell ref="DH3:DU3"/>
    <mergeCell ref="DV3:EI3"/>
    <mergeCell ref="AP3:BC3"/>
    <mergeCell ref="HP3:IC3"/>
    <mergeCell ref="ID3:IQ3"/>
    <mergeCell ref="IR3:IU3"/>
    <mergeCell ref="A4:N4"/>
    <mergeCell ref="A5:N5"/>
    <mergeCell ref="GN3:HA3"/>
    <mergeCell ref="HB3:HO3"/>
    <mergeCell ref="A15:F15"/>
    <mergeCell ref="J15:N15"/>
    <mergeCell ref="A7:N7"/>
    <mergeCell ref="A8:B8"/>
    <mergeCell ref="C8:L8"/>
    <mergeCell ref="M8:N8"/>
    <mergeCell ref="A9:A10"/>
    <mergeCell ref="B9:B10"/>
    <mergeCell ref="M9:N10"/>
    <mergeCell ref="M11:N11"/>
    <mergeCell ref="M12:N12"/>
    <mergeCell ref="M13:N13"/>
    <mergeCell ref="A14:B14"/>
    <mergeCell ref="M14:N14"/>
  </mergeCells>
  <printOptions horizontalCentered="1" verticalCentered="1"/>
  <pageMargins left="0" right="0" top="0" bottom="0" header="0.31496062992125984" footer="0"/>
  <pageSetup paperSize="9" scale="80"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tint="0.39997558519241921"/>
  </sheetPr>
  <dimension ref="A1:IT93"/>
  <sheetViews>
    <sheetView view="pageBreakPreview" zoomScale="80" zoomScaleSheetLayoutView="80" workbookViewId="0">
      <selection activeCell="C69" sqref="C69"/>
    </sheetView>
  </sheetViews>
  <sheetFormatPr defaultColWidth="9.125" defaultRowHeight="14.25"/>
  <cols>
    <col min="1" max="1" width="5.75" style="14" customWidth="1"/>
    <col min="2" max="2" width="35.75" style="7" customWidth="1"/>
    <col min="3" max="3" width="9.625" style="7" customWidth="1"/>
    <col min="4" max="12" width="9.75" style="7" customWidth="1"/>
    <col min="13" max="13" width="35.75" style="7" customWidth="1"/>
    <col min="14" max="14" width="5.75" style="7" customWidth="1"/>
    <col min="15" max="16384" width="9.125" style="7"/>
  </cols>
  <sheetData>
    <row r="1" spans="1:254" s="3" customFormat="1" ht="7.5" customHeight="1">
      <c r="A1" s="510"/>
      <c r="B1" s="510"/>
      <c r="C1" s="510"/>
      <c r="D1" s="510"/>
      <c r="E1" s="510"/>
      <c r="F1" s="510"/>
      <c r="G1" s="510"/>
      <c r="H1" s="510"/>
      <c r="I1" s="510"/>
      <c r="J1" s="510"/>
      <c r="K1" s="510"/>
      <c r="L1" s="510"/>
      <c r="M1" s="510"/>
      <c r="N1" s="510"/>
    </row>
    <row r="2" spans="1:254" ht="16.5" customHeight="1">
      <c r="A2" s="511" t="s">
        <v>368</v>
      </c>
      <c r="B2" s="511"/>
      <c r="C2" s="511"/>
      <c r="D2" s="511"/>
      <c r="E2" s="511"/>
      <c r="F2" s="511"/>
      <c r="G2" s="511"/>
      <c r="H2" s="511"/>
      <c r="I2" s="511"/>
      <c r="J2" s="511"/>
      <c r="K2" s="511"/>
      <c r="L2" s="511"/>
      <c r="M2" s="511"/>
      <c r="N2" s="511"/>
    </row>
    <row r="3" spans="1:254" ht="18" customHeight="1">
      <c r="A3" s="511" t="s">
        <v>306</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c r="AU3" s="511"/>
      <c r="AV3" s="511"/>
      <c r="AW3" s="511"/>
      <c r="AX3" s="511"/>
      <c r="AY3" s="511"/>
      <c r="AZ3" s="511"/>
      <c r="BA3" s="511"/>
      <c r="BB3" s="511"/>
      <c r="BC3" s="511"/>
      <c r="BD3" s="511"/>
      <c r="BE3" s="511"/>
      <c r="BF3" s="511"/>
      <c r="BG3" s="511"/>
      <c r="BH3" s="511"/>
      <c r="BI3" s="511"/>
      <c r="BJ3" s="511"/>
      <c r="BK3" s="511"/>
      <c r="BL3" s="511"/>
      <c r="BM3" s="511"/>
      <c r="BN3" s="511"/>
      <c r="BO3" s="511"/>
      <c r="BP3" s="511"/>
      <c r="BQ3" s="511"/>
      <c r="BR3" s="511"/>
      <c r="BS3" s="511"/>
      <c r="BT3" s="511"/>
      <c r="BU3" s="511"/>
      <c r="BV3" s="511"/>
      <c r="BW3" s="511"/>
      <c r="BX3" s="511"/>
      <c r="BY3" s="511"/>
      <c r="BZ3" s="511"/>
      <c r="CA3" s="511"/>
      <c r="CB3" s="511"/>
      <c r="CC3" s="511"/>
      <c r="CD3" s="511"/>
      <c r="CE3" s="511"/>
      <c r="CF3" s="511"/>
      <c r="CG3" s="511"/>
      <c r="CH3" s="511"/>
      <c r="CI3" s="511"/>
      <c r="CJ3" s="511"/>
      <c r="CK3" s="511"/>
      <c r="CL3" s="511"/>
      <c r="CM3" s="511"/>
      <c r="CN3" s="511"/>
      <c r="CO3" s="511"/>
      <c r="CP3" s="511"/>
      <c r="CQ3" s="511"/>
      <c r="CR3" s="511"/>
      <c r="CS3" s="511"/>
      <c r="CT3" s="511"/>
      <c r="CU3" s="511"/>
      <c r="CV3" s="511"/>
      <c r="CW3" s="511"/>
      <c r="CX3" s="511"/>
      <c r="CY3" s="511"/>
      <c r="CZ3" s="511"/>
      <c r="DA3" s="511"/>
      <c r="DB3" s="511"/>
      <c r="DC3" s="511"/>
      <c r="DD3" s="511"/>
      <c r="DE3" s="511"/>
      <c r="DF3" s="511"/>
      <c r="DG3" s="511"/>
      <c r="DH3" s="511"/>
      <c r="DI3" s="511"/>
      <c r="DJ3" s="511"/>
      <c r="DK3" s="511"/>
      <c r="DL3" s="511"/>
      <c r="DM3" s="511"/>
      <c r="DN3" s="511"/>
      <c r="DO3" s="511"/>
      <c r="DP3" s="511"/>
      <c r="DQ3" s="511"/>
      <c r="DR3" s="511"/>
      <c r="DS3" s="511"/>
      <c r="DT3" s="511"/>
      <c r="DU3" s="511"/>
      <c r="DV3" s="511"/>
      <c r="DW3" s="511"/>
      <c r="DX3" s="511"/>
      <c r="DY3" s="511"/>
      <c r="DZ3" s="511"/>
      <c r="EA3" s="511"/>
      <c r="EB3" s="511"/>
      <c r="EC3" s="511"/>
      <c r="ED3" s="511"/>
      <c r="EE3" s="511"/>
      <c r="EF3" s="511"/>
      <c r="EG3" s="511"/>
      <c r="EH3" s="511"/>
      <c r="EI3" s="511"/>
      <c r="EJ3" s="511"/>
      <c r="EK3" s="511"/>
      <c r="EL3" s="511"/>
      <c r="EM3" s="511"/>
      <c r="EN3" s="511"/>
      <c r="EO3" s="511"/>
      <c r="EP3" s="511"/>
      <c r="EQ3" s="511"/>
      <c r="ER3" s="511"/>
      <c r="ES3" s="511"/>
      <c r="ET3" s="511"/>
      <c r="EU3" s="511"/>
      <c r="EV3" s="511"/>
      <c r="EW3" s="511"/>
      <c r="EX3" s="511"/>
      <c r="EY3" s="511"/>
      <c r="EZ3" s="511"/>
      <c r="FA3" s="511"/>
      <c r="FB3" s="511"/>
      <c r="FC3" s="511"/>
      <c r="FD3" s="511"/>
      <c r="FE3" s="511"/>
      <c r="FF3" s="511"/>
      <c r="FG3" s="511"/>
      <c r="FH3" s="511"/>
      <c r="FI3" s="511"/>
      <c r="FJ3" s="511"/>
      <c r="FK3" s="511"/>
      <c r="FL3" s="511"/>
      <c r="FM3" s="511"/>
      <c r="FN3" s="511"/>
      <c r="FO3" s="511"/>
      <c r="FP3" s="511"/>
      <c r="FQ3" s="511"/>
      <c r="FR3" s="511"/>
      <c r="FS3" s="511"/>
      <c r="FT3" s="511"/>
      <c r="FU3" s="511"/>
      <c r="FV3" s="511"/>
      <c r="FW3" s="511"/>
      <c r="FX3" s="511"/>
      <c r="FY3" s="511"/>
      <c r="FZ3" s="511"/>
      <c r="GA3" s="511"/>
      <c r="GB3" s="511"/>
      <c r="GC3" s="511"/>
      <c r="GD3" s="511"/>
      <c r="GE3" s="511"/>
      <c r="GF3" s="511"/>
      <c r="GG3" s="511"/>
      <c r="GH3" s="511"/>
      <c r="GI3" s="511"/>
      <c r="GJ3" s="511"/>
      <c r="GK3" s="511"/>
      <c r="GL3" s="511"/>
      <c r="GM3" s="511"/>
      <c r="GN3" s="511"/>
      <c r="GO3" s="511"/>
      <c r="GP3" s="511"/>
      <c r="GQ3" s="511"/>
      <c r="GR3" s="511"/>
      <c r="GS3" s="511"/>
      <c r="GT3" s="511"/>
      <c r="GU3" s="511"/>
      <c r="GV3" s="511"/>
      <c r="GW3" s="511"/>
      <c r="GX3" s="511"/>
      <c r="GY3" s="511"/>
      <c r="GZ3" s="511"/>
      <c r="HA3" s="511"/>
      <c r="HB3" s="511"/>
      <c r="HC3" s="511"/>
      <c r="HD3" s="511"/>
      <c r="HE3" s="511"/>
      <c r="HF3" s="511"/>
      <c r="HG3" s="511"/>
      <c r="HH3" s="511"/>
      <c r="HI3" s="511"/>
      <c r="HJ3" s="511"/>
      <c r="HK3" s="511"/>
      <c r="HL3" s="511"/>
      <c r="HM3" s="511"/>
      <c r="HN3" s="511"/>
      <c r="HO3" s="511"/>
      <c r="HP3" s="511"/>
      <c r="HQ3" s="511"/>
      <c r="HR3" s="511"/>
      <c r="HS3" s="511"/>
      <c r="HT3" s="511"/>
      <c r="HU3" s="511"/>
      <c r="HV3" s="511"/>
      <c r="HW3" s="511"/>
      <c r="HX3" s="511"/>
      <c r="HY3" s="511"/>
      <c r="HZ3" s="511"/>
      <c r="IA3" s="511"/>
      <c r="IB3" s="511"/>
      <c r="IC3" s="511"/>
      <c r="ID3" s="511"/>
      <c r="IE3" s="511"/>
      <c r="IF3" s="511"/>
      <c r="IG3" s="511"/>
      <c r="IH3" s="511"/>
      <c r="II3" s="511"/>
      <c r="IJ3" s="511"/>
      <c r="IK3" s="511"/>
      <c r="IL3" s="511"/>
      <c r="IM3" s="511"/>
      <c r="IN3" s="511"/>
      <c r="IO3" s="511"/>
      <c r="IP3" s="511"/>
      <c r="IQ3" s="511"/>
      <c r="IR3" s="511"/>
      <c r="IS3" s="511"/>
      <c r="IT3" s="511"/>
    </row>
    <row r="4" spans="1:254" ht="18" customHeight="1">
      <c r="A4" s="511" t="s">
        <v>656</v>
      </c>
      <c r="B4" s="511"/>
      <c r="C4" s="511"/>
      <c r="D4" s="511"/>
      <c r="E4" s="511"/>
      <c r="F4" s="511"/>
      <c r="G4" s="511"/>
      <c r="H4" s="511"/>
      <c r="I4" s="511"/>
      <c r="J4" s="511"/>
      <c r="K4" s="511"/>
      <c r="L4" s="511"/>
      <c r="M4" s="511"/>
      <c r="N4" s="511"/>
      <c r="O4" s="268"/>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268"/>
      <c r="AZ4" s="268"/>
      <c r="BA4" s="268"/>
      <c r="BB4" s="268"/>
      <c r="BC4" s="268"/>
      <c r="BD4" s="268"/>
      <c r="BE4" s="268"/>
      <c r="BF4" s="268"/>
      <c r="BG4" s="268"/>
      <c r="BH4" s="268"/>
      <c r="BI4" s="268"/>
      <c r="BJ4" s="268"/>
      <c r="BK4" s="268"/>
      <c r="BL4" s="268"/>
      <c r="BM4" s="268"/>
      <c r="BN4" s="268"/>
      <c r="BO4" s="268"/>
      <c r="BP4" s="268"/>
      <c r="BQ4" s="268"/>
      <c r="BR4" s="268"/>
      <c r="BS4" s="268"/>
      <c r="BT4" s="268"/>
      <c r="BU4" s="268"/>
      <c r="BV4" s="268"/>
      <c r="BW4" s="268"/>
      <c r="BX4" s="268"/>
      <c r="BY4" s="268"/>
      <c r="BZ4" s="268"/>
      <c r="CA4" s="268"/>
      <c r="CB4" s="268"/>
      <c r="CC4" s="268"/>
      <c r="CD4" s="268"/>
      <c r="CE4" s="268"/>
      <c r="CF4" s="268"/>
      <c r="CG4" s="268"/>
      <c r="CH4" s="268"/>
      <c r="CI4" s="268"/>
      <c r="CJ4" s="268"/>
      <c r="CK4" s="268"/>
      <c r="CL4" s="268"/>
      <c r="CM4" s="268"/>
      <c r="CN4" s="268"/>
      <c r="CO4" s="268"/>
      <c r="CP4" s="268"/>
      <c r="CQ4" s="268"/>
      <c r="CR4" s="268"/>
      <c r="CS4" s="268"/>
      <c r="CT4" s="268"/>
      <c r="CU4" s="268"/>
      <c r="CV4" s="268"/>
      <c r="CW4" s="268"/>
      <c r="CX4" s="268"/>
      <c r="CY4" s="268"/>
      <c r="CZ4" s="268"/>
      <c r="DA4" s="268"/>
      <c r="DB4" s="268"/>
      <c r="DC4" s="268"/>
      <c r="DD4" s="268"/>
      <c r="DE4" s="268"/>
      <c r="DF4" s="268"/>
      <c r="DG4" s="268"/>
      <c r="DH4" s="268"/>
      <c r="DI4" s="268"/>
      <c r="DJ4" s="268"/>
      <c r="DK4" s="268"/>
      <c r="DL4" s="268"/>
      <c r="DM4" s="268"/>
      <c r="DN4" s="268"/>
      <c r="DO4" s="268"/>
      <c r="DP4" s="268"/>
      <c r="DQ4" s="268"/>
      <c r="DR4" s="268"/>
      <c r="DS4" s="268"/>
      <c r="DT4" s="268"/>
      <c r="DU4" s="268"/>
      <c r="DV4" s="268"/>
      <c r="DW4" s="268"/>
      <c r="DX4" s="268"/>
      <c r="DY4" s="268"/>
      <c r="DZ4" s="268"/>
      <c r="EA4" s="268"/>
      <c r="EB4" s="268"/>
      <c r="EC4" s="268"/>
      <c r="ED4" s="268"/>
      <c r="EE4" s="268"/>
      <c r="EF4" s="268"/>
      <c r="EG4" s="268"/>
      <c r="EH4" s="268"/>
      <c r="EI4" s="268"/>
      <c r="EJ4" s="268"/>
      <c r="EK4" s="268"/>
      <c r="EL4" s="268"/>
      <c r="EM4" s="268"/>
      <c r="EN4" s="268"/>
      <c r="EO4" s="268"/>
      <c r="EP4" s="268"/>
      <c r="EQ4" s="268"/>
      <c r="ER4" s="268"/>
      <c r="ES4" s="268"/>
      <c r="ET4" s="268"/>
      <c r="EU4" s="268"/>
      <c r="EV4" s="268"/>
      <c r="EW4" s="268"/>
      <c r="EX4" s="268"/>
      <c r="EY4" s="268"/>
      <c r="EZ4" s="268"/>
      <c r="FA4" s="268"/>
      <c r="FB4" s="268"/>
      <c r="FC4" s="268"/>
      <c r="FD4" s="268"/>
      <c r="FE4" s="268"/>
      <c r="FF4" s="268"/>
      <c r="FG4" s="268"/>
      <c r="FH4" s="268"/>
      <c r="FI4" s="268"/>
      <c r="FJ4" s="268"/>
      <c r="FK4" s="268"/>
      <c r="FL4" s="268"/>
      <c r="FM4" s="268"/>
      <c r="FN4" s="268"/>
      <c r="FO4" s="268"/>
      <c r="FP4" s="268"/>
      <c r="FQ4" s="268"/>
      <c r="FR4" s="268"/>
      <c r="FS4" s="268"/>
      <c r="FT4" s="268"/>
      <c r="FU4" s="268"/>
      <c r="FV4" s="268"/>
      <c r="FW4" s="268"/>
      <c r="FX4" s="268"/>
      <c r="FY4" s="268"/>
      <c r="FZ4" s="268"/>
      <c r="GA4" s="268"/>
      <c r="GB4" s="268"/>
      <c r="GC4" s="268"/>
      <c r="GD4" s="268"/>
      <c r="GE4" s="268"/>
      <c r="GF4" s="268"/>
      <c r="GG4" s="268"/>
      <c r="GH4" s="268"/>
      <c r="GI4" s="268"/>
      <c r="GJ4" s="268"/>
      <c r="GK4" s="268"/>
      <c r="GL4" s="268"/>
      <c r="GM4" s="268"/>
      <c r="GN4" s="268"/>
      <c r="GO4" s="268"/>
      <c r="GP4" s="268"/>
      <c r="GQ4" s="268"/>
      <c r="GR4" s="268"/>
      <c r="GS4" s="268"/>
      <c r="GT4" s="268"/>
      <c r="GU4" s="268"/>
      <c r="GV4" s="268"/>
      <c r="GW4" s="268"/>
      <c r="GX4" s="268"/>
      <c r="GY4" s="268"/>
      <c r="GZ4" s="268"/>
      <c r="HA4" s="268"/>
      <c r="HB4" s="268"/>
      <c r="HC4" s="268"/>
      <c r="HD4" s="268"/>
      <c r="HE4" s="268"/>
      <c r="HF4" s="268"/>
      <c r="HG4" s="268"/>
      <c r="HH4" s="268"/>
      <c r="HI4" s="268"/>
      <c r="HJ4" s="268"/>
      <c r="HK4" s="268"/>
      <c r="HL4" s="268"/>
      <c r="HM4" s="268"/>
      <c r="HN4" s="268"/>
      <c r="HO4" s="268"/>
      <c r="HP4" s="268"/>
      <c r="HQ4" s="268"/>
      <c r="HR4" s="268"/>
      <c r="HS4" s="268"/>
      <c r="HT4" s="268"/>
      <c r="HU4" s="268"/>
      <c r="HV4" s="268"/>
      <c r="HW4" s="268"/>
      <c r="HX4" s="268"/>
      <c r="HY4" s="268"/>
      <c r="HZ4" s="268"/>
      <c r="IA4" s="268"/>
      <c r="IB4" s="268"/>
      <c r="IC4" s="268"/>
      <c r="ID4" s="268"/>
      <c r="IE4" s="268"/>
      <c r="IF4" s="268"/>
      <c r="IG4" s="268"/>
      <c r="IH4" s="268"/>
      <c r="II4" s="268"/>
      <c r="IJ4" s="268"/>
      <c r="IK4" s="268"/>
      <c r="IL4" s="268"/>
      <c r="IM4" s="268"/>
      <c r="IN4" s="268"/>
      <c r="IO4" s="268"/>
      <c r="IP4" s="268"/>
      <c r="IQ4" s="268"/>
      <c r="IR4" s="268"/>
      <c r="IS4" s="268"/>
      <c r="IT4" s="268"/>
    </row>
    <row r="5" spans="1:254" ht="15.75" customHeight="1">
      <c r="A5" s="492" t="s">
        <v>369</v>
      </c>
      <c r="B5" s="492"/>
      <c r="C5" s="492"/>
      <c r="D5" s="492"/>
      <c r="E5" s="492"/>
      <c r="F5" s="492"/>
      <c r="G5" s="492"/>
      <c r="H5" s="492"/>
      <c r="I5" s="492"/>
      <c r="J5" s="492"/>
      <c r="K5" s="492"/>
      <c r="L5" s="492"/>
      <c r="M5" s="492"/>
      <c r="N5" s="492"/>
    </row>
    <row r="6" spans="1:254" ht="15.75" customHeight="1">
      <c r="A6" s="492" t="s">
        <v>264</v>
      </c>
      <c r="B6" s="492"/>
      <c r="C6" s="492"/>
      <c r="D6" s="492"/>
      <c r="E6" s="492"/>
      <c r="F6" s="492"/>
      <c r="G6" s="492"/>
      <c r="H6" s="492"/>
      <c r="I6" s="492"/>
      <c r="J6" s="492"/>
      <c r="K6" s="492"/>
      <c r="L6" s="492"/>
      <c r="M6" s="492"/>
      <c r="N6" s="492"/>
    </row>
    <row r="7" spans="1:254" ht="15.75" customHeight="1">
      <c r="A7" s="492" t="s">
        <v>657</v>
      </c>
      <c r="B7" s="492"/>
      <c r="C7" s="492"/>
      <c r="D7" s="492"/>
      <c r="E7" s="492"/>
      <c r="F7" s="492"/>
      <c r="G7" s="492"/>
      <c r="H7" s="492"/>
      <c r="I7" s="492"/>
      <c r="J7" s="492"/>
      <c r="K7" s="492"/>
      <c r="L7" s="492"/>
      <c r="M7" s="492"/>
      <c r="N7" s="492"/>
    </row>
    <row r="8" spans="1:254" ht="15.75" customHeight="1">
      <c r="A8" s="493" t="s">
        <v>683</v>
      </c>
      <c r="B8" s="493"/>
      <c r="C8" s="494">
        <v>2020</v>
      </c>
      <c r="D8" s="494"/>
      <c r="E8" s="494"/>
      <c r="F8" s="494"/>
      <c r="G8" s="494"/>
      <c r="H8" s="494">
        <v>2008</v>
      </c>
      <c r="I8" s="494"/>
      <c r="J8" s="494"/>
      <c r="K8" s="494"/>
      <c r="L8" s="494"/>
      <c r="M8" s="495" t="s">
        <v>46</v>
      </c>
      <c r="N8" s="495"/>
    </row>
    <row r="9" spans="1:254" ht="42" customHeight="1">
      <c r="A9" s="502" t="s">
        <v>195</v>
      </c>
      <c r="B9" s="499" t="s">
        <v>210</v>
      </c>
      <c r="C9" s="277" t="s">
        <v>256</v>
      </c>
      <c r="D9" s="277" t="s">
        <v>307</v>
      </c>
      <c r="E9" s="277" t="s">
        <v>308</v>
      </c>
      <c r="F9" s="277" t="s">
        <v>309</v>
      </c>
      <c r="G9" s="277" t="s">
        <v>310</v>
      </c>
      <c r="H9" s="277" t="s">
        <v>311</v>
      </c>
      <c r="I9" s="277" t="s">
        <v>312</v>
      </c>
      <c r="J9" s="277" t="s">
        <v>313</v>
      </c>
      <c r="K9" s="277" t="s">
        <v>314</v>
      </c>
      <c r="L9" s="277" t="s">
        <v>176</v>
      </c>
      <c r="M9" s="548" t="s">
        <v>215</v>
      </c>
      <c r="N9" s="549"/>
    </row>
    <row r="10" spans="1:254" ht="54" customHeight="1">
      <c r="A10" s="506"/>
      <c r="B10" s="501"/>
      <c r="C10" s="386" t="s">
        <v>207</v>
      </c>
      <c r="D10" s="167" t="s">
        <v>315</v>
      </c>
      <c r="E10" s="167" t="s">
        <v>74</v>
      </c>
      <c r="F10" s="167" t="s">
        <v>366</v>
      </c>
      <c r="G10" s="167" t="s">
        <v>367</v>
      </c>
      <c r="H10" s="167" t="s">
        <v>355</v>
      </c>
      <c r="I10" s="167" t="s">
        <v>75</v>
      </c>
      <c r="J10" s="167" t="s">
        <v>76</v>
      </c>
      <c r="K10" s="167" t="s">
        <v>77</v>
      </c>
      <c r="L10" s="167" t="s">
        <v>365</v>
      </c>
      <c r="M10" s="550"/>
      <c r="N10" s="551"/>
    </row>
    <row r="11" spans="1:254" s="46" customFormat="1" ht="23.45" customHeight="1">
      <c r="A11" s="202">
        <v>4511</v>
      </c>
      <c r="B11" s="286" t="s">
        <v>559</v>
      </c>
      <c r="C11" s="207">
        <f>SUM(D11:L11)</f>
        <v>511048</v>
      </c>
      <c r="D11" s="328">
        <v>264507</v>
      </c>
      <c r="E11" s="208">
        <v>182311</v>
      </c>
      <c r="F11" s="208">
        <v>3280</v>
      </c>
      <c r="G11" s="208">
        <v>795</v>
      </c>
      <c r="H11" s="208">
        <v>4235</v>
      </c>
      <c r="I11" s="208">
        <v>1740</v>
      </c>
      <c r="J11" s="208">
        <v>8883</v>
      </c>
      <c r="K11" s="208">
        <v>12160</v>
      </c>
      <c r="L11" s="208">
        <v>33137</v>
      </c>
      <c r="M11" s="527" t="s">
        <v>558</v>
      </c>
      <c r="N11" s="527"/>
    </row>
    <row r="12" spans="1:254" s="46" customFormat="1" ht="23.45" customHeight="1">
      <c r="A12" s="200">
        <v>4512</v>
      </c>
      <c r="B12" s="288" t="s">
        <v>560</v>
      </c>
      <c r="C12" s="209">
        <f t="shared" ref="C12:C68" si="0">SUM(D12:L12)</f>
        <v>43158</v>
      </c>
      <c r="D12" s="329">
        <v>158</v>
      </c>
      <c r="E12" s="210">
        <v>39875</v>
      </c>
      <c r="F12" s="210">
        <v>0</v>
      </c>
      <c r="G12" s="210">
        <v>0</v>
      </c>
      <c r="H12" s="210">
        <v>1649</v>
      </c>
      <c r="I12" s="210">
        <v>0</v>
      </c>
      <c r="J12" s="210">
        <v>262</v>
      </c>
      <c r="K12" s="210">
        <v>363</v>
      </c>
      <c r="L12" s="210">
        <v>851</v>
      </c>
      <c r="M12" s="526" t="s">
        <v>561</v>
      </c>
      <c r="N12" s="526"/>
    </row>
    <row r="13" spans="1:254" s="46" customFormat="1" ht="23.45" customHeight="1">
      <c r="A13" s="199">
        <v>4519</v>
      </c>
      <c r="B13" s="290" t="s">
        <v>720</v>
      </c>
      <c r="C13" s="211">
        <f t="shared" si="0"/>
        <v>141</v>
      </c>
      <c r="D13" s="330">
        <v>12</v>
      </c>
      <c r="E13" s="212">
        <v>0</v>
      </c>
      <c r="F13" s="212">
        <v>0</v>
      </c>
      <c r="G13" s="212">
        <v>0</v>
      </c>
      <c r="H13" s="212">
        <v>0</v>
      </c>
      <c r="I13" s="212">
        <v>0</v>
      </c>
      <c r="J13" s="212">
        <v>0</v>
      </c>
      <c r="K13" s="212">
        <v>0</v>
      </c>
      <c r="L13" s="212">
        <v>129</v>
      </c>
      <c r="M13" s="518" t="s">
        <v>721</v>
      </c>
      <c r="N13" s="518"/>
    </row>
    <row r="14" spans="1:254" s="46" customFormat="1" ht="23.45" customHeight="1">
      <c r="A14" s="200">
        <v>4531</v>
      </c>
      <c r="B14" s="288" t="s">
        <v>562</v>
      </c>
      <c r="C14" s="209">
        <f t="shared" si="0"/>
        <v>122655</v>
      </c>
      <c r="D14" s="329">
        <v>33466</v>
      </c>
      <c r="E14" s="210">
        <v>75452</v>
      </c>
      <c r="F14" s="210">
        <v>839</v>
      </c>
      <c r="G14" s="210">
        <v>610</v>
      </c>
      <c r="H14" s="210">
        <v>1983</v>
      </c>
      <c r="I14" s="210">
        <v>50</v>
      </c>
      <c r="J14" s="210">
        <v>1510</v>
      </c>
      <c r="K14" s="210">
        <v>4547</v>
      </c>
      <c r="L14" s="210">
        <v>4198</v>
      </c>
      <c r="M14" s="526" t="s">
        <v>608</v>
      </c>
      <c r="N14" s="526"/>
    </row>
    <row r="15" spans="1:254" s="46" customFormat="1" ht="23.45" customHeight="1">
      <c r="A15" s="199">
        <v>4532</v>
      </c>
      <c r="B15" s="290" t="s">
        <v>563</v>
      </c>
      <c r="C15" s="211">
        <f t="shared" si="0"/>
        <v>7029</v>
      </c>
      <c r="D15" s="330">
        <v>574</v>
      </c>
      <c r="E15" s="212">
        <v>5891</v>
      </c>
      <c r="F15" s="212">
        <v>323</v>
      </c>
      <c r="G15" s="212">
        <v>0</v>
      </c>
      <c r="H15" s="212">
        <v>151</v>
      </c>
      <c r="I15" s="212">
        <v>0</v>
      </c>
      <c r="J15" s="212">
        <v>20</v>
      </c>
      <c r="K15" s="212">
        <v>0</v>
      </c>
      <c r="L15" s="212">
        <v>70</v>
      </c>
      <c r="M15" s="518" t="s">
        <v>607</v>
      </c>
      <c r="N15" s="518"/>
    </row>
    <row r="16" spans="1:254" s="46" customFormat="1" ht="23.45" customHeight="1">
      <c r="A16" s="200">
        <v>4539</v>
      </c>
      <c r="B16" s="288" t="s">
        <v>564</v>
      </c>
      <c r="C16" s="209">
        <f t="shared" si="0"/>
        <v>367</v>
      </c>
      <c r="D16" s="329">
        <v>80</v>
      </c>
      <c r="E16" s="210">
        <v>287</v>
      </c>
      <c r="F16" s="210">
        <v>0</v>
      </c>
      <c r="G16" s="210">
        <v>0</v>
      </c>
      <c r="H16" s="210">
        <v>0</v>
      </c>
      <c r="I16" s="210">
        <v>0</v>
      </c>
      <c r="J16" s="210">
        <v>0</v>
      </c>
      <c r="K16" s="210">
        <v>0</v>
      </c>
      <c r="L16" s="210">
        <v>0</v>
      </c>
      <c r="M16" s="526" t="s">
        <v>606</v>
      </c>
      <c r="N16" s="526"/>
    </row>
    <row r="17" spans="1:14" s="46" customFormat="1" ht="18" customHeight="1">
      <c r="A17" s="199">
        <v>4610</v>
      </c>
      <c r="B17" s="290" t="s">
        <v>539</v>
      </c>
      <c r="C17" s="211">
        <f t="shared" si="0"/>
        <v>8622</v>
      </c>
      <c r="D17" s="330">
        <v>2540</v>
      </c>
      <c r="E17" s="212">
        <v>2573</v>
      </c>
      <c r="F17" s="212">
        <v>0</v>
      </c>
      <c r="G17" s="212">
        <v>0</v>
      </c>
      <c r="H17" s="212">
        <v>79</v>
      </c>
      <c r="I17" s="212">
        <v>0</v>
      </c>
      <c r="J17" s="212">
        <v>3205</v>
      </c>
      <c r="K17" s="212">
        <v>209</v>
      </c>
      <c r="L17" s="212">
        <v>16</v>
      </c>
      <c r="M17" s="518" t="s">
        <v>548</v>
      </c>
      <c r="N17" s="518"/>
    </row>
    <row r="18" spans="1:14" s="46" customFormat="1" ht="18" customHeight="1">
      <c r="A18" s="200">
        <v>4620</v>
      </c>
      <c r="B18" s="288" t="s">
        <v>565</v>
      </c>
      <c r="C18" s="209">
        <f t="shared" si="0"/>
        <v>30205</v>
      </c>
      <c r="D18" s="329">
        <v>5463</v>
      </c>
      <c r="E18" s="210">
        <v>14027</v>
      </c>
      <c r="F18" s="210">
        <v>636</v>
      </c>
      <c r="G18" s="210">
        <v>106</v>
      </c>
      <c r="H18" s="210">
        <v>1717</v>
      </c>
      <c r="I18" s="210">
        <v>1204</v>
      </c>
      <c r="J18" s="210">
        <v>215</v>
      </c>
      <c r="K18" s="210">
        <v>2662</v>
      </c>
      <c r="L18" s="210">
        <v>4175</v>
      </c>
      <c r="M18" s="526" t="s">
        <v>605</v>
      </c>
      <c r="N18" s="526"/>
    </row>
    <row r="19" spans="1:14" s="46" customFormat="1" ht="18" customHeight="1">
      <c r="A19" s="199">
        <v>4631</v>
      </c>
      <c r="B19" s="290" t="s">
        <v>540</v>
      </c>
      <c r="C19" s="211">
        <f t="shared" si="0"/>
        <v>10040</v>
      </c>
      <c r="D19" s="330">
        <v>1723</v>
      </c>
      <c r="E19" s="212">
        <v>4122</v>
      </c>
      <c r="F19" s="212">
        <v>2227</v>
      </c>
      <c r="G19" s="212">
        <v>0</v>
      </c>
      <c r="H19" s="212">
        <v>16</v>
      </c>
      <c r="I19" s="212">
        <v>0</v>
      </c>
      <c r="J19" s="212">
        <v>0</v>
      </c>
      <c r="K19" s="212">
        <v>575</v>
      </c>
      <c r="L19" s="212">
        <v>1377</v>
      </c>
      <c r="M19" s="518" t="s">
        <v>549</v>
      </c>
      <c r="N19" s="518"/>
    </row>
    <row r="20" spans="1:14" s="46" customFormat="1" ht="18" customHeight="1">
      <c r="A20" s="200">
        <v>4632</v>
      </c>
      <c r="B20" s="288" t="s">
        <v>609</v>
      </c>
      <c r="C20" s="209">
        <f t="shared" si="0"/>
        <v>286815</v>
      </c>
      <c r="D20" s="329">
        <v>147079</v>
      </c>
      <c r="E20" s="210">
        <v>57440</v>
      </c>
      <c r="F20" s="210">
        <v>3186</v>
      </c>
      <c r="G20" s="210">
        <v>4121</v>
      </c>
      <c r="H20" s="210">
        <v>5473</v>
      </c>
      <c r="I20" s="210">
        <v>46673</v>
      </c>
      <c r="J20" s="210">
        <v>7258</v>
      </c>
      <c r="K20" s="210">
        <v>8823</v>
      </c>
      <c r="L20" s="210">
        <v>6762</v>
      </c>
      <c r="M20" s="526" t="s">
        <v>604</v>
      </c>
      <c r="N20" s="526"/>
    </row>
    <row r="21" spans="1:14" s="46" customFormat="1" ht="14.25" customHeight="1">
      <c r="A21" s="199">
        <v>4641</v>
      </c>
      <c r="B21" s="290" t="s">
        <v>610</v>
      </c>
      <c r="C21" s="211">
        <f t="shared" si="0"/>
        <v>33369</v>
      </c>
      <c r="D21" s="330">
        <v>412</v>
      </c>
      <c r="E21" s="212">
        <v>31717</v>
      </c>
      <c r="F21" s="212">
        <v>0</v>
      </c>
      <c r="G21" s="212">
        <v>0</v>
      </c>
      <c r="H21" s="212">
        <v>183</v>
      </c>
      <c r="I21" s="212">
        <v>0</v>
      </c>
      <c r="J21" s="212">
        <v>80</v>
      </c>
      <c r="K21" s="212">
        <v>273</v>
      </c>
      <c r="L21" s="212">
        <v>704</v>
      </c>
      <c r="M21" s="518" t="s">
        <v>603</v>
      </c>
      <c r="N21" s="518"/>
    </row>
    <row r="22" spans="1:14" s="46" customFormat="1" ht="23.45" customHeight="1">
      <c r="A22" s="200">
        <v>4647</v>
      </c>
      <c r="B22" s="288" t="s">
        <v>611</v>
      </c>
      <c r="C22" s="209">
        <f t="shared" si="0"/>
        <v>32869</v>
      </c>
      <c r="D22" s="329">
        <v>11020</v>
      </c>
      <c r="E22" s="210">
        <v>18601</v>
      </c>
      <c r="F22" s="210">
        <v>188</v>
      </c>
      <c r="G22" s="210">
        <v>139</v>
      </c>
      <c r="H22" s="210">
        <v>344</v>
      </c>
      <c r="I22" s="210">
        <v>68</v>
      </c>
      <c r="J22" s="210">
        <v>280</v>
      </c>
      <c r="K22" s="210">
        <v>1381</v>
      </c>
      <c r="L22" s="210">
        <v>848</v>
      </c>
      <c r="M22" s="526" t="s">
        <v>602</v>
      </c>
      <c r="N22" s="526"/>
    </row>
    <row r="23" spans="1:14" s="46" customFormat="1" ht="14.25" customHeight="1">
      <c r="A23" s="199">
        <v>4648</v>
      </c>
      <c r="B23" s="290" t="s">
        <v>612</v>
      </c>
      <c r="C23" s="211">
        <f t="shared" si="0"/>
        <v>73719</v>
      </c>
      <c r="D23" s="330">
        <v>7851</v>
      </c>
      <c r="E23" s="212">
        <v>55450</v>
      </c>
      <c r="F23" s="212">
        <v>12</v>
      </c>
      <c r="G23" s="212">
        <v>1022</v>
      </c>
      <c r="H23" s="212">
        <v>2064</v>
      </c>
      <c r="I23" s="212">
        <v>0</v>
      </c>
      <c r="J23" s="212">
        <v>369</v>
      </c>
      <c r="K23" s="212">
        <v>4827</v>
      </c>
      <c r="L23" s="212">
        <v>2124</v>
      </c>
      <c r="M23" s="518" t="s">
        <v>601</v>
      </c>
      <c r="N23" s="518"/>
    </row>
    <row r="24" spans="1:14" s="439" customFormat="1" ht="29.25" customHeight="1">
      <c r="A24" s="200">
        <v>4649</v>
      </c>
      <c r="B24" s="288" t="s">
        <v>730</v>
      </c>
      <c r="C24" s="209">
        <f t="shared" si="0"/>
        <v>125</v>
      </c>
      <c r="D24" s="329">
        <v>14</v>
      </c>
      <c r="E24" s="210">
        <v>108</v>
      </c>
      <c r="F24" s="210">
        <v>0</v>
      </c>
      <c r="G24" s="210">
        <v>0</v>
      </c>
      <c r="H24" s="210">
        <v>0</v>
      </c>
      <c r="I24" s="210">
        <v>0</v>
      </c>
      <c r="J24" s="210">
        <v>0</v>
      </c>
      <c r="K24" s="210">
        <v>3</v>
      </c>
      <c r="L24" s="210">
        <v>0</v>
      </c>
      <c r="M24" s="526" t="s">
        <v>722</v>
      </c>
      <c r="N24" s="526"/>
    </row>
    <row r="25" spans="1:14" s="46" customFormat="1" ht="23.45" customHeight="1">
      <c r="A25" s="199">
        <v>4651</v>
      </c>
      <c r="B25" s="290" t="s">
        <v>613</v>
      </c>
      <c r="C25" s="211">
        <f t="shared" si="0"/>
        <v>3411</v>
      </c>
      <c r="D25" s="330">
        <v>104</v>
      </c>
      <c r="E25" s="212">
        <v>3228</v>
      </c>
      <c r="F25" s="212">
        <v>0</v>
      </c>
      <c r="G25" s="212">
        <v>0</v>
      </c>
      <c r="H25" s="212">
        <v>0</v>
      </c>
      <c r="I25" s="212">
        <v>0</v>
      </c>
      <c r="J25" s="212">
        <v>0</v>
      </c>
      <c r="K25" s="212">
        <v>0</v>
      </c>
      <c r="L25" s="212">
        <v>79</v>
      </c>
      <c r="M25" s="518" t="s">
        <v>600</v>
      </c>
      <c r="N25" s="518"/>
    </row>
    <row r="26" spans="1:14" s="46" customFormat="1" ht="23.45" customHeight="1">
      <c r="A26" s="200">
        <v>4652</v>
      </c>
      <c r="B26" s="288" t="s">
        <v>614</v>
      </c>
      <c r="C26" s="209">
        <f t="shared" si="0"/>
        <v>5567</v>
      </c>
      <c r="D26" s="329">
        <v>1868</v>
      </c>
      <c r="E26" s="210">
        <v>2627</v>
      </c>
      <c r="F26" s="210">
        <v>0</v>
      </c>
      <c r="G26" s="210">
        <v>0</v>
      </c>
      <c r="H26" s="210">
        <v>370</v>
      </c>
      <c r="I26" s="210">
        <v>0</v>
      </c>
      <c r="J26" s="210">
        <v>4</v>
      </c>
      <c r="K26" s="210">
        <v>570</v>
      </c>
      <c r="L26" s="210">
        <v>128</v>
      </c>
      <c r="M26" s="526" t="s">
        <v>599</v>
      </c>
      <c r="N26" s="526"/>
    </row>
    <row r="27" spans="1:14" s="46" customFormat="1" ht="18" customHeight="1">
      <c r="A27" s="199">
        <v>4653</v>
      </c>
      <c r="B27" s="290" t="s">
        <v>615</v>
      </c>
      <c r="C27" s="211">
        <f t="shared" si="0"/>
        <v>6452</v>
      </c>
      <c r="D27" s="330">
        <v>1267</v>
      </c>
      <c r="E27" s="212">
        <v>1237</v>
      </c>
      <c r="F27" s="212">
        <v>0</v>
      </c>
      <c r="G27" s="212">
        <v>0</v>
      </c>
      <c r="H27" s="212">
        <v>610</v>
      </c>
      <c r="I27" s="212">
        <v>103</v>
      </c>
      <c r="J27" s="212">
        <v>486</v>
      </c>
      <c r="K27" s="212">
        <v>2291</v>
      </c>
      <c r="L27" s="212">
        <v>458</v>
      </c>
      <c r="M27" s="518" t="s">
        <v>598</v>
      </c>
      <c r="N27" s="518"/>
    </row>
    <row r="28" spans="1:14" s="46" customFormat="1" ht="18" customHeight="1">
      <c r="A28" s="200">
        <v>4659</v>
      </c>
      <c r="B28" s="288" t="s">
        <v>616</v>
      </c>
      <c r="C28" s="209">
        <f t="shared" si="0"/>
        <v>76660</v>
      </c>
      <c r="D28" s="329">
        <v>24836</v>
      </c>
      <c r="E28" s="210">
        <v>33092</v>
      </c>
      <c r="F28" s="210">
        <v>111</v>
      </c>
      <c r="G28" s="210">
        <v>5</v>
      </c>
      <c r="H28" s="210">
        <v>7097</v>
      </c>
      <c r="I28" s="210">
        <v>0</v>
      </c>
      <c r="J28" s="210">
        <v>1666</v>
      </c>
      <c r="K28" s="210">
        <v>1818</v>
      </c>
      <c r="L28" s="210">
        <v>8035</v>
      </c>
      <c r="M28" s="526" t="s">
        <v>550</v>
      </c>
      <c r="N28" s="526"/>
    </row>
    <row r="29" spans="1:14" s="46" customFormat="1" ht="23.45" customHeight="1">
      <c r="A29" s="199">
        <v>4661</v>
      </c>
      <c r="B29" s="290" t="s">
        <v>617</v>
      </c>
      <c r="C29" s="211">
        <f t="shared" si="0"/>
        <v>13523</v>
      </c>
      <c r="D29" s="330">
        <v>2191</v>
      </c>
      <c r="E29" s="212">
        <v>8857</v>
      </c>
      <c r="F29" s="212">
        <v>125</v>
      </c>
      <c r="G29" s="212">
        <v>72</v>
      </c>
      <c r="H29" s="212">
        <v>53</v>
      </c>
      <c r="I29" s="212">
        <v>213</v>
      </c>
      <c r="J29" s="212">
        <v>757</v>
      </c>
      <c r="K29" s="212">
        <v>126</v>
      </c>
      <c r="L29" s="212">
        <v>1129</v>
      </c>
      <c r="M29" s="518" t="s">
        <v>597</v>
      </c>
      <c r="N29" s="518"/>
    </row>
    <row r="30" spans="1:14" s="46" customFormat="1" ht="18" customHeight="1">
      <c r="A30" s="200">
        <v>4662</v>
      </c>
      <c r="B30" s="288" t="s">
        <v>541</v>
      </c>
      <c r="C30" s="209">
        <f t="shared" si="0"/>
        <v>4868</v>
      </c>
      <c r="D30" s="329">
        <v>982</v>
      </c>
      <c r="E30" s="210">
        <v>3208</v>
      </c>
      <c r="F30" s="210">
        <v>10</v>
      </c>
      <c r="G30" s="210">
        <v>1</v>
      </c>
      <c r="H30" s="210">
        <v>118</v>
      </c>
      <c r="I30" s="210">
        <v>0</v>
      </c>
      <c r="J30" s="210">
        <v>90</v>
      </c>
      <c r="K30" s="210">
        <v>290</v>
      </c>
      <c r="L30" s="210">
        <v>169</v>
      </c>
      <c r="M30" s="526" t="s">
        <v>551</v>
      </c>
      <c r="N30" s="526"/>
    </row>
    <row r="31" spans="1:14" s="46" customFormat="1" ht="23.45" customHeight="1">
      <c r="A31" s="199">
        <v>4663</v>
      </c>
      <c r="B31" s="290" t="s">
        <v>618</v>
      </c>
      <c r="C31" s="211">
        <f t="shared" si="0"/>
        <v>135120</v>
      </c>
      <c r="D31" s="330">
        <v>13409</v>
      </c>
      <c r="E31" s="212">
        <v>84230</v>
      </c>
      <c r="F31" s="212">
        <v>12853</v>
      </c>
      <c r="G31" s="212">
        <v>2302</v>
      </c>
      <c r="H31" s="212">
        <v>7976</v>
      </c>
      <c r="I31" s="212">
        <v>1531</v>
      </c>
      <c r="J31" s="212">
        <v>3958</v>
      </c>
      <c r="K31" s="212">
        <v>2493</v>
      </c>
      <c r="L31" s="212">
        <v>6368</v>
      </c>
      <c r="M31" s="518" t="s">
        <v>596</v>
      </c>
      <c r="N31" s="518"/>
    </row>
    <row r="32" spans="1:14" customFormat="1" ht="15" customHeight="1" thickBot="1">
      <c r="A32" s="348">
        <v>4669</v>
      </c>
      <c r="B32" s="362" t="s">
        <v>734</v>
      </c>
      <c r="C32" s="398">
        <f t="shared" si="0"/>
        <v>10109</v>
      </c>
      <c r="D32" s="376">
        <v>616</v>
      </c>
      <c r="E32" s="351">
        <v>7439</v>
      </c>
      <c r="F32" s="351">
        <v>1852</v>
      </c>
      <c r="G32" s="351">
        <v>0</v>
      </c>
      <c r="H32" s="351">
        <v>8</v>
      </c>
      <c r="I32" s="355">
        <v>0</v>
      </c>
      <c r="J32" s="355">
        <v>145</v>
      </c>
      <c r="K32" s="355">
        <v>8</v>
      </c>
      <c r="L32" s="355">
        <v>41</v>
      </c>
      <c r="M32" s="519" t="s">
        <v>735</v>
      </c>
      <c r="N32" s="519"/>
    </row>
    <row r="33" spans="1:14" s="46" customFormat="1" ht="18" customHeight="1">
      <c r="A33" s="199">
        <v>4690</v>
      </c>
      <c r="B33" s="290" t="s">
        <v>542</v>
      </c>
      <c r="C33" s="211">
        <f t="shared" si="0"/>
        <v>1292</v>
      </c>
      <c r="D33" s="330">
        <v>190</v>
      </c>
      <c r="E33" s="212">
        <v>957</v>
      </c>
      <c r="F33" s="212">
        <v>0</v>
      </c>
      <c r="G33" s="212">
        <v>0</v>
      </c>
      <c r="H33" s="212">
        <v>0</v>
      </c>
      <c r="I33" s="212">
        <v>0</v>
      </c>
      <c r="J33" s="212">
        <v>0</v>
      </c>
      <c r="K33" s="212">
        <v>88</v>
      </c>
      <c r="L33" s="212">
        <v>57</v>
      </c>
      <c r="M33" s="518" t="s">
        <v>552</v>
      </c>
      <c r="N33" s="518"/>
    </row>
    <row r="34" spans="1:14" s="46" customFormat="1" ht="18" customHeight="1">
      <c r="A34" s="200">
        <v>4691</v>
      </c>
      <c r="B34" s="288" t="s">
        <v>619</v>
      </c>
      <c r="C34" s="209">
        <f t="shared" si="0"/>
        <v>15439</v>
      </c>
      <c r="D34" s="329">
        <v>4769</v>
      </c>
      <c r="E34" s="210">
        <v>8073</v>
      </c>
      <c r="F34" s="210">
        <v>0</v>
      </c>
      <c r="G34" s="210">
        <v>0</v>
      </c>
      <c r="H34" s="210">
        <v>129</v>
      </c>
      <c r="I34" s="210">
        <v>0</v>
      </c>
      <c r="J34" s="210">
        <v>296</v>
      </c>
      <c r="K34" s="210">
        <v>899</v>
      </c>
      <c r="L34" s="210">
        <v>1273</v>
      </c>
      <c r="M34" s="526" t="s">
        <v>595</v>
      </c>
      <c r="N34" s="526"/>
    </row>
    <row r="35" spans="1:14" s="46" customFormat="1" ht="24" customHeight="1">
      <c r="A35" s="199">
        <v>4692</v>
      </c>
      <c r="B35" s="290" t="s">
        <v>620</v>
      </c>
      <c r="C35" s="211">
        <f t="shared" si="0"/>
        <v>12902</v>
      </c>
      <c r="D35" s="330">
        <v>1336</v>
      </c>
      <c r="E35" s="212">
        <v>11189</v>
      </c>
      <c r="F35" s="212">
        <v>0</v>
      </c>
      <c r="G35" s="212">
        <v>0</v>
      </c>
      <c r="H35" s="212">
        <v>26</v>
      </c>
      <c r="I35" s="212">
        <v>0</v>
      </c>
      <c r="J35" s="212">
        <v>0</v>
      </c>
      <c r="K35" s="212">
        <v>326</v>
      </c>
      <c r="L35" s="212">
        <v>25</v>
      </c>
      <c r="M35" s="518" t="s">
        <v>594</v>
      </c>
      <c r="N35" s="518"/>
    </row>
    <row r="36" spans="1:14" s="46" customFormat="1" ht="18" customHeight="1">
      <c r="A36" s="200">
        <v>4712</v>
      </c>
      <c r="B36" s="288" t="s">
        <v>543</v>
      </c>
      <c r="C36" s="209">
        <f t="shared" si="0"/>
        <v>999010</v>
      </c>
      <c r="D36" s="329">
        <v>303396</v>
      </c>
      <c r="E36" s="210">
        <v>522996</v>
      </c>
      <c r="F36" s="210">
        <v>529</v>
      </c>
      <c r="G36" s="210">
        <v>1128</v>
      </c>
      <c r="H36" s="210">
        <v>6345</v>
      </c>
      <c r="I36" s="210">
        <v>90354</v>
      </c>
      <c r="J36" s="210">
        <v>21529</v>
      </c>
      <c r="K36" s="210">
        <v>16836</v>
      </c>
      <c r="L36" s="210">
        <v>35897</v>
      </c>
      <c r="M36" s="526" t="s">
        <v>553</v>
      </c>
      <c r="N36" s="526"/>
    </row>
    <row r="37" spans="1:14" s="46" customFormat="1" ht="18" customHeight="1">
      <c r="A37" s="199">
        <v>4714</v>
      </c>
      <c r="B37" s="290" t="s">
        <v>544</v>
      </c>
      <c r="C37" s="211">
        <f t="shared" si="0"/>
        <v>183159</v>
      </c>
      <c r="D37" s="330">
        <v>9085</v>
      </c>
      <c r="E37" s="212">
        <v>153418</v>
      </c>
      <c r="F37" s="212">
        <v>389</v>
      </c>
      <c r="G37" s="212">
        <v>0</v>
      </c>
      <c r="H37" s="212">
        <v>578</v>
      </c>
      <c r="I37" s="212">
        <v>6225</v>
      </c>
      <c r="J37" s="212">
        <v>1276</v>
      </c>
      <c r="K37" s="212">
        <v>5275</v>
      </c>
      <c r="L37" s="212">
        <v>6913</v>
      </c>
      <c r="M37" s="518" t="s">
        <v>554</v>
      </c>
      <c r="N37" s="518"/>
    </row>
    <row r="38" spans="1:14" s="46" customFormat="1" ht="18" customHeight="1">
      <c r="A38" s="200">
        <v>4719</v>
      </c>
      <c r="B38" s="288" t="s">
        <v>645</v>
      </c>
      <c r="C38" s="209">
        <f t="shared" si="0"/>
        <v>270675</v>
      </c>
      <c r="D38" s="329">
        <v>51887</v>
      </c>
      <c r="E38" s="210">
        <v>199970</v>
      </c>
      <c r="F38" s="210">
        <v>662</v>
      </c>
      <c r="G38" s="210">
        <v>0</v>
      </c>
      <c r="H38" s="210">
        <v>1801</v>
      </c>
      <c r="I38" s="210">
        <v>0</v>
      </c>
      <c r="J38" s="210">
        <v>2892</v>
      </c>
      <c r="K38" s="210">
        <v>2322</v>
      </c>
      <c r="L38" s="210">
        <v>11141</v>
      </c>
      <c r="M38" s="526" t="s">
        <v>593</v>
      </c>
      <c r="N38" s="526"/>
    </row>
    <row r="39" spans="1:14" s="46" customFormat="1" ht="18" customHeight="1">
      <c r="A39" s="199">
        <v>4720</v>
      </c>
      <c r="B39" s="290" t="s">
        <v>622</v>
      </c>
      <c r="C39" s="211">
        <f t="shared" si="0"/>
        <v>16161</v>
      </c>
      <c r="D39" s="330">
        <v>3633</v>
      </c>
      <c r="E39" s="212">
        <v>7550</v>
      </c>
      <c r="F39" s="212">
        <v>203</v>
      </c>
      <c r="G39" s="212">
        <v>53</v>
      </c>
      <c r="H39" s="212">
        <v>244</v>
      </c>
      <c r="I39" s="212">
        <v>24</v>
      </c>
      <c r="J39" s="212">
        <v>1222</v>
      </c>
      <c r="K39" s="212">
        <v>2447</v>
      </c>
      <c r="L39" s="212">
        <v>785</v>
      </c>
      <c r="M39" s="518" t="s">
        <v>592</v>
      </c>
      <c r="N39" s="518"/>
    </row>
    <row r="40" spans="1:14" s="439" customFormat="1" ht="18" customHeight="1">
      <c r="A40" s="200">
        <v>4722</v>
      </c>
      <c r="B40" s="288" t="s">
        <v>632</v>
      </c>
      <c r="C40" s="209">
        <f t="shared" si="0"/>
        <v>4557</v>
      </c>
      <c r="D40" s="329">
        <v>85</v>
      </c>
      <c r="E40" s="210">
        <v>1200</v>
      </c>
      <c r="F40" s="210">
        <v>220</v>
      </c>
      <c r="G40" s="210">
        <v>2764</v>
      </c>
      <c r="H40" s="210">
        <v>0</v>
      </c>
      <c r="I40" s="210">
        <v>0</v>
      </c>
      <c r="J40" s="210">
        <v>0</v>
      </c>
      <c r="K40" s="210">
        <v>209</v>
      </c>
      <c r="L40" s="210">
        <v>79</v>
      </c>
      <c r="M40" s="526" t="s">
        <v>591</v>
      </c>
      <c r="N40" s="526"/>
    </row>
    <row r="41" spans="1:14" s="46" customFormat="1" ht="18" customHeight="1">
      <c r="A41" s="199">
        <v>4723</v>
      </c>
      <c r="B41" s="290" t="s">
        <v>631</v>
      </c>
      <c r="C41" s="211">
        <f t="shared" si="0"/>
        <v>240</v>
      </c>
      <c r="D41" s="330">
        <v>0</v>
      </c>
      <c r="E41" s="212">
        <v>240</v>
      </c>
      <c r="F41" s="212">
        <v>0</v>
      </c>
      <c r="G41" s="212">
        <v>0</v>
      </c>
      <c r="H41" s="212">
        <v>0</v>
      </c>
      <c r="I41" s="212">
        <v>0</v>
      </c>
      <c r="J41" s="212">
        <v>0</v>
      </c>
      <c r="K41" s="212">
        <v>0</v>
      </c>
      <c r="L41" s="212">
        <v>0</v>
      </c>
      <c r="M41" s="518" t="s">
        <v>590</v>
      </c>
      <c r="N41" s="518"/>
    </row>
    <row r="42" spans="1:14" s="46" customFormat="1" ht="18" customHeight="1">
      <c r="A42" s="200">
        <v>4724</v>
      </c>
      <c r="B42" s="288" t="s">
        <v>630</v>
      </c>
      <c r="C42" s="209">
        <f t="shared" si="0"/>
        <v>1213</v>
      </c>
      <c r="D42" s="329">
        <v>32</v>
      </c>
      <c r="E42" s="210">
        <v>1181</v>
      </c>
      <c r="F42" s="210">
        <v>0</v>
      </c>
      <c r="G42" s="210">
        <v>0</v>
      </c>
      <c r="H42" s="210">
        <v>0</v>
      </c>
      <c r="I42" s="210">
        <v>0</v>
      </c>
      <c r="J42" s="210">
        <v>0</v>
      </c>
      <c r="K42" s="210">
        <v>0</v>
      </c>
      <c r="L42" s="210">
        <v>0</v>
      </c>
      <c r="M42" s="526" t="s">
        <v>589</v>
      </c>
      <c r="N42" s="526"/>
    </row>
    <row r="43" spans="1:14" s="46" customFormat="1" ht="18" customHeight="1">
      <c r="A43" s="199">
        <v>4725</v>
      </c>
      <c r="B43" s="290" t="s">
        <v>629</v>
      </c>
      <c r="C43" s="211">
        <f t="shared" si="0"/>
        <v>83</v>
      </c>
      <c r="D43" s="330">
        <v>35</v>
      </c>
      <c r="E43" s="212">
        <v>0</v>
      </c>
      <c r="F43" s="212">
        <v>0</v>
      </c>
      <c r="G43" s="212">
        <v>0</v>
      </c>
      <c r="H43" s="212">
        <v>0</v>
      </c>
      <c r="I43" s="212">
        <v>0</v>
      </c>
      <c r="J43" s="212">
        <v>9</v>
      </c>
      <c r="K43" s="212">
        <v>39</v>
      </c>
      <c r="L43" s="212">
        <v>0</v>
      </c>
      <c r="M43" s="518" t="s">
        <v>588</v>
      </c>
      <c r="N43" s="518"/>
    </row>
    <row r="44" spans="1:14" s="46" customFormat="1" ht="18" customHeight="1">
      <c r="A44" s="200">
        <v>4726</v>
      </c>
      <c r="B44" s="288" t="s">
        <v>545</v>
      </c>
      <c r="C44" s="209">
        <f t="shared" si="0"/>
        <v>33942</v>
      </c>
      <c r="D44" s="329">
        <v>3095</v>
      </c>
      <c r="E44" s="210">
        <v>27093</v>
      </c>
      <c r="F44" s="210">
        <v>127</v>
      </c>
      <c r="G44" s="210">
        <v>0</v>
      </c>
      <c r="H44" s="210">
        <v>57</v>
      </c>
      <c r="I44" s="210">
        <v>1029</v>
      </c>
      <c r="J44" s="210">
        <v>94</v>
      </c>
      <c r="K44" s="210">
        <v>319</v>
      </c>
      <c r="L44" s="210">
        <v>2128</v>
      </c>
      <c r="M44" s="526" t="s">
        <v>555</v>
      </c>
      <c r="N44" s="526"/>
    </row>
    <row r="45" spans="1:14" s="46" customFormat="1" ht="18" customHeight="1">
      <c r="A45" s="199">
        <v>4727</v>
      </c>
      <c r="B45" s="290" t="s">
        <v>628</v>
      </c>
      <c r="C45" s="211">
        <f t="shared" si="0"/>
        <v>165</v>
      </c>
      <c r="D45" s="330">
        <v>0</v>
      </c>
      <c r="E45" s="212">
        <v>73</v>
      </c>
      <c r="F45" s="212">
        <v>0</v>
      </c>
      <c r="G45" s="212">
        <v>0</v>
      </c>
      <c r="H45" s="212">
        <v>0</v>
      </c>
      <c r="I45" s="212">
        <v>0</v>
      </c>
      <c r="J45" s="212">
        <v>37</v>
      </c>
      <c r="K45" s="212">
        <v>0</v>
      </c>
      <c r="L45" s="212">
        <v>55</v>
      </c>
      <c r="M45" s="518" t="s">
        <v>587</v>
      </c>
      <c r="N45" s="518"/>
    </row>
    <row r="46" spans="1:14" s="46" customFormat="1" ht="18" customHeight="1">
      <c r="A46" s="200">
        <v>4728</v>
      </c>
      <c r="B46" s="288" t="s">
        <v>633</v>
      </c>
      <c r="C46" s="209">
        <f t="shared" si="0"/>
        <v>220</v>
      </c>
      <c r="D46" s="329">
        <v>0</v>
      </c>
      <c r="E46" s="210">
        <v>200</v>
      </c>
      <c r="F46" s="210">
        <v>0</v>
      </c>
      <c r="G46" s="210">
        <v>20</v>
      </c>
      <c r="H46" s="210">
        <v>0</v>
      </c>
      <c r="I46" s="210">
        <v>0</v>
      </c>
      <c r="J46" s="210">
        <v>0</v>
      </c>
      <c r="K46" s="210">
        <v>0</v>
      </c>
      <c r="L46" s="210">
        <v>0</v>
      </c>
      <c r="M46" s="526" t="s">
        <v>586</v>
      </c>
      <c r="N46" s="526"/>
    </row>
    <row r="47" spans="1:14" s="46" customFormat="1" ht="18" customHeight="1">
      <c r="A47" s="199">
        <v>4729</v>
      </c>
      <c r="B47" s="290" t="s">
        <v>642</v>
      </c>
      <c r="C47" s="211">
        <f t="shared" si="0"/>
        <v>1407</v>
      </c>
      <c r="D47" s="330">
        <v>0</v>
      </c>
      <c r="E47" s="212">
        <v>0</v>
      </c>
      <c r="F47" s="212">
        <v>0</v>
      </c>
      <c r="G47" s="212">
        <v>0</v>
      </c>
      <c r="H47" s="212">
        <v>118</v>
      </c>
      <c r="I47" s="212">
        <v>0</v>
      </c>
      <c r="J47" s="212">
        <v>0</v>
      </c>
      <c r="K47" s="212">
        <v>194</v>
      </c>
      <c r="L47" s="212">
        <v>1095</v>
      </c>
      <c r="M47" s="518" t="s">
        <v>644</v>
      </c>
      <c r="N47" s="518"/>
    </row>
    <row r="48" spans="1:14" s="46" customFormat="1" ht="18" customHeight="1">
      <c r="A48" s="200">
        <v>4730</v>
      </c>
      <c r="B48" s="288" t="s">
        <v>627</v>
      </c>
      <c r="C48" s="209">
        <f t="shared" si="0"/>
        <v>80684</v>
      </c>
      <c r="D48" s="329">
        <v>10698</v>
      </c>
      <c r="E48" s="210">
        <v>35573</v>
      </c>
      <c r="F48" s="210">
        <v>1081</v>
      </c>
      <c r="G48" s="210">
        <v>0</v>
      </c>
      <c r="H48" s="210">
        <v>1001</v>
      </c>
      <c r="I48" s="210">
        <v>916</v>
      </c>
      <c r="J48" s="210">
        <v>7538</v>
      </c>
      <c r="K48" s="210">
        <v>8010</v>
      </c>
      <c r="L48" s="210">
        <v>15867</v>
      </c>
      <c r="M48" s="526" t="s">
        <v>585</v>
      </c>
      <c r="N48" s="526"/>
    </row>
    <row r="49" spans="1:14" ht="24" customHeight="1">
      <c r="A49" s="199">
        <v>4741</v>
      </c>
      <c r="B49" s="290" t="s">
        <v>634</v>
      </c>
      <c r="C49" s="211">
        <f t="shared" si="0"/>
        <v>69886</v>
      </c>
      <c r="D49" s="330">
        <v>22538</v>
      </c>
      <c r="E49" s="212">
        <v>37813</v>
      </c>
      <c r="F49" s="212">
        <v>86</v>
      </c>
      <c r="G49" s="212">
        <v>683</v>
      </c>
      <c r="H49" s="212">
        <v>3333</v>
      </c>
      <c r="I49" s="212">
        <v>1054</v>
      </c>
      <c r="J49" s="212">
        <v>1634</v>
      </c>
      <c r="K49" s="212">
        <v>1259</v>
      </c>
      <c r="L49" s="212">
        <v>1486</v>
      </c>
      <c r="M49" s="518" t="s">
        <v>584</v>
      </c>
      <c r="N49" s="518"/>
    </row>
    <row r="50" spans="1:14" ht="18" customHeight="1">
      <c r="A50" s="200">
        <v>4742</v>
      </c>
      <c r="B50" s="288" t="s">
        <v>706</v>
      </c>
      <c r="C50" s="209">
        <f t="shared" si="0"/>
        <v>1309</v>
      </c>
      <c r="D50" s="329">
        <v>93</v>
      </c>
      <c r="E50" s="210">
        <v>1182</v>
      </c>
      <c r="F50" s="210">
        <v>0</v>
      </c>
      <c r="G50" s="210">
        <v>0</v>
      </c>
      <c r="H50" s="210">
        <v>0</v>
      </c>
      <c r="I50" s="210">
        <v>0</v>
      </c>
      <c r="J50" s="210">
        <v>0</v>
      </c>
      <c r="K50" s="210">
        <v>0</v>
      </c>
      <c r="L50" s="210">
        <v>34</v>
      </c>
      <c r="M50" s="526" t="s">
        <v>705</v>
      </c>
      <c r="N50" s="526"/>
    </row>
    <row r="51" spans="1:14" ht="24" customHeight="1">
      <c r="A51" s="199">
        <v>4751</v>
      </c>
      <c r="B51" s="290" t="s">
        <v>626</v>
      </c>
      <c r="C51" s="211">
        <f t="shared" si="0"/>
        <v>470933</v>
      </c>
      <c r="D51" s="330">
        <v>37220</v>
      </c>
      <c r="E51" s="212">
        <v>203970</v>
      </c>
      <c r="F51" s="212">
        <v>1435</v>
      </c>
      <c r="G51" s="212">
        <v>0</v>
      </c>
      <c r="H51" s="212">
        <v>11832</v>
      </c>
      <c r="I51" s="212">
        <v>0</v>
      </c>
      <c r="J51" s="212">
        <v>83072</v>
      </c>
      <c r="K51" s="212">
        <v>44600</v>
      </c>
      <c r="L51" s="212">
        <v>88804</v>
      </c>
      <c r="M51" s="518" t="s">
        <v>583</v>
      </c>
      <c r="N51" s="518"/>
    </row>
    <row r="52" spans="1:14" ht="14.25" customHeight="1">
      <c r="A52" s="200">
        <v>4752</v>
      </c>
      <c r="B52" s="288" t="s">
        <v>625</v>
      </c>
      <c r="C52" s="209">
        <f t="shared" si="0"/>
        <v>423254</v>
      </c>
      <c r="D52" s="329">
        <v>68809</v>
      </c>
      <c r="E52" s="210">
        <v>264078</v>
      </c>
      <c r="F52" s="210">
        <v>17575</v>
      </c>
      <c r="G52" s="210">
        <v>2404</v>
      </c>
      <c r="H52" s="210">
        <v>12098</v>
      </c>
      <c r="I52" s="210">
        <v>9213</v>
      </c>
      <c r="J52" s="210">
        <v>11336</v>
      </c>
      <c r="K52" s="210">
        <v>19425</v>
      </c>
      <c r="L52" s="210">
        <v>18316</v>
      </c>
      <c r="M52" s="526" t="s">
        <v>582</v>
      </c>
      <c r="N52" s="526"/>
    </row>
    <row r="53" spans="1:14" ht="24" customHeight="1">
      <c r="A53" s="199">
        <v>4753</v>
      </c>
      <c r="B53" s="290" t="s">
        <v>624</v>
      </c>
      <c r="C53" s="211">
        <f t="shared" si="0"/>
        <v>9224</v>
      </c>
      <c r="D53" s="330">
        <v>2572</v>
      </c>
      <c r="E53" s="212">
        <v>5290</v>
      </c>
      <c r="F53" s="212">
        <v>46</v>
      </c>
      <c r="G53" s="212">
        <v>0</v>
      </c>
      <c r="H53" s="212">
        <v>264</v>
      </c>
      <c r="I53" s="212">
        <v>0</v>
      </c>
      <c r="J53" s="212">
        <v>267</v>
      </c>
      <c r="K53" s="212">
        <v>517</v>
      </c>
      <c r="L53" s="212">
        <v>268</v>
      </c>
      <c r="M53" s="518" t="s">
        <v>581</v>
      </c>
      <c r="N53" s="518"/>
    </row>
    <row r="54" spans="1:14" ht="18" customHeight="1">
      <c r="A54" s="200">
        <v>4754</v>
      </c>
      <c r="B54" s="288" t="s">
        <v>546</v>
      </c>
      <c r="C54" s="209">
        <f t="shared" si="0"/>
        <v>283104</v>
      </c>
      <c r="D54" s="329">
        <v>40500</v>
      </c>
      <c r="E54" s="210">
        <v>192419</v>
      </c>
      <c r="F54" s="210">
        <v>1180</v>
      </c>
      <c r="G54" s="210">
        <v>4904</v>
      </c>
      <c r="H54" s="210">
        <v>3663</v>
      </c>
      <c r="I54" s="210">
        <v>10680</v>
      </c>
      <c r="J54" s="210">
        <v>12221</v>
      </c>
      <c r="K54" s="210">
        <v>4605</v>
      </c>
      <c r="L54" s="210">
        <v>12932</v>
      </c>
      <c r="M54" s="526" t="s">
        <v>556</v>
      </c>
      <c r="N54" s="526"/>
    </row>
    <row r="55" spans="1:14" ht="25.15" customHeight="1">
      <c r="A55" s="199">
        <v>4755</v>
      </c>
      <c r="B55" s="290" t="s">
        <v>641</v>
      </c>
      <c r="C55" s="211">
        <f t="shared" si="0"/>
        <v>201551</v>
      </c>
      <c r="D55" s="330">
        <v>50892</v>
      </c>
      <c r="E55" s="212">
        <v>118923</v>
      </c>
      <c r="F55" s="212">
        <v>637</v>
      </c>
      <c r="G55" s="212">
        <v>4803</v>
      </c>
      <c r="H55" s="212">
        <v>9117</v>
      </c>
      <c r="I55" s="212">
        <v>0</v>
      </c>
      <c r="J55" s="212">
        <v>10200</v>
      </c>
      <c r="K55" s="212">
        <v>3304</v>
      </c>
      <c r="L55" s="212">
        <v>3675</v>
      </c>
      <c r="M55" s="518" t="s">
        <v>580</v>
      </c>
      <c r="N55" s="518"/>
    </row>
    <row r="56" spans="1:14" ht="14.25" customHeight="1">
      <c r="A56" s="200">
        <v>4756</v>
      </c>
      <c r="B56" s="288" t="s">
        <v>635</v>
      </c>
      <c r="C56" s="209">
        <f t="shared" si="0"/>
        <v>14532</v>
      </c>
      <c r="D56" s="329">
        <v>340</v>
      </c>
      <c r="E56" s="210">
        <v>13802</v>
      </c>
      <c r="F56" s="210">
        <v>0</v>
      </c>
      <c r="G56" s="210">
        <v>0</v>
      </c>
      <c r="H56" s="210">
        <v>17</v>
      </c>
      <c r="I56" s="210">
        <v>0</v>
      </c>
      <c r="J56" s="210">
        <v>43</v>
      </c>
      <c r="K56" s="210">
        <v>195</v>
      </c>
      <c r="L56" s="210">
        <v>135</v>
      </c>
      <c r="M56" s="526" t="s">
        <v>579</v>
      </c>
      <c r="N56" s="526"/>
    </row>
    <row r="57" spans="1:14" ht="24" customHeight="1">
      <c r="A57" s="199">
        <v>4761</v>
      </c>
      <c r="B57" s="290" t="s">
        <v>636</v>
      </c>
      <c r="C57" s="211">
        <f t="shared" si="0"/>
        <v>58091</v>
      </c>
      <c r="D57" s="330">
        <v>49063</v>
      </c>
      <c r="E57" s="212">
        <v>1439</v>
      </c>
      <c r="F57" s="212">
        <v>58</v>
      </c>
      <c r="G57" s="212">
        <v>1160</v>
      </c>
      <c r="H57" s="212">
        <v>57</v>
      </c>
      <c r="I57" s="212">
        <v>0</v>
      </c>
      <c r="J57" s="212">
        <v>30</v>
      </c>
      <c r="K57" s="212">
        <v>171</v>
      </c>
      <c r="L57" s="212">
        <v>6113</v>
      </c>
      <c r="M57" s="518" t="s">
        <v>578</v>
      </c>
      <c r="N57" s="518"/>
    </row>
    <row r="58" spans="1:14" ht="14.25" customHeight="1">
      <c r="A58" s="200">
        <v>4763</v>
      </c>
      <c r="B58" s="288" t="s">
        <v>638</v>
      </c>
      <c r="C58" s="209">
        <f t="shared" si="0"/>
        <v>107404</v>
      </c>
      <c r="D58" s="329">
        <v>16027</v>
      </c>
      <c r="E58" s="210">
        <v>87798</v>
      </c>
      <c r="F58" s="210">
        <v>228</v>
      </c>
      <c r="G58" s="210">
        <v>71</v>
      </c>
      <c r="H58" s="210">
        <v>224</v>
      </c>
      <c r="I58" s="210">
        <v>0</v>
      </c>
      <c r="J58" s="210">
        <v>16</v>
      </c>
      <c r="K58" s="210">
        <v>754</v>
      </c>
      <c r="L58" s="210">
        <v>2286</v>
      </c>
      <c r="M58" s="526" t="s">
        <v>576</v>
      </c>
      <c r="N58" s="526"/>
    </row>
    <row r="59" spans="1:14" ht="19.149999999999999" customHeight="1">
      <c r="A59" s="199">
        <v>4764</v>
      </c>
      <c r="B59" s="290" t="s">
        <v>623</v>
      </c>
      <c r="C59" s="211">
        <f t="shared" si="0"/>
        <v>9457</v>
      </c>
      <c r="D59" s="330">
        <v>324</v>
      </c>
      <c r="E59" s="212">
        <v>5046</v>
      </c>
      <c r="F59" s="212">
        <v>0</v>
      </c>
      <c r="G59" s="212">
        <v>155</v>
      </c>
      <c r="H59" s="212">
        <v>96</v>
      </c>
      <c r="I59" s="212">
        <v>0</v>
      </c>
      <c r="J59" s="212">
        <v>0</v>
      </c>
      <c r="K59" s="212">
        <v>954</v>
      </c>
      <c r="L59" s="212">
        <v>2882</v>
      </c>
      <c r="M59" s="518" t="s">
        <v>575</v>
      </c>
      <c r="N59" s="518"/>
    </row>
    <row r="60" spans="1:14" ht="35.25" customHeight="1">
      <c r="A60" s="200">
        <v>4771</v>
      </c>
      <c r="B60" s="288" t="s">
        <v>639</v>
      </c>
      <c r="C60" s="209">
        <f t="shared" si="0"/>
        <v>403327</v>
      </c>
      <c r="D60" s="329">
        <v>126019</v>
      </c>
      <c r="E60" s="210">
        <v>261391</v>
      </c>
      <c r="F60" s="210">
        <v>6025</v>
      </c>
      <c r="G60" s="210">
        <v>95</v>
      </c>
      <c r="H60" s="210">
        <v>1693</v>
      </c>
      <c r="I60" s="210">
        <v>43</v>
      </c>
      <c r="J60" s="210">
        <v>5</v>
      </c>
      <c r="K60" s="210">
        <v>7761</v>
      </c>
      <c r="L60" s="210">
        <v>295</v>
      </c>
      <c r="M60" s="526" t="s">
        <v>574</v>
      </c>
      <c r="N60" s="526"/>
    </row>
    <row r="61" spans="1:14" ht="30" customHeight="1">
      <c r="A61" s="199">
        <v>4772</v>
      </c>
      <c r="B61" s="290" t="s">
        <v>640</v>
      </c>
      <c r="C61" s="211">
        <f t="shared" si="0"/>
        <v>130057</v>
      </c>
      <c r="D61" s="330">
        <v>31926</v>
      </c>
      <c r="E61" s="212">
        <v>86012</v>
      </c>
      <c r="F61" s="212">
        <v>339</v>
      </c>
      <c r="G61" s="212">
        <v>120</v>
      </c>
      <c r="H61" s="212">
        <v>2841</v>
      </c>
      <c r="I61" s="212">
        <v>0</v>
      </c>
      <c r="J61" s="212">
        <v>1341</v>
      </c>
      <c r="K61" s="212">
        <v>1941</v>
      </c>
      <c r="L61" s="212">
        <v>5537</v>
      </c>
      <c r="M61" s="518" t="s">
        <v>573</v>
      </c>
      <c r="N61" s="518"/>
    </row>
    <row r="62" spans="1:14" ht="28.5" customHeight="1">
      <c r="A62" s="200">
        <v>4774</v>
      </c>
      <c r="B62" s="288" t="s">
        <v>547</v>
      </c>
      <c r="C62" s="209">
        <f t="shared" si="0"/>
        <v>1384</v>
      </c>
      <c r="D62" s="329">
        <v>25</v>
      </c>
      <c r="E62" s="210">
        <v>1324</v>
      </c>
      <c r="F62" s="210">
        <v>0</v>
      </c>
      <c r="G62" s="210">
        <v>0</v>
      </c>
      <c r="H62" s="210">
        <v>12</v>
      </c>
      <c r="I62" s="210">
        <v>0</v>
      </c>
      <c r="J62" s="210">
        <v>0</v>
      </c>
      <c r="K62" s="210">
        <v>0</v>
      </c>
      <c r="L62" s="210">
        <v>23</v>
      </c>
      <c r="M62" s="526" t="s">
        <v>557</v>
      </c>
      <c r="N62" s="526"/>
    </row>
    <row r="63" spans="1:14" ht="19.5" customHeight="1">
      <c r="A63" s="199">
        <v>4775</v>
      </c>
      <c r="B63" s="290" t="s">
        <v>569</v>
      </c>
      <c r="C63" s="211">
        <f t="shared" si="0"/>
        <v>139001</v>
      </c>
      <c r="D63" s="330">
        <v>47734</v>
      </c>
      <c r="E63" s="212">
        <v>76595</v>
      </c>
      <c r="F63" s="212">
        <v>145</v>
      </c>
      <c r="G63" s="212">
        <v>1521</v>
      </c>
      <c r="H63" s="212">
        <v>1911</v>
      </c>
      <c r="I63" s="212">
        <v>0</v>
      </c>
      <c r="J63" s="212">
        <v>1050</v>
      </c>
      <c r="K63" s="212">
        <v>3899</v>
      </c>
      <c r="L63" s="212">
        <v>6146</v>
      </c>
      <c r="M63" s="518" t="s">
        <v>572</v>
      </c>
      <c r="N63" s="518"/>
    </row>
    <row r="64" spans="1:14" ht="30" customHeight="1">
      <c r="A64" s="200">
        <v>4776</v>
      </c>
      <c r="B64" s="288" t="s">
        <v>568</v>
      </c>
      <c r="C64" s="209">
        <f t="shared" si="0"/>
        <v>16749</v>
      </c>
      <c r="D64" s="329">
        <v>2181</v>
      </c>
      <c r="E64" s="210">
        <v>5268</v>
      </c>
      <c r="F64" s="210">
        <v>1068</v>
      </c>
      <c r="G64" s="210">
        <v>1786</v>
      </c>
      <c r="H64" s="210">
        <v>116</v>
      </c>
      <c r="I64" s="210">
        <v>4645</v>
      </c>
      <c r="J64" s="210">
        <v>452</v>
      </c>
      <c r="K64" s="210">
        <v>990</v>
      </c>
      <c r="L64" s="210">
        <v>243</v>
      </c>
      <c r="M64" s="526" t="s">
        <v>571</v>
      </c>
      <c r="N64" s="526"/>
    </row>
    <row r="65" spans="1:14" ht="27.75" customHeight="1">
      <c r="A65" s="199">
        <v>4777</v>
      </c>
      <c r="B65" s="290" t="s">
        <v>567</v>
      </c>
      <c r="C65" s="211">
        <f t="shared" si="0"/>
        <v>557</v>
      </c>
      <c r="D65" s="330">
        <v>24</v>
      </c>
      <c r="E65" s="212">
        <v>304</v>
      </c>
      <c r="F65" s="212">
        <v>0</v>
      </c>
      <c r="G65" s="212">
        <v>0</v>
      </c>
      <c r="H65" s="212">
        <v>4</v>
      </c>
      <c r="I65" s="212">
        <v>0</v>
      </c>
      <c r="J65" s="212">
        <v>5</v>
      </c>
      <c r="K65" s="212">
        <v>220</v>
      </c>
      <c r="L65" s="212">
        <v>0</v>
      </c>
      <c r="M65" s="518" t="s">
        <v>570</v>
      </c>
      <c r="N65" s="518"/>
    </row>
    <row r="66" spans="1:14" s="355" customFormat="1" ht="27.75" customHeight="1">
      <c r="A66" s="200">
        <v>4778</v>
      </c>
      <c r="B66" s="288" t="s">
        <v>723</v>
      </c>
      <c r="C66" s="209">
        <f t="shared" si="0"/>
        <v>1122</v>
      </c>
      <c r="D66" s="329">
        <v>301</v>
      </c>
      <c r="E66" s="210">
        <v>422</v>
      </c>
      <c r="F66" s="210">
        <v>0</v>
      </c>
      <c r="G66" s="210">
        <v>0</v>
      </c>
      <c r="H66" s="210">
        <v>0</v>
      </c>
      <c r="I66" s="210">
        <v>0</v>
      </c>
      <c r="J66" s="210">
        <v>0</v>
      </c>
      <c r="K66" s="210">
        <v>0</v>
      </c>
      <c r="L66" s="210">
        <v>399</v>
      </c>
      <c r="M66" s="526" t="s">
        <v>724</v>
      </c>
      <c r="N66" s="526"/>
    </row>
    <row r="67" spans="1:14" s="171" customFormat="1" ht="27.6" customHeight="1">
      <c r="A67" s="199">
        <v>4779</v>
      </c>
      <c r="B67" s="290" t="s">
        <v>566</v>
      </c>
      <c r="C67" s="211">
        <f t="shared" si="0"/>
        <v>92772</v>
      </c>
      <c r="D67" s="330">
        <v>7766</v>
      </c>
      <c r="E67" s="212">
        <v>72539</v>
      </c>
      <c r="F67" s="212">
        <v>0</v>
      </c>
      <c r="G67" s="212">
        <v>21</v>
      </c>
      <c r="H67" s="212">
        <v>4344</v>
      </c>
      <c r="I67" s="212">
        <v>396</v>
      </c>
      <c r="J67" s="212">
        <v>1420</v>
      </c>
      <c r="K67" s="212">
        <v>1686</v>
      </c>
      <c r="L67" s="212">
        <v>4600</v>
      </c>
      <c r="M67" s="518" t="s">
        <v>643</v>
      </c>
      <c r="N67" s="518"/>
    </row>
    <row r="68" spans="1:14" s="355" customFormat="1" ht="16.5" customHeight="1">
      <c r="A68" s="200">
        <v>4789</v>
      </c>
      <c r="B68" s="288" t="s">
        <v>726</v>
      </c>
      <c r="C68" s="209">
        <f t="shared" si="0"/>
        <v>4422</v>
      </c>
      <c r="D68" s="329">
        <v>567</v>
      </c>
      <c r="E68" s="210">
        <v>3609</v>
      </c>
      <c r="F68" s="210">
        <v>0</v>
      </c>
      <c r="G68" s="210">
        <v>0</v>
      </c>
      <c r="H68" s="210">
        <v>246</v>
      </c>
      <c r="I68" s="210">
        <v>0</v>
      </c>
      <c r="J68" s="210">
        <v>0</v>
      </c>
      <c r="K68" s="210">
        <v>0</v>
      </c>
      <c r="L68" s="210">
        <v>0</v>
      </c>
      <c r="M68" s="526" t="s">
        <v>725</v>
      </c>
      <c r="N68" s="526"/>
    </row>
    <row r="69" spans="1:14" ht="37.9" customHeight="1">
      <c r="A69" s="490" t="s">
        <v>207</v>
      </c>
      <c r="B69" s="490"/>
      <c r="C69" s="365">
        <f t="shared" ref="C69:K69" si="1">SUM(C11:C68)</f>
        <v>5475157</v>
      </c>
      <c r="D69" s="354">
        <f t="shared" si="1"/>
        <v>1413334</v>
      </c>
      <c r="E69" s="354">
        <f t="shared" si="1"/>
        <v>3040709</v>
      </c>
      <c r="F69" s="354">
        <f t="shared" si="1"/>
        <v>57675</v>
      </c>
      <c r="G69" s="354">
        <f t="shared" si="1"/>
        <v>30861</v>
      </c>
      <c r="H69" s="354">
        <f t="shared" si="1"/>
        <v>96293</v>
      </c>
      <c r="I69" s="354">
        <f t="shared" si="1"/>
        <v>176161</v>
      </c>
      <c r="J69" s="354">
        <f t="shared" si="1"/>
        <v>187173</v>
      </c>
      <c r="K69" s="354">
        <f t="shared" si="1"/>
        <v>172664</v>
      </c>
      <c r="L69" s="354">
        <f>SUM(L11:L68)</f>
        <v>300287</v>
      </c>
      <c r="M69" s="491" t="s">
        <v>204</v>
      </c>
      <c r="N69" s="491"/>
    </row>
    <row r="70" spans="1:14" ht="16.5" customHeight="1">
      <c r="A70" s="7"/>
    </row>
    <row r="71" spans="1:14" ht="16.5" customHeight="1">
      <c r="A71" s="7"/>
    </row>
    <row r="72" spans="1:14" ht="16.5" customHeight="1">
      <c r="A72" s="7"/>
    </row>
    <row r="73" spans="1:14" ht="16.5" customHeight="1">
      <c r="A73" s="7"/>
    </row>
    <row r="74" spans="1:14" ht="16.5" customHeight="1">
      <c r="A74" s="7"/>
    </row>
    <row r="75" spans="1:14" ht="16.5" customHeight="1">
      <c r="A75" s="7"/>
    </row>
    <row r="76" spans="1:14" ht="16.5" customHeight="1">
      <c r="A76" s="7"/>
    </row>
    <row r="77" spans="1:14" ht="16.5" customHeight="1">
      <c r="A77" s="7"/>
    </row>
    <row r="78" spans="1:14" ht="16.5" customHeight="1">
      <c r="A78" s="7"/>
    </row>
    <row r="79" spans="1:14" ht="16.5" customHeight="1">
      <c r="A79" s="7"/>
    </row>
    <row r="80" spans="1:14" ht="16.5" customHeight="1">
      <c r="A80" s="7"/>
    </row>
    <row r="81" spans="1:2" ht="16.5" customHeight="1">
      <c r="A81" s="7"/>
    </row>
    <row r="82" spans="1:2" ht="16.5" customHeight="1">
      <c r="A82" s="7"/>
    </row>
    <row r="83" spans="1:2" ht="16.5" customHeight="1">
      <c r="A83" s="7"/>
    </row>
    <row r="84" spans="1:2" ht="16.5" customHeight="1">
      <c r="A84" s="7"/>
    </row>
    <row r="85" spans="1:2" ht="16.5" customHeight="1">
      <c r="A85" s="7"/>
    </row>
    <row r="86" spans="1:2" ht="16.5" customHeight="1">
      <c r="A86" s="7"/>
    </row>
    <row r="87" spans="1:2" ht="16.5" customHeight="1">
      <c r="A87" s="7"/>
    </row>
    <row r="88" spans="1:2" ht="16.5" customHeight="1">
      <c r="A88" s="7"/>
    </row>
    <row r="89" spans="1:2" ht="16.5" customHeight="1">
      <c r="A89" s="7"/>
    </row>
    <row r="90" spans="1:2" ht="16.5" customHeight="1">
      <c r="A90" s="7"/>
    </row>
    <row r="91" spans="1:2" ht="16.5" customHeight="1">
      <c r="A91" s="7"/>
    </row>
    <row r="92" spans="1:2" ht="16.5" customHeight="1">
      <c r="A92" s="7"/>
    </row>
    <row r="93" spans="1:2" ht="16.5" customHeight="1">
      <c r="A93" s="71"/>
      <c r="B93" s="71"/>
    </row>
  </sheetData>
  <mergeCells count="91">
    <mergeCell ref="M32:N32"/>
    <mergeCell ref="A69:B69"/>
    <mergeCell ref="M68:N68"/>
    <mergeCell ref="M69:N69"/>
    <mergeCell ref="A1:N1"/>
    <mergeCell ref="A2:N2"/>
    <mergeCell ref="A3:N3"/>
    <mergeCell ref="A7:N7"/>
    <mergeCell ref="A8:B8"/>
    <mergeCell ref="C8:L8"/>
    <mergeCell ref="M8:N8"/>
    <mergeCell ref="A9:A10"/>
    <mergeCell ref="B9:B10"/>
    <mergeCell ref="M9:N10"/>
    <mergeCell ref="M22:N22"/>
    <mergeCell ref="M11:N11"/>
    <mergeCell ref="M12:N12"/>
    <mergeCell ref="AA3:AN3"/>
    <mergeCell ref="A6:N6"/>
    <mergeCell ref="EI3:EV3"/>
    <mergeCell ref="EW3:FJ3"/>
    <mergeCell ref="AO3:BB3"/>
    <mergeCell ref="HO3:IB3"/>
    <mergeCell ref="IC3:IP3"/>
    <mergeCell ref="IQ3:IT3"/>
    <mergeCell ref="A4:N4"/>
    <mergeCell ref="A5:N5"/>
    <mergeCell ref="GM3:GZ3"/>
    <mergeCell ref="HA3:HN3"/>
    <mergeCell ref="FK3:FX3"/>
    <mergeCell ref="FY3:GL3"/>
    <mergeCell ref="BC3:BP3"/>
    <mergeCell ref="BQ3:CD3"/>
    <mergeCell ref="CE3:CR3"/>
    <mergeCell ref="CS3:DF3"/>
    <mergeCell ref="DG3:DT3"/>
    <mergeCell ref="DU3:EH3"/>
    <mergeCell ref="O3:Z3"/>
    <mergeCell ref="M13:N13"/>
    <mergeCell ref="M14:N14"/>
    <mergeCell ref="M15:N15"/>
    <mergeCell ref="M16:N16"/>
    <mergeCell ref="M17:N17"/>
    <mergeCell ref="M18:N18"/>
    <mergeCell ref="M19:N19"/>
    <mergeCell ref="M20:N20"/>
    <mergeCell ref="M21:N21"/>
    <mergeCell ref="M35:N35"/>
    <mergeCell ref="M23:N23"/>
    <mergeCell ref="M24:N24"/>
    <mergeCell ref="M25:N25"/>
    <mergeCell ref="M26:N26"/>
    <mergeCell ref="M27:N27"/>
    <mergeCell ref="M28:N28"/>
    <mergeCell ref="M29:N29"/>
    <mergeCell ref="M30:N30"/>
    <mergeCell ref="M31:N31"/>
    <mergeCell ref="M33:N33"/>
    <mergeCell ref="M34:N34"/>
    <mergeCell ref="M47:N47"/>
    <mergeCell ref="M36:N36"/>
    <mergeCell ref="M37:N37"/>
    <mergeCell ref="M38:N38"/>
    <mergeCell ref="M39:N39"/>
    <mergeCell ref="M40:N40"/>
    <mergeCell ref="M41:N41"/>
    <mergeCell ref="M42:N42"/>
    <mergeCell ref="M43:N43"/>
    <mergeCell ref="M44:N44"/>
    <mergeCell ref="M45:N45"/>
    <mergeCell ref="M46:N46"/>
    <mergeCell ref="M59:N59"/>
    <mergeCell ref="M48:N48"/>
    <mergeCell ref="M49:N49"/>
    <mergeCell ref="M50:N50"/>
    <mergeCell ref="M51:N51"/>
    <mergeCell ref="M52:N52"/>
    <mergeCell ref="M53:N53"/>
    <mergeCell ref="M54:N54"/>
    <mergeCell ref="M55:N55"/>
    <mergeCell ref="M56:N56"/>
    <mergeCell ref="M57:N57"/>
    <mergeCell ref="M58:N58"/>
    <mergeCell ref="M67:N67"/>
    <mergeCell ref="M60:N60"/>
    <mergeCell ref="M61:N61"/>
    <mergeCell ref="M62:N62"/>
    <mergeCell ref="M63:N63"/>
    <mergeCell ref="M64:N64"/>
    <mergeCell ref="M65:N65"/>
    <mergeCell ref="M66:N66"/>
  </mergeCells>
  <printOptions horizontalCentered="1"/>
  <pageMargins left="0" right="0" top="0.39370078740157483" bottom="0" header="0.31496062992125984" footer="0.31496062992125984"/>
  <pageSetup paperSize="9" scale="70" orientation="landscape" r:id="rId1"/>
  <headerFooter alignWithMargins="0"/>
  <rowBreaks count="2" manualBreakCount="2">
    <brk id="33" max="13" man="1"/>
    <brk id="59" max="13"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tint="0.39997558519241921"/>
  </sheetPr>
  <dimension ref="A1:M51"/>
  <sheetViews>
    <sheetView view="pageBreakPreview" zoomScale="80" zoomScaleSheetLayoutView="80" workbookViewId="0">
      <selection activeCell="J7" sqref="A7:K29"/>
    </sheetView>
  </sheetViews>
  <sheetFormatPr defaultColWidth="9.125" defaultRowHeight="14.25"/>
  <cols>
    <col min="1" max="1" width="20.625" style="14" customWidth="1"/>
    <col min="2" max="2" width="22.5" style="14" customWidth="1"/>
    <col min="3" max="3" width="9.375" style="7" customWidth="1"/>
    <col min="4" max="4" width="9" style="7" bestFit="1" customWidth="1"/>
    <col min="5" max="6" width="8.625" style="7" customWidth="1"/>
    <col min="7" max="7" width="9.75" style="7" customWidth="1"/>
    <col min="8" max="9" width="8.625" style="7" customWidth="1"/>
    <col min="10" max="10" width="23.625" style="7" customWidth="1"/>
    <col min="11" max="11" width="20.625" style="7" customWidth="1"/>
    <col min="12" max="12" width="35.75" style="7" customWidth="1"/>
    <col min="13" max="13" width="12.75" style="7" customWidth="1"/>
    <col min="14" max="16384" width="9.125" style="7"/>
  </cols>
  <sheetData>
    <row r="1" spans="1:13" s="3" customFormat="1" ht="27" customHeight="1">
      <c r="A1" s="510"/>
      <c r="B1" s="510"/>
      <c r="C1" s="510"/>
      <c r="D1" s="510"/>
      <c r="E1" s="510"/>
      <c r="F1" s="510"/>
      <c r="G1" s="510"/>
      <c r="H1" s="510"/>
      <c r="I1" s="510"/>
      <c r="J1" s="510"/>
      <c r="K1" s="510"/>
      <c r="L1" s="6"/>
      <c r="M1" s="6"/>
    </row>
    <row r="2" spans="1:13" ht="16.5" customHeight="1">
      <c r="A2" s="511" t="s">
        <v>80</v>
      </c>
      <c r="B2" s="511"/>
      <c r="C2" s="511"/>
      <c r="D2" s="511"/>
      <c r="E2" s="511"/>
      <c r="F2" s="511"/>
      <c r="G2" s="511"/>
      <c r="H2" s="511"/>
      <c r="I2" s="511"/>
      <c r="J2" s="511"/>
      <c r="K2" s="511"/>
    </row>
    <row r="3" spans="1:13" ht="15.75" customHeight="1">
      <c r="A3" s="511" t="s">
        <v>707</v>
      </c>
      <c r="B3" s="511"/>
      <c r="C3" s="511"/>
      <c r="D3" s="511"/>
      <c r="E3" s="511"/>
      <c r="F3" s="511"/>
      <c r="G3" s="511"/>
      <c r="H3" s="511"/>
      <c r="I3" s="511"/>
      <c r="J3" s="511"/>
      <c r="K3" s="511"/>
    </row>
    <row r="4" spans="1:13" ht="15.75" customHeight="1">
      <c r="A4" s="492" t="s">
        <v>81</v>
      </c>
      <c r="B4" s="492"/>
      <c r="C4" s="492"/>
      <c r="D4" s="492"/>
      <c r="E4" s="492"/>
      <c r="F4" s="492"/>
      <c r="G4" s="492"/>
      <c r="H4" s="492"/>
      <c r="I4" s="492"/>
      <c r="J4" s="492"/>
      <c r="K4" s="492"/>
    </row>
    <row r="5" spans="1:13" ht="15.75" customHeight="1">
      <c r="A5" s="492" t="s">
        <v>441</v>
      </c>
      <c r="B5" s="492"/>
      <c r="C5" s="492"/>
      <c r="D5" s="492"/>
      <c r="E5" s="492"/>
      <c r="F5" s="492"/>
      <c r="G5" s="492"/>
      <c r="H5" s="492"/>
      <c r="I5" s="492"/>
      <c r="J5" s="492"/>
      <c r="K5" s="492"/>
    </row>
    <row r="6" spans="1:13" ht="18.75" customHeight="1">
      <c r="A6" s="272" t="s">
        <v>682</v>
      </c>
      <c r="B6" s="272"/>
      <c r="C6" s="494">
        <v>2020</v>
      </c>
      <c r="D6" s="494"/>
      <c r="E6" s="494"/>
      <c r="F6" s="494"/>
      <c r="G6" s="494"/>
      <c r="H6" s="494"/>
      <c r="I6" s="494"/>
      <c r="K6" s="61" t="s">
        <v>83</v>
      </c>
    </row>
    <row r="7" spans="1:13" customFormat="1" ht="19.899999999999999" customHeight="1">
      <c r="A7" s="566" t="s">
        <v>210</v>
      </c>
      <c r="B7" s="566"/>
      <c r="C7" s="502" t="s">
        <v>84</v>
      </c>
      <c r="D7" s="502"/>
      <c r="E7" s="502" t="s">
        <v>85</v>
      </c>
      <c r="F7" s="502"/>
      <c r="G7" s="502" t="s">
        <v>86</v>
      </c>
      <c r="H7" s="502"/>
      <c r="I7" s="502"/>
      <c r="J7" s="569" t="s">
        <v>375</v>
      </c>
      <c r="K7" s="569"/>
    </row>
    <row r="8" spans="1:13" customFormat="1" ht="19.899999999999999" customHeight="1">
      <c r="A8" s="567"/>
      <c r="B8" s="567"/>
      <c r="C8" s="609" t="s">
        <v>87</v>
      </c>
      <c r="D8" s="609"/>
      <c r="E8" s="646" t="s">
        <v>126</v>
      </c>
      <c r="F8" s="646"/>
      <c r="G8" s="609" t="s">
        <v>88</v>
      </c>
      <c r="H8" s="609"/>
      <c r="I8" s="609"/>
      <c r="J8" s="570"/>
      <c r="K8" s="570"/>
    </row>
    <row r="9" spans="1:13" customFormat="1" ht="19.899999999999999" customHeight="1">
      <c r="A9" s="567"/>
      <c r="B9" s="567"/>
      <c r="C9" s="275" t="s">
        <v>89</v>
      </c>
      <c r="D9" s="275" t="s">
        <v>90</v>
      </c>
      <c r="E9" s="275" t="s">
        <v>192</v>
      </c>
      <c r="F9" s="275" t="s">
        <v>91</v>
      </c>
      <c r="G9" s="275" t="s">
        <v>204</v>
      </c>
      <c r="H9" s="275" t="s">
        <v>92</v>
      </c>
      <c r="I9" s="275" t="s">
        <v>93</v>
      </c>
      <c r="J9" s="570"/>
      <c r="K9" s="570"/>
    </row>
    <row r="10" spans="1:13" customFormat="1" ht="19.899999999999999" customHeight="1">
      <c r="A10" s="568"/>
      <c r="B10" s="568"/>
      <c r="C10" s="274" t="s">
        <v>94</v>
      </c>
      <c r="D10" s="274" t="s">
        <v>95</v>
      </c>
      <c r="E10" s="274" t="s">
        <v>96</v>
      </c>
      <c r="F10" s="274" t="s">
        <v>97</v>
      </c>
      <c r="G10" s="274" t="s">
        <v>207</v>
      </c>
      <c r="H10" s="274" t="s">
        <v>98</v>
      </c>
      <c r="I10" s="274" t="s">
        <v>99</v>
      </c>
      <c r="J10" s="571"/>
      <c r="K10" s="571"/>
    </row>
    <row r="11" spans="1:13" customFormat="1" ht="21" customHeight="1" thickBot="1">
      <c r="A11" s="643" t="s">
        <v>321</v>
      </c>
      <c r="B11" s="643"/>
      <c r="C11" s="79">
        <v>9170562</v>
      </c>
      <c r="D11" s="79">
        <v>441291</v>
      </c>
      <c r="E11" s="79">
        <v>2151424</v>
      </c>
      <c r="F11" s="79">
        <v>2577214</v>
      </c>
      <c r="G11" s="78">
        <f>I11+H11</f>
        <v>7391138</v>
      </c>
      <c r="H11" s="79">
        <v>6032439</v>
      </c>
      <c r="I11" s="79">
        <v>1358699</v>
      </c>
      <c r="J11" s="508" t="s">
        <v>301</v>
      </c>
      <c r="K11" s="508"/>
    </row>
    <row r="12" spans="1:13" customFormat="1" ht="21" customHeight="1" thickBot="1">
      <c r="A12" s="539" t="s">
        <v>322</v>
      </c>
      <c r="B12" s="539"/>
      <c r="C12" s="81">
        <v>302012</v>
      </c>
      <c r="D12" s="81">
        <v>354727</v>
      </c>
      <c r="E12" s="81">
        <v>23830</v>
      </c>
      <c r="F12" s="81">
        <v>20847</v>
      </c>
      <c r="G12" s="80">
        <f>I12+H12</f>
        <v>341719</v>
      </c>
      <c r="H12" s="81">
        <v>334670</v>
      </c>
      <c r="I12" s="81">
        <v>7049</v>
      </c>
      <c r="J12" s="509" t="s">
        <v>323</v>
      </c>
      <c r="K12" s="509"/>
    </row>
    <row r="13" spans="1:13" customFormat="1" ht="21" customHeight="1" thickBot="1">
      <c r="A13" s="643" t="s">
        <v>324</v>
      </c>
      <c r="B13" s="643"/>
      <c r="C13" s="79">
        <v>9922020</v>
      </c>
      <c r="D13" s="79">
        <v>12955073</v>
      </c>
      <c r="E13" s="79">
        <v>3276842</v>
      </c>
      <c r="F13" s="79">
        <v>3308399</v>
      </c>
      <c r="G13" s="78">
        <f t="shared" ref="G13:G28" si="0">I13+H13</f>
        <v>15230774</v>
      </c>
      <c r="H13" s="79">
        <v>10886296</v>
      </c>
      <c r="I13" s="79">
        <v>4344478</v>
      </c>
      <c r="J13" s="508" t="s">
        <v>304</v>
      </c>
      <c r="K13" s="508"/>
    </row>
    <row r="14" spans="1:13" customFormat="1" ht="31.5" customHeight="1" thickBot="1">
      <c r="A14" s="539" t="s">
        <v>325</v>
      </c>
      <c r="B14" s="539"/>
      <c r="C14" s="81">
        <v>14682681</v>
      </c>
      <c r="D14" s="81">
        <v>949294</v>
      </c>
      <c r="E14" s="81">
        <v>1524607</v>
      </c>
      <c r="F14" s="81">
        <v>1221507</v>
      </c>
      <c r="G14" s="80">
        <f t="shared" si="0"/>
        <v>13304663</v>
      </c>
      <c r="H14" s="81">
        <v>6659889</v>
      </c>
      <c r="I14" s="81">
        <v>6644774</v>
      </c>
      <c r="J14" s="509" t="s">
        <v>451</v>
      </c>
      <c r="K14" s="509"/>
    </row>
    <row r="15" spans="1:13" customFormat="1" ht="21" customHeight="1" thickBot="1">
      <c r="A15" s="643" t="s">
        <v>326</v>
      </c>
      <c r="B15" s="643"/>
      <c r="C15" s="79">
        <v>695466</v>
      </c>
      <c r="D15" s="79">
        <v>23939</v>
      </c>
      <c r="E15" s="79">
        <v>28492</v>
      </c>
      <c r="F15" s="79">
        <v>12217</v>
      </c>
      <c r="G15" s="78">
        <f t="shared" si="0"/>
        <v>136617</v>
      </c>
      <c r="H15" s="79">
        <v>54002</v>
      </c>
      <c r="I15" s="79">
        <v>82615</v>
      </c>
      <c r="J15" s="508" t="s">
        <v>327</v>
      </c>
      <c r="K15" s="508"/>
    </row>
    <row r="16" spans="1:13" customFormat="1" ht="21.75" customHeight="1" thickBot="1">
      <c r="A16" s="539" t="s">
        <v>328</v>
      </c>
      <c r="B16" s="539"/>
      <c r="C16" s="81">
        <v>9485019</v>
      </c>
      <c r="D16" s="81">
        <v>2672856</v>
      </c>
      <c r="E16" s="81">
        <v>2552171</v>
      </c>
      <c r="F16" s="81">
        <v>2270777</v>
      </c>
      <c r="G16" s="80">
        <f t="shared" si="0"/>
        <v>5069595</v>
      </c>
      <c r="H16" s="81">
        <v>4329003</v>
      </c>
      <c r="I16" s="81">
        <v>740592</v>
      </c>
      <c r="J16" s="509" t="s">
        <v>329</v>
      </c>
      <c r="K16" s="509"/>
    </row>
    <row r="17" spans="1:11" customFormat="1" ht="25.5" customHeight="1" thickBot="1">
      <c r="A17" s="643" t="s">
        <v>330</v>
      </c>
      <c r="B17" s="643"/>
      <c r="C17" s="79">
        <v>10033</v>
      </c>
      <c r="D17" s="79">
        <v>111393</v>
      </c>
      <c r="E17" s="79">
        <v>162304</v>
      </c>
      <c r="F17" s="79">
        <v>218803</v>
      </c>
      <c r="G17" s="78">
        <f t="shared" si="0"/>
        <v>251389</v>
      </c>
      <c r="H17" s="79">
        <v>246597</v>
      </c>
      <c r="I17" s="79">
        <v>4792</v>
      </c>
      <c r="J17" s="508" t="s">
        <v>331</v>
      </c>
      <c r="K17" s="508"/>
    </row>
    <row r="18" spans="1:11" customFormat="1" ht="21" customHeight="1" thickBot="1">
      <c r="A18" s="539" t="s">
        <v>332</v>
      </c>
      <c r="B18" s="539"/>
      <c r="C18" s="81">
        <v>3149368</v>
      </c>
      <c r="D18" s="81">
        <v>105297</v>
      </c>
      <c r="E18" s="81">
        <v>285229</v>
      </c>
      <c r="F18" s="81">
        <v>46199</v>
      </c>
      <c r="G18" s="80">
        <f t="shared" si="0"/>
        <v>3082420</v>
      </c>
      <c r="H18" s="81">
        <v>643126</v>
      </c>
      <c r="I18" s="81">
        <v>2439294</v>
      </c>
      <c r="J18" s="509" t="s">
        <v>303</v>
      </c>
      <c r="K18" s="509"/>
    </row>
    <row r="19" spans="1:11" customFormat="1" ht="21" customHeight="1" thickBot="1">
      <c r="A19" s="643" t="s">
        <v>333</v>
      </c>
      <c r="B19" s="643"/>
      <c r="C19" s="79">
        <v>768846</v>
      </c>
      <c r="D19" s="79">
        <v>2253591</v>
      </c>
      <c r="E19" s="79">
        <v>517255</v>
      </c>
      <c r="F19" s="79">
        <v>454950</v>
      </c>
      <c r="G19" s="78">
        <f t="shared" si="0"/>
        <v>1661087</v>
      </c>
      <c r="H19" s="79">
        <v>1378517</v>
      </c>
      <c r="I19" s="79">
        <v>282570</v>
      </c>
      <c r="J19" s="508" t="s">
        <v>334</v>
      </c>
      <c r="K19" s="508"/>
    </row>
    <row r="20" spans="1:11" customFormat="1" ht="21" customHeight="1" thickBot="1">
      <c r="A20" s="539" t="s">
        <v>335</v>
      </c>
      <c r="B20" s="539"/>
      <c r="C20" s="81">
        <v>136716</v>
      </c>
      <c r="D20" s="81">
        <v>14366</v>
      </c>
      <c r="E20" s="81">
        <v>26752</v>
      </c>
      <c r="F20" s="81">
        <v>32693</v>
      </c>
      <c r="G20" s="80">
        <f t="shared" si="0"/>
        <v>52246</v>
      </c>
      <c r="H20" s="81">
        <v>27919</v>
      </c>
      <c r="I20" s="81">
        <v>24327</v>
      </c>
      <c r="J20" s="509" t="s">
        <v>336</v>
      </c>
      <c r="K20" s="509"/>
    </row>
    <row r="21" spans="1:11" customFormat="1" ht="21" customHeight="1" thickBot="1">
      <c r="A21" s="643" t="s">
        <v>337</v>
      </c>
      <c r="B21" s="643"/>
      <c r="C21" s="79">
        <v>2566620</v>
      </c>
      <c r="D21" s="79">
        <v>486542</v>
      </c>
      <c r="E21" s="79">
        <v>1029196</v>
      </c>
      <c r="F21" s="79">
        <v>1107433</v>
      </c>
      <c r="G21" s="78">
        <f t="shared" si="0"/>
        <v>2292670</v>
      </c>
      <c r="H21" s="79">
        <v>1743696</v>
      </c>
      <c r="I21" s="79">
        <v>548974</v>
      </c>
      <c r="J21" s="508" t="s">
        <v>302</v>
      </c>
      <c r="K21" s="508"/>
    </row>
    <row r="22" spans="1:11" customFormat="1" ht="31.5" customHeight="1" thickBot="1">
      <c r="A22" s="539" t="s">
        <v>338</v>
      </c>
      <c r="B22" s="539"/>
      <c r="C22" s="81">
        <v>2896734</v>
      </c>
      <c r="D22" s="81">
        <v>4041129</v>
      </c>
      <c r="E22" s="81">
        <v>933537</v>
      </c>
      <c r="F22" s="81">
        <v>733183</v>
      </c>
      <c r="G22" s="80">
        <f t="shared" si="0"/>
        <v>6647318</v>
      </c>
      <c r="H22" s="81">
        <v>6232144</v>
      </c>
      <c r="I22" s="81">
        <v>415174</v>
      </c>
      <c r="J22" s="509" t="s">
        <v>339</v>
      </c>
      <c r="K22" s="509"/>
    </row>
    <row r="23" spans="1:11" customFormat="1" ht="32.25" customHeight="1" thickBot="1">
      <c r="A23" s="643" t="s">
        <v>340</v>
      </c>
      <c r="B23" s="643"/>
      <c r="C23" s="79">
        <v>29669443</v>
      </c>
      <c r="D23" s="79">
        <v>1901379</v>
      </c>
      <c r="E23" s="79">
        <v>4970644</v>
      </c>
      <c r="F23" s="79">
        <v>4602257</v>
      </c>
      <c r="G23" s="78">
        <f t="shared" si="0"/>
        <v>15221558</v>
      </c>
      <c r="H23" s="79">
        <v>11132428</v>
      </c>
      <c r="I23" s="79">
        <v>4089130</v>
      </c>
      <c r="J23" s="508" t="s">
        <v>341</v>
      </c>
      <c r="K23" s="508"/>
    </row>
    <row r="24" spans="1:11" customFormat="1" ht="29.25" customHeight="1" thickBot="1">
      <c r="A24" s="539" t="s">
        <v>342</v>
      </c>
      <c r="B24" s="539"/>
      <c r="C24" s="81">
        <v>194619</v>
      </c>
      <c r="D24" s="81">
        <v>148170</v>
      </c>
      <c r="E24" s="81">
        <v>170210</v>
      </c>
      <c r="F24" s="81">
        <v>192399</v>
      </c>
      <c r="G24" s="80">
        <f t="shared" si="0"/>
        <v>215381</v>
      </c>
      <c r="H24" s="81">
        <v>199032</v>
      </c>
      <c r="I24" s="81">
        <v>16349</v>
      </c>
      <c r="J24" s="509" t="s">
        <v>343</v>
      </c>
      <c r="K24" s="509"/>
    </row>
    <row r="25" spans="1:11" customFormat="1" ht="21" customHeight="1" thickBot="1">
      <c r="A25" s="643" t="s">
        <v>344</v>
      </c>
      <c r="B25" s="643"/>
      <c r="C25" s="79">
        <v>3587179</v>
      </c>
      <c r="D25" s="79">
        <v>4408133</v>
      </c>
      <c r="E25" s="79">
        <v>1134768</v>
      </c>
      <c r="F25" s="79">
        <v>1401469</v>
      </c>
      <c r="G25" s="78">
        <f t="shared" si="0"/>
        <v>6592902</v>
      </c>
      <c r="H25" s="79">
        <v>4619152</v>
      </c>
      <c r="I25" s="79">
        <v>1973750</v>
      </c>
      <c r="J25" s="508" t="s">
        <v>345</v>
      </c>
      <c r="K25" s="508"/>
    </row>
    <row r="26" spans="1:11" customFormat="1" ht="21" customHeight="1" thickBot="1">
      <c r="A26" s="539" t="s">
        <v>346</v>
      </c>
      <c r="B26" s="539"/>
      <c r="C26" s="81">
        <v>11489718</v>
      </c>
      <c r="D26" s="81">
        <v>261821</v>
      </c>
      <c r="E26" s="81">
        <v>1322769</v>
      </c>
      <c r="F26" s="81">
        <v>1325568</v>
      </c>
      <c r="G26" s="80">
        <f t="shared" si="0"/>
        <v>9239436</v>
      </c>
      <c r="H26" s="81">
        <v>4519554</v>
      </c>
      <c r="I26" s="81">
        <v>4719882</v>
      </c>
      <c r="J26" s="509" t="s">
        <v>347</v>
      </c>
      <c r="K26" s="509"/>
    </row>
    <row r="27" spans="1:11" customFormat="1" ht="32.25" customHeight="1" thickBot="1">
      <c r="A27" s="643" t="s">
        <v>348</v>
      </c>
      <c r="B27" s="643"/>
      <c r="C27" s="79">
        <v>184517</v>
      </c>
      <c r="D27" s="79">
        <v>119526</v>
      </c>
      <c r="E27" s="79">
        <v>45389</v>
      </c>
      <c r="F27" s="79">
        <v>81835</v>
      </c>
      <c r="G27" s="78">
        <f t="shared" si="0"/>
        <v>225460</v>
      </c>
      <c r="H27" s="79">
        <v>156781</v>
      </c>
      <c r="I27" s="79">
        <v>68679</v>
      </c>
      <c r="J27" s="508" t="s">
        <v>447</v>
      </c>
      <c r="K27" s="508"/>
    </row>
    <row r="28" spans="1:11" customFormat="1" ht="21" customHeight="1">
      <c r="A28" s="644" t="s">
        <v>349</v>
      </c>
      <c r="B28" s="644"/>
      <c r="C28" s="263">
        <v>2652500</v>
      </c>
      <c r="D28" s="263">
        <v>177029</v>
      </c>
      <c r="E28" s="263">
        <v>595568</v>
      </c>
      <c r="F28" s="263">
        <v>720152</v>
      </c>
      <c r="G28" s="264">
        <f t="shared" si="0"/>
        <v>1933336</v>
      </c>
      <c r="H28" s="263">
        <v>1556015</v>
      </c>
      <c r="I28" s="263">
        <v>377321</v>
      </c>
      <c r="J28" s="645" t="s">
        <v>350</v>
      </c>
      <c r="K28" s="645"/>
    </row>
    <row r="29" spans="1:11" customFormat="1" ht="25.5" customHeight="1">
      <c r="A29" s="490" t="s">
        <v>207</v>
      </c>
      <c r="B29" s="490"/>
      <c r="C29" s="339">
        <f t="shared" ref="C29:H29" si="1">SUM(C11:C28)</f>
        <v>101564053</v>
      </c>
      <c r="D29" s="339">
        <f t="shared" si="1"/>
        <v>31425556</v>
      </c>
      <c r="E29" s="339">
        <f t="shared" si="1"/>
        <v>20750987</v>
      </c>
      <c r="F29" s="339">
        <f t="shared" si="1"/>
        <v>20327902</v>
      </c>
      <c r="G29" s="339">
        <f t="shared" si="1"/>
        <v>88889709</v>
      </c>
      <c r="H29" s="339">
        <f t="shared" si="1"/>
        <v>60751260</v>
      </c>
      <c r="I29" s="339">
        <f>SUM(I11:I28)</f>
        <v>28138449</v>
      </c>
      <c r="J29" s="491" t="s">
        <v>204</v>
      </c>
      <c r="K29" s="491"/>
    </row>
    <row r="30" spans="1:11">
      <c r="C30" s="76"/>
      <c r="D30" s="76"/>
      <c r="E30" s="76"/>
      <c r="F30" s="76"/>
      <c r="G30" s="76"/>
      <c r="H30" s="76"/>
      <c r="I30" s="76"/>
    </row>
    <row r="31" spans="1:11">
      <c r="B31" s="7"/>
    </row>
    <row r="32" spans="1:11" ht="18" customHeight="1">
      <c r="A32" s="7"/>
      <c r="B32" s="7"/>
    </row>
    <row r="33" spans="1:2" ht="18" customHeight="1">
      <c r="A33" s="7"/>
      <c r="B33" s="7"/>
    </row>
    <row r="34" spans="1:2" ht="18" customHeight="1">
      <c r="A34" s="7"/>
      <c r="B34" s="7"/>
    </row>
    <row r="35" spans="1:2" ht="18" customHeight="1">
      <c r="A35" s="7"/>
      <c r="B35" s="7"/>
    </row>
    <row r="36" spans="1:2" ht="18" customHeight="1">
      <c r="A36" s="7"/>
      <c r="B36" s="7"/>
    </row>
    <row r="37" spans="1:2" ht="18" customHeight="1">
      <c r="A37" s="7"/>
      <c r="B37" s="7"/>
    </row>
    <row r="38" spans="1:2" ht="18" customHeight="1">
      <c r="A38" s="7"/>
      <c r="B38" s="7"/>
    </row>
    <row r="39" spans="1:2" ht="18" customHeight="1">
      <c r="A39" s="7"/>
      <c r="B39" s="7"/>
    </row>
    <row r="40" spans="1:2" ht="18" customHeight="1">
      <c r="A40" s="7"/>
      <c r="B40" s="7"/>
    </row>
    <row r="41" spans="1:2" ht="18" customHeight="1">
      <c r="A41" s="7"/>
      <c r="B41" s="7"/>
    </row>
    <row r="42" spans="1:2" ht="18" customHeight="1">
      <c r="A42" s="7"/>
      <c r="B42" s="7"/>
    </row>
    <row r="43" spans="1:2" ht="18" customHeight="1">
      <c r="A43" s="7"/>
      <c r="B43" s="7"/>
    </row>
    <row r="44" spans="1:2" ht="18" customHeight="1">
      <c r="A44" s="7"/>
      <c r="B44" s="7"/>
    </row>
    <row r="45" spans="1:2" ht="18" customHeight="1">
      <c r="A45" s="7"/>
      <c r="B45" s="7"/>
    </row>
    <row r="46" spans="1:2" ht="18" customHeight="1">
      <c r="A46" s="7"/>
      <c r="B46" s="7"/>
    </row>
    <row r="47" spans="1:2" ht="18" customHeight="1">
      <c r="A47" s="7"/>
      <c r="B47" s="7"/>
    </row>
    <row r="48" spans="1:2" ht="18" customHeight="1">
      <c r="A48" s="7"/>
      <c r="B48" s="7"/>
    </row>
    <row r="49" spans="1:2" ht="18" customHeight="1">
      <c r="A49" s="7"/>
      <c r="B49" s="7"/>
    </row>
    <row r="50" spans="1:2" ht="18" customHeight="1">
      <c r="A50" s="7"/>
      <c r="B50" s="7"/>
    </row>
    <row r="51" spans="1:2" ht="18" customHeight="1">
      <c r="A51" s="7"/>
      <c r="B51" s="7"/>
    </row>
  </sheetData>
  <mergeCells count="52">
    <mergeCell ref="C6:I6"/>
    <mergeCell ref="A1:K1"/>
    <mergeCell ref="A2:K2"/>
    <mergeCell ref="A3:K3"/>
    <mergeCell ref="A4:K4"/>
    <mergeCell ref="A5:K5"/>
    <mergeCell ref="A7:B10"/>
    <mergeCell ref="C7:D7"/>
    <mergeCell ref="E7:F7"/>
    <mergeCell ref="G7:I7"/>
    <mergeCell ref="J7:K10"/>
    <mergeCell ref="C8:D8"/>
    <mergeCell ref="E8:F8"/>
    <mergeCell ref="G8:I8"/>
    <mergeCell ref="A11:B11"/>
    <mergeCell ref="J11:K11"/>
    <mergeCell ref="A12:B12"/>
    <mergeCell ref="J12:K12"/>
    <mergeCell ref="A13:B13"/>
    <mergeCell ref="J13:K13"/>
    <mergeCell ref="A14:B14"/>
    <mergeCell ref="J14:K14"/>
    <mergeCell ref="A15:B15"/>
    <mergeCell ref="J15:K15"/>
    <mergeCell ref="A16:B16"/>
    <mergeCell ref="J16:K16"/>
    <mergeCell ref="A17:B17"/>
    <mergeCell ref="J17:K17"/>
    <mergeCell ref="A18:B18"/>
    <mergeCell ref="J18:K18"/>
    <mergeCell ref="A19:B19"/>
    <mergeCell ref="J19:K19"/>
    <mergeCell ref="A20:B20"/>
    <mergeCell ref="J20:K20"/>
    <mergeCell ref="A21:B21"/>
    <mergeCell ref="J21:K21"/>
    <mergeCell ref="A22:B22"/>
    <mergeCell ref="J22:K22"/>
    <mergeCell ref="A23:B23"/>
    <mergeCell ref="J23:K23"/>
    <mergeCell ref="A24:B24"/>
    <mergeCell ref="J24:K24"/>
    <mergeCell ref="A25:B25"/>
    <mergeCell ref="J25:K25"/>
    <mergeCell ref="A29:B29"/>
    <mergeCell ref="J29:K29"/>
    <mergeCell ref="A26:B26"/>
    <mergeCell ref="J26:K26"/>
    <mergeCell ref="A27:B27"/>
    <mergeCell ref="J27:K27"/>
    <mergeCell ref="A28:B28"/>
    <mergeCell ref="J28:K28"/>
  </mergeCells>
  <printOptions horizontalCentered="1" verticalCentered="1"/>
  <pageMargins left="0" right="0" top="0" bottom="0" header="0.31496062992125984" footer="0.31496062992125984"/>
  <pageSetup paperSize="9" scale="85" orientation="landscape"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tint="0.39997558519241921"/>
  </sheetPr>
  <dimension ref="A1:N17"/>
  <sheetViews>
    <sheetView view="pageBreakPreview" zoomScaleSheetLayoutView="100" workbookViewId="0">
      <selection activeCell="C16" sqref="C16"/>
    </sheetView>
  </sheetViews>
  <sheetFormatPr defaultColWidth="9.125" defaultRowHeight="14.25"/>
  <cols>
    <col min="1" max="1" width="7.625" style="14" customWidth="1"/>
    <col min="2" max="2" width="20.625" style="7" customWidth="1"/>
    <col min="3" max="11" width="9.625" style="7" customWidth="1"/>
    <col min="12" max="12" width="20.625" style="7" customWidth="1"/>
    <col min="13" max="13" width="7.625" style="7" customWidth="1"/>
    <col min="14" max="16384" width="9.125" style="7"/>
  </cols>
  <sheetData>
    <row r="1" spans="1:14" s="3" customFormat="1" ht="47.25" customHeight="1">
      <c r="A1" s="510"/>
      <c r="B1" s="510"/>
      <c r="C1" s="510"/>
      <c r="D1" s="510"/>
      <c r="E1" s="510"/>
      <c r="F1" s="510"/>
      <c r="G1" s="510"/>
      <c r="H1" s="510"/>
      <c r="I1" s="510"/>
      <c r="J1" s="510"/>
      <c r="K1" s="510"/>
      <c r="L1" s="510"/>
      <c r="M1" s="510"/>
      <c r="N1" s="510"/>
    </row>
    <row r="2" spans="1:14" ht="18" customHeight="1">
      <c r="A2" s="511" t="s">
        <v>388</v>
      </c>
      <c r="B2" s="511"/>
      <c r="C2" s="511"/>
      <c r="D2" s="511"/>
      <c r="E2" s="511"/>
      <c r="F2" s="511"/>
      <c r="G2" s="511"/>
      <c r="H2" s="511"/>
      <c r="I2" s="511"/>
      <c r="J2" s="511"/>
      <c r="K2" s="511"/>
      <c r="L2" s="511"/>
      <c r="M2" s="511"/>
    </row>
    <row r="3" spans="1:14" ht="18" customHeight="1">
      <c r="A3" s="511" t="s">
        <v>306</v>
      </c>
      <c r="B3" s="511"/>
      <c r="C3" s="511"/>
      <c r="D3" s="511"/>
      <c r="E3" s="511"/>
      <c r="F3" s="511"/>
      <c r="G3" s="511"/>
      <c r="H3" s="511"/>
      <c r="I3" s="511"/>
      <c r="J3" s="511"/>
      <c r="K3" s="511"/>
      <c r="L3" s="511"/>
      <c r="M3" s="511"/>
    </row>
    <row r="4" spans="1:14" ht="18" customHeight="1">
      <c r="A4" s="511" t="s">
        <v>654</v>
      </c>
      <c r="B4" s="511"/>
      <c r="C4" s="511"/>
      <c r="D4" s="511"/>
      <c r="E4" s="511"/>
      <c r="F4" s="511"/>
      <c r="G4" s="511"/>
      <c r="H4" s="511"/>
      <c r="I4" s="511"/>
      <c r="J4" s="511"/>
      <c r="K4" s="511"/>
      <c r="L4" s="511"/>
      <c r="M4" s="511"/>
    </row>
    <row r="5" spans="1:14" ht="15.75" customHeight="1">
      <c r="A5" s="492" t="s">
        <v>389</v>
      </c>
      <c r="B5" s="492"/>
      <c r="C5" s="492"/>
      <c r="D5" s="492"/>
      <c r="E5" s="492"/>
      <c r="F5" s="492"/>
      <c r="G5" s="492"/>
      <c r="H5" s="492"/>
      <c r="I5" s="492"/>
      <c r="J5" s="492"/>
      <c r="K5" s="492"/>
      <c r="L5" s="492"/>
      <c r="M5" s="492"/>
    </row>
    <row r="6" spans="1:14" ht="15.75" customHeight="1">
      <c r="A6" s="492" t="s">
        <v>264</v>
      </c>
      <c r="B6" s="492"/>
      <c r="C6" s="492"/>
      <c r="D6" s="492"/>
      <c r="E6" s="492"/>
      <c r="F6" s="492"/>
      <c r="G6" s="492"/>
      <c r="H6" s="492"/>
      <c r="I6" s="492"/>
      <c r="J6" s="492"/>
      <c r="K6" s="492"/>
      <c r="L6" s="492"/>
      <c r="M6" s="492"/>
    </row>
    <row r="7" spans="1:14" ht="15.75" customHeight="1">
      <c r="A7" s="492" t="s">
        <v>655</v>
      </c>
      <c r="B7" s="492"/>
      <c r="C7" s="492"/>
      <c r="D7" s="492"/>
      <c r="E7" s="492"/>
      <c r="F7" s="492"/>
      <c r="G7" s="492"/>
      <c r="H7" s="492"/>
      <c r="I7" s="492"/>
      <c r="J7" s="492"/>
      <c r="K7" s="492"/>
      <c r="L7" s="492"/>
      <c r="M7" s="492"/>
    </row>
    <row r="8" spans="1:14" ht="16.5" customHeight="1">
      <c r="A8" s="493" t="s">
        <v>684</v>
      </c>
      <c r="B8" s="493"/>
      <c r="C8" s="494">
        <v>2020</v>
      </c>
      <c r="D8" s="494"/>
      <c r="E8" s="494"/>
      <c r="F8" s="494"/>
      <c r="G8" s="494"/>
      <c r="H8" s="494"/>
      <c r="I8" s="494"/>
      <c r="J8" s="494"/>
      <c r="K8" s="494"/>
      <c r="L8" s="495" t="s">
        <v>411</v>
      </c>
      <c r="M8" s="495"/>
    </row>
    <row r="9" spans="1:14" s="5" customFormat="1" ht="33.75" customHeight="1">
      <c r="A9" s="597" t="s">
        <v>445</v>
      </c>
      <c r="B9" s="650" t="s">
        <v>210</v>
      </c>
      <c r="C9" s="647" t="s">
        <v>370</v>
      </c>
      <c r="D9" s="647" t="s">
        <v>371</v>
      </c>
      <c r="E9" s="647" t="s">
        <v>372</v>
      </c>
      <c r="F9" s="647"/>
      <c r="G9" s="647"/>
      <c r="H9" s="647"/>
      <c r="I9" s="647" t="s">
        <v>374</v>
      </c>
      <c r="J9" s="647"/>
      <c r="K9" s="647"/>
      <c r="L9" s="603" t="s">
        <v>375</v>
      </c>
      <c r="M9" s="603"/>
    </row>
    <row r="10" spans="1:14" s="5" customFormat="1" ht="29.25" customHeight="1">
      <c r="A10" s="598"/>
      <c r="B10" s="651"/>
      <c r="C10" s="653"/>
      <c r="D10" s="653"/>
      <c r="E10" s="653"/>
      <c r="F10" s="581" t="s">
        <v>376</v>
      </c>
      <c r="G10" s="581"/>
      <c r="H10" s="581"/>
      <c r="I10" s="581" t="s">
        <v>377</v>
      </c>
      <c r="J10" s="581"/>
      <c r="K10" s="581"/>
      <c r="L10" s="604"/>
      <c r="M10" s="604"/>
    </row>
    <row r="11" spans="1:14" s="5" customFormat="1" ht="21.75" customHeight="1">
      <c r="A11" s="598"/>
      <c r="B11" s="651"/>
      <c r="C11" s="580" t="s">
        <v>378</v>
      </c>
      <c r="D11" s="580" t="s">
        <v>127</v>
      </c>
      <c r="E11" s="580" t="s">
        <v>379</v>
      </c>
      <c r="F11" s="280" t="s">
        <v>204</v>
      </c>
      <c r="G11" s="280" t="s">
        <v>380</v>
      </c>
      <c r="H11" s="280" t="s">
        <v>381</v>
      </c>
      <c r="I11" s="280" t="s">
        <v>204</v>
      </c>
      <c r="J11" s="280" t="s">
        <v>382</v>
      </c>
      <c r="K11" s="280" t="s">
        <v>383</v>
      </c>
      <c r="L11" s="604"/>
      <c r="M11" s="604"/>
    </row>
    <row r="12" spans="1:14" s="5" customFormat="1" ht="21.75" customHeight="1">
      <c r="A12" s="599"/>
      <c r="B12" s="652"/>
      <c r="C12" s="581"/>
      <c r="D12" s="581"/>
      <c r="E12" s="581"/>
      <c r="F12" s="273" t="s">
        <v>207</v>
      </c>
      <c r="G12" s="273" t="s">
        <v>384</v>
      </c>
      <c r="H12" s="273" t="s">
        <v>385</v>
      </c>
      <c r="I12" s="273" t="s">
        <v>207</v>
      </c>
      <c r="J12" s="273" t="s">
        <v>386</v>
      </c>
      <c r="K12" s="273" t="s">
        <v>387</v>
      </c>
      <c r="L12" s="605"/>
      <c r="M12" s="605"/>
    </row>
    <row r="13" spans="1:14" customFormat="1" ht="58.5" customHeight="1" thickBot="1">
      <c r="A13" s="51">
        <v>45</v>
      </c>
      <c r="B13" s="55" t="s">
        <v>533</v>
      </c>
      <c r="C13" s="85">
        <v>4704442</v>
      </c>
      <c r="D13" s="68">
        <v>122512</v>
      </c>
      <c r="E13" s="85">
        <v>4826954</v>
      </c>
      <c r="F13" s="85">
        <f>SUM(G13:H13)</f>
        <v>768723</v>
      </c>
      <c r="G13" s="68">
        <v>684396</v>
      </c>
      <c r="H13" s="68">
        <v>84327</v>
      </c>
      <c r="I13" s="85">
        <f>SUM(J13:K13)</f>
        <v>5595677</v>
      </c>
      <c r="J13" s="68">
        <v>272168</v>
      </c>
      <c r="K13" s="68">
        <v>5323509</v>
      </c>
      <c r="L13" s="508" t="s">
        <v>538</v>
      </c>
      <c r="M13" s="508"/>
    </row>
    <row r="14" spans="1:14" customFormat="1" ht="58.5" customHeight="1" thickTop="1" thickBot="1">
      <c r="A14" s="53">
        <v>46</v>
      </c>
      <c r="B14" s="56" t="s">
        <v>534</v>
      </c>
      <c r="C14" s="86">
        <v>7689859</v>
      </c>
      <c r="D14" s="69">
        <v>124951</v>
      </c>
      <c r="E14" s="86">
        <v>7814810</v>
      </c>
      <c r="F14" s="86">
        <f t="shared" ref="F14:F15" si="0">SUM(G14:H14)</f>
        <v>966877</v>
      </c>
      <c r="G14" s="69">
        <v>761109</v>
      </c>
      <c r="H14" s="69">
        <v>205768</v>
      </c>
      <c r="I14" s="86">
        <f t="shared" ref="I14:I15" si="1">SUM(J14:K14)</f>
        <v>8781687</v>
      </c>
      <c r="J14" s="69">
        <v>1289293</v>
      </c>
      <c r="K14" s="69">
        <v>7492394</v>
      </c>
      <c r="L14" s="509" t="s">
        <v>537</v>
      </c>
      <c r="M14" s="509"/>
    </row>
    <row r="15" spans="1:14" customFormat="1" ht="58.5" customHeight="1" thickTop="1">
      <c r="A15" s="52">
        <v>47</v>
      </c>
      <c r="B15" s="62" t="s">
        <v>535</v>
      </c>
      <c r="C15" s="204">
        <v>31043941</v>
      </c>
      <c r="D15" s="205">
        <v>520720</v>
      </c>
      <c r="E15" s="204">
        <v>31564661</v>
      </c>
      <c r="F15" s="326">
        <f t="shared" si="0"/>
        <v>4906436</v>
      </c>
      <c r="G15" s="205">
        <v>4029651</v>
      </c>
      <c r="H15" s="205">
        <v>876785</v>
      </c>
      <c r="I15" s="326">
        <f t="shared" si="1"/>
        <v>36471097</v>
      </c>
      <c r="J15" s="205">
        <v>4764014</v>
      </c>
      <c r="K15" s="205">
        <v>31707083</v>
      </c>
      <c r="L15" s="489" t="s">
        <v>536</v>
      </c>
      <c r="M15" s="489"/>
    </row>
    <row r="16" spans="1:14" customFormat="1" ht="58.5" customHeight="1">
      <c r="A16" s="648" t="s">
        <v>207</v>
      </c>
      <c r="B16" s="648"/>
      <c r="C16" s="87">
        <f t="shared" ref="C16:J16" si="2">SUM(C13:C15)</f>
        <v>43438242</v>
      </c>
      <c r="D16" s="87">
        <f t="shared" si="2"/>
        <v>768183</v>
      </c>
      <c r="E16" s="87">
        <f t="shared" si="2"/>
        <v>44206425</v>
      </c>
      <c r="F16" s="87">
        <f t="shared" si="2"/>
        <v>6642036</v>
      </c>
      <c r="G16" s="87">
        <f t="shared" si="2"/>
        <v>5475156</v>
      </c>
      <c r="H16" s="87">
        <f t="shared" si="2"/>
        <v>1166880</v>
      </c>
      <c r="I16" s="87">
        <f t="shared" si="2"/>
        <v>50848461</v>
      </c>
      <c r="J16" s="87">
        <f t="shared" si="2"/>
        <v>6325475</v>
      </c>
      <c r="K16" s="87">
        <f>SUM(K13:K15)</f>
        <v>44522986</v>
      </c>
      <c r="L16" s="649" t="s">
        <v>204</v>
      </c>
      <c r="M16" s="649"/>
    </row>
    <row r="17" spans="1:13" ht="15" customHeight="1">
      <c r="A17" s="552"/>
      <c r="B17" s="552"/>
      <c r="C17" s="552"/>
      <c r="D17" s="552"/>
      <c r="E17" s="552"/>
      <c r="F17" s="552"/>
      <c r="H17" s="553"/>
      <c r="I17" s="553"/>
      <c r="J17" s="553"/>
      <c r="K17" s="553"/>
      <c r="L17" s="553"/>
      <c r="M17" s="553"/>
    </row>
  </sheetData>
  <mergeCells count="30">
    <mergeCell ref="A6:M6"/>
    <mergeCell ref="A1:N1"/>
    <mergeCell ref="A2:M2"/>
    <mergeCell ref="A3:M3"/>
    <mergeCell ref="A4:M4"/>
    <mergeCell ref="A5:M5"/>
    <mergeCell ref="A7:M7"/>
    <mergeCell ref="A8:B8"/>
    <mergeCell ref="C8:K8"/>
    <mergeCell ref="L8:M8"/>
    <mergeCell ref="A9:A12"/>
    <mergeCell ref="B9:B12"/>
    <mergeCell ref="C9:C10"/>
    <mergeCell ref="D9:D10"/>
    <mergeCell ref="E9:E10"/>
    <mergeCell ref="F9:H9"/>
    <mergeCell ref="A17:F17"/>
    <mergeCell ref="H17:M17"/>
    <mergeCell ref="I9:K9"/>
    <mergeCell ref="L9:M12"/>
    <mergeCell ref="F10:H10"/>
    <mergeCell ref="I10:K10"/>
    <mergeCell ref="C11:C12"/>
    <mergeCell ref="D11:D12"/>
    <mergeCell ref="E11:E12"/>
    <mergeCell ref="L13:M13"/>
    <mergeCell ref="L14:M14"/>
    <mergeCell ref="L15:M15"/>
    <mergeCell ref="A16:B16"/>
    <mergeCell ref="L16:M16"/>
  </mergeCells>
  <printOptions horizontalCentered="1" verticalCentered="1"/>
  <pageMargins left="0" right="0" top="0" bottom="0" header="0.31496062992125984" footer="0.31496062992125984"/>
  <pageSetup paperSize="9" scale="80"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3" tint="0.39997558519241921"/>
  </sheetPr>
  <dimension ref="A1:N98"/>
  <sheetViews>
    <sheetView view="pageBreakPreview" zoomScale="80" zoomScaleSheetLayoutView="80" workbookViewId="0">
      <selection activeCell="K71" sqref="K71"/>
    </sheetView>
  </sheetViews>
  <sheetFormatPr defaultColWidth="9.125" defaultRowHeight="14.25"/>
  <cols>
    <col min="1" max="1" width="5.75" style="14" customWidth="1"/>
    <col min="2" max="2" width="35.75" style="7" customWidth="1"/>
    <col min="3" max="11" width="9.25" style="7" customWidth="1"/>
    <col min="12" max="12" width="35.75" style="7" customWidth="1"/>
    <col min="13" max="13" width="5.75" style="7" customWidth="1"/>
    <col min="14" max="16384" width="9.125" style="7"/>
  </cols>
  <sheetData>
    <row r="1" spans="1:13" s="3" customFormat="1" ht="4.9000000000000004" customHeight="1">
      <c r="A1" s="6"/>
      <c r="B1" s="6"/>
      <c r="C1" s="6"/>
      <c r="D1" s="6"/>
      <c r="E1" s="6"/>
      <c r="F1" s="6"/>
      <c r="G1" s="6"/>
      <c r="H1" s="6"/>
      <c r="I1" s="6"/>
      <c r="J1" s="6"/>
      <c r="K1" s="6"/>
      <c r="L1" s="6"/>
      <c r="M1" s="6"/>
    </row>
    <row r="2" spans="1:13" ht="18" customHeight="1">
      <c r="A2" s="511" t="s">
        <v>388</v>
      </c>
      <c r="B2" s="511"/>
      <c r="C2" s="511"/>
      <c r="D2" s="511"/>
      <c r="E2" s="511"/>
      <c r="F2" s="511"/>
      <c r="G2" s="511"/>
      <c r="H2" s="511"/>
      <c r="I2" s="511"/>
      <c r="J2" s="511"/>
      <c r="K2" s="511"/>
      <c r="L2" s="511"/>
      <c r="M2" s="511"/>
    </row>
    <row r="3" spans="1:13" ht="18" customHeight="1">
      <c r="A3" s="511" t="s">
        <v>306</v>
      </c>
      <c r="B3" s="511"/>
      <c r="C3" s="511"/>
      <c r="D3" s="511"/>
      <c r="E3" s="511"/>
      <c r="F3" s="511"/>
      <c r="G3" s="511"/>
      <c r="H3" s="511"/>
      <c r="I3" s="511"/>
      <c r="J3" s="511"/>
      <c r="K3" s="511"/>
      <c r="L3" s="511"/>
      <c r="M3" s="511"/>
    </row>
    <row r="4" spans="1:13" ht="16.899999999999999" customHeight="1">
      <c r="A4" s="511" t="s">
        <v>656</v>
      </c>
      <c r="B4" s="511"/>
      <c r="C4" s="511"/>
      <c r="D4" s="511"/>
      <c r="E4" s="511"/>
      <c r="F4" s="511"/>
      <c r="G4" s="511"/>
      <c r="H4" s="511"/>
      <c r="I4" s="511"/>
      <c r="J4" s="511"/>
      <c r="K4" s="511"/>
      <c r="L4" s="511"/>
      <c r="M4" s="511"/>
    </row>
    <row r="5" spans="1:13" ht="15.75" customHeight="1">
      <c r="A5" s="492" t="s">
        <v>389</v>
      </c>
      <c r="B5" s="492"/>
      <c r="C5" s="492"/>
      <c r="D5" s="492"/>
      <c r="E5" s="492"/>
      <c r="F5" s="492"/>
      <c r="G5" s="492"/>
      <c r="H5" s="492"/>
      <c r="I5" s="492"/>
      <c r="J5" s="492"/>
      <c r="K5" s="492"/>
      <c r="L5" s="492"/>
      <c r="M5" s="492"/>
    </row>
    <row r="6" spans="1:13" ht="15.75" customHeight="1">
      <c r="A6" s="492" t="s">
        <v>264</v>
      </c>
      <c r="B6" s="492"/>
      <c r="C6" s="492"/>
      <c r="D6" s="492"/>
      <c r="E6" s="492"/>
      <c r="F6" s="492"/>
      <c r="G6" s="492"/>
      <c r="H6" s="492"/>
      <c r="I6" s="492"/>
      <c r="J6" s="492"/>
      <c r="K6" s="492"/>
      <c r="L6" s="492"/>
      <c r="M6" s="492"/>
    </row>
    <row r="7" spans="1:13" ht="15.75" customHeight="1">
      <c r="A7" s="492" t="s">
        <v>657</v>
      </c>
      <c r="B7" s="492"/>
      <c r="C7" s="492"/>
      <c r="D7" s="492"/>
      <c r="E7" s="492"/>
      <c r="F7" s="492"/>
      <c r="G7" s="492"/>
      <c r="H7" s="492"/>
      <c r="I7" s="492"/>
      <c r="J7" s="492"/>
      <c r="K7" s="492"/>
      <c r="L7" s="492"/>
      <c r="M7" s="492"/>
    </row>
    <row r="8" spans="1:13" ht="19.899999999999999" customHeight="1">
      <c r="A8" s="493" t="s">
        <v>685</v>
      </c>
      <c r="B8" s="493"/>
      <c r="C8" s="494">
        <v>2020</v>
      </c>
      <c r="D8" s="494"/>
      <c r="E8" s="494"/>
      <c r="F8" s="494"/>
      <c r="G8" s="494"/>
      <c r="H8" s="494"/>
      <c r="I8" s="494"/>
      <c r="J8" s="494"/>
      <c r="K8" s="494"/>
      <c r="L8" s="495" t="s">
        <v>352</v>
      </c>
      <c r="M8" s="495"/>
    </row>
    <row r="9" spans="1:13" s="5" customFormat="1" ht="21.75" customHeight="1">
      <c r="A9" s="597" t="s">
        <v>445</v>
      </c>
      <c r="B9" s="650" t="s">
        <v>210</v>
      </c>
      <c r="C9" s="647" t="s">
        <v>370</v>
      </c>
      <c r="D9" s="647" t="s">
        <v>371</v>
      </c>
      <c r="E9" s="647" t="s">
        <v>372</v>
      </c>
      <c r="F9" s="647" t="s">
        <v>373</v>
      </c>
      <c r="G9" s="647"/>
      <c r="H9" s="647"/>
      <c r="I9" s="647" t="s">
        <v>374</v>
      </c>
      <c r="J9" s="647"/>
      <c r="K9" s="647"/>
      <c r="L9" s="660" t="s">
        <v>375</v>
      </c>
      <c r="M9" s="661"/>
    </row>
    <row r="10" spans="1:13" s="5" customFormat="1" ht="17.45" customHeight="1">
      <c r="A10" s="598"/>
      <c r="B10" s="651"/>
      <c r="C10" s="653"/>
      <c r="D10" s="653"/>
      <c r="E10" s="653"/>
      <c r="F10" s="581" t="s">
        <v>376</v>
      </c>
      <c r="G10" s="581"/>
      <c r="H10" s="581"/>
      <c r="I10" s="581" t="s">
        <v>377</v>
      </c>
      <c r="J10" s="581"/>
      <c r="K10" s="581"/>
      <c r="L10" s="662"/>
      <c r="M10" s="663"/>
    </row>
    <row r="11" spans="1:13" s="5" customFormat="1" ht="18.600000000000001" customHeight="1">
      <c r="A11" s="598"/>
      <c r="B11" s="651"/>
      <c r="C11" s="580" t="s">
        <v>378</v>
      </c>
      <c r="D11" s="580" t="s">
        <v>127</v>
      </c>
      <c r="E11" s="580" t="s">
        <v>379</v>
      </c>
      <c r="F11" s="280" t="s">
        <v>204</v>
      </c>
      <c r="G11" s="280" t="s">
        <v>380</v>
      </c>
      <c r="H11" s="280" t="s">
        <v>381</v>
      </c>
      <c r="I11" s="280" t="s">
        <v>204</v>
      </c>
      <c r="J11" s="280" t="s">
        <v>382</v>
      </c>
      <c r="K11" s="280" t="s">
        <v>383</v>
      </c>
      <c r="L11" s="662"/>
      <c r="M11" s="663"/>
    </row>
    <row r="12" spans="1:13" s="5" customFormat="1" ht="21" customHeight="1">
      <c r="A12" s="599"/>
      <c r="B12" s="652"/>
      <c r="C12" s="581"/>
      <c r="D12" s="581"/>
      <c r="E12" s="581"/>
      <c r="F12" s="273" t="s">
        <v>207</v>
      </c>
      <c r="G12" s="273" t="s">
        <v>384</v>
      </c>
      <c r="H12" s="273" t="s">
        <v>385</v>
      </c>
      <c r="I12" s="273" t="s">
        <v>207</v>
      </c>
      <c r="J12" s="273" t="s">
        <v>386</v>
      </c>
      <c r="K12" s="273" t="s">
        <v>387</v>
      </c>
      <c r="L12" s="664"/>
      <c r="M12" s="665"/>
    </row>
    <row r="13" spans="1:13" customFormat="1" ht="24" customHeight="1" thickBot="1">
      <c r="A13" s="202">
        <v>4511</v>
      </c>
      <c r="B13" s="198" t="s">
        <v>559</v>
      </c>
      <c r="C13" s="85">
        <v>2904885</v>
      </c>
      <c r="D13" s="315">
        <v>97208</v>
      </c>
      <c r="E13" s="85">
        <v>3002093</v>
      </c>
      <c r="F13" s="85">
        <f>H13+G13</f>
        <v>550500</v>
      </c>
      <c r="G13" s="315">
        <v>511048</v>
      </c>
      <c r="H13" s="315">
        <v>39452</v>
      </c>
      <c r="I13" s="97">
        <f>K13+J13</f>
        <v>3552593</v>
      </c>
      <c r="J13" s="315">
        <v>141353</v>
      </c>
      <c r="K13" s="315">
        <v>3411240</v>
      </c>
      <c r="L13" s="666" t="s">
        <v>558</v>
      </c>
      <c r="M13" s="667"/>
    </row>
    <row r="14" spans="1:13" customFormat="1" ht="24" customHeight="1" thickTop="1" thickBot="1">
      <c r="A14" s="200">
        <v>4512</v>
      </c>
      <c r="B14" s="90" t="s">
        <v>560</v>
      </c>
      <c r="C14" s="86">
        <v>186199</v>
      </c>
      <c r="D14" s="316">
        <v>8892</v>
      </c>
      <c r="E14" s="86">
        <v>195091</v>
      </c>
      <c r="F14" s="86">
        <f>H14+G14</f>
        <v>45515</v>
      </c>
      <c r="G14" s="316">
        <v>43157</v>
      </c>
      <c r="H14" s="316">
        <v>2358</v>
      </c>
      <c r="I14" s="98">
        <f>K14+J14</f>
        <v>240606</v>
      </c>
      <c r="J14" s="316">
        <v>20743</v>
      </c>
      <c r="K14" s="316">
        <v>219863</v>
      </c>
      <c r="L14" s="657" t="s">
        <v>561</v>
      </c>
      <c r="M14" s="657"/>
    </row>
    <row r="15" spans="1:13" customFormat="1" ht="22.9" customHeight="1" thickTop="1" thickBot="1">
      <c r="A15" s="199">
        <v>4519</v>
      </c>
      <c r="B15" s="59" t="s">
        <v>720</v>
      </c>
      <c r="C15" s="85">
        <v>3395</v>
      </c>
      <c r="D15" s="315">
        <v>6</v>
      </c>
      <c r="E15" s="85">
        <v>3401</v>
      </c>
      <c r="F15" s="85">
        <f t="shared" ref="F15:F26" si="0">H15+G15</f>
        <v>199</v>
      </c>
      <c r="G15" s="315">
        <v>140</v>
      </c>
      <c r="H15" s="315">
        <v>59</v>
      </c>
      <c r="I15" s="97">
        <f t="shared" ref="I15:I26" si="1">K15+J15</f>
        <v>3600</v>
      </c>
      <c r="J15" s="315">
        <v>3086</v>
      </c>
      <c r="K15" s="315">
        <v>514</v>
      </c>
      <c r="L15" s="654" t="s">
        <v>721</v>
      </c>
      <c r="M15" s="655"/>
    </row>
    <row r="16" spans="1:13" customFormat="1" ht="22.9" customHeight="1" thickTop="1" thickBot="1">
      <c r="A16" s="200">
        <v>4531</v>
      </c>
      <c r="B16" s="90" t="s">
        <v>562</v>
      </c>
      <c r="C16" s="86">
        <v>1582689</v>
      </c>
      <c r="D16" s="316">
        <v>16142</v>
      </c>
      <c r="E16" s="86">
        <v>1598831</v>
      </c>
      <c r="F16" s="86">
        <f t="shared" si="0"/>
        <v>164726</v>
      </c>
      <c r="G16" s="316">
        <v>122655</v>
      </c>
      <c r="H16" s="316">
        <v>42071</v>
      </c>
      <c r="I16" s="98">
        <f t="shared" si="1"/>
        <v>1763557</v>
      </c>
      <c r="J16" s="316">
        <v>100915</v>
      </c>
      <c r="K16" s="316">
        <v>1662642</v>
      </c>
      <c r="L16" s="657" t="s">
        <v>608</v>
      </c>
      <c r="M16" s="657"/>
    </row>
    <row r="17" spans="1:13" customFormat="1" ht="22.9" customHeight="1" thickTop="1" thickBot="1">
      <c r="A17" s="199">
        <v>4532</v>
      </c>
      <c r="B17" s="59" t="s">
        <v>563</v>
      </c>
      <c r="C17" s="85">
        <v>22464</v>
      </c>
      <c r="D17" s="315">
        <v>264</v>
      </c>
      <c r="E17" s="85">
        <v>22728</v>
      </c>
      <c r="F17" s="85">
        <f t="shared" si="0"/>
        <v>7388</v>
      </c>
      <c r="G17" s="315">
        <v>7029</v>
      </c>
      <c r="H17" s="315">
        <v>359</v>
      </c>
      <c r="I17" s="97">
        <f t="shared" si="1"/>
        <v>30116</v>
      </c>
      <c r="J17" s="315">
        <v>6071</v>
      </c>
      <c r="K17" s="315">
        <v>24045</v>
      </c>
      <c r="L17" s="654" t="s">
        <v>607</v>
      </c>
      <c r="M17" s="655"/>
    </row>
    <row r="18" spans="1:13" customFormat="1" ht="22.9" customHeight="1" thickTop="1" thickBot="1">
      <c r="A18" s="200">
        <v>4539</v>
      </c>
      <c r="B18" s="90" t="s">
        <v>564</v>
      </c>
      <c r="C18" s="86">
        <v>4808</v>
      </c>
      <c r="D18" s="316">
        <v>0</v>
      </c>
      <c r="E18" s="86">
        <v>4808</v>
      </c>
      <c r="F18" s="86">
        <f t="shared" si="0"/>
        <v>396</v>
      </c>
      <c r="G18" s="316">
        <v>367</v>
      </c>
      <c r="H18" s="316">
        <v>29</v>
      </c>
      <c r="I18" s="98">
        <f t="shared" si="1"/>
        <v>5204</v>
      </c>
      <c r="J18" s="316">
        <v>0</v>
      </c>
      <c r="K18" s="316">
        <v>5204</v>
      </c>
      <c r="L18" s="657" t="s">
        <v>606</v>
      </c>
      <c r="M18" s="657"/>
    </row>
    <row r="19" spans="1:13" s="252" customFormat="1" ht="16.899999999999999" customHeight="1" thickTop="1" thickBot="1">
      <c r="A19" s="199">
        <v>4610</v>
      </c>
      <c r="B19" s="59" t="s">
        <v>539</v>
      </c>
      <c r="C19" s="85">
        <v>160086</v>
      </c>
      <c r="D19" s="315">
        <v>2589</v>
      </c>
      <c r="E19" s="85">
        <v>162675</v>
      </c>
      <c r="F19" s="85">
        <f t="shared" si="0"/>
        <v>31101</v>
      </c>
      <c r="G19" s="315">
        <v>8622</v>
      </c>
      <c r="H19" s="315">
        <v>22479</v>
      </c>
      <c r="I19" s="97">
        <f t="shared" si="1"/>
        <v>193776</v>
      </c>
      <c r="J19" s="315">
        <v>9007</v>
      </c>
      <c r="K19" s="315">
        <v>184769</v>
      </c>
      <c r="L19" s="654" t="s">
        <v>548</v>
      </c>
      <c r="M19" s="655"/>
    </row>
    <row r="20" spans="1:13" customFormat="1" ht="16.899999999999999" customHeight="1" thickTop="1" thickBot="1">
      <c r="A20" s="200">
        <v>4620</v>
      </c>
      <c r="B20" s="90" t="s">
        <v>565</v>
      </c>
      <c r="C20" s="86">
        <v>-278623</v>
      </c>
      <c r="D20" s="316">
        <v>8146</v>
      </c>
      <c r="E20" s="86">
        <v>-270477</v>
      </c>
      <c r="F20" s="86">
        <f t="shared" si="0"/>
        <v>40781</v>
      </c>
      <c r="G20" s="316">
        <v>30205</v>
      </c>
      <c r="H20" s="316">
        <v>10576</v>
      </c>
      <c r="I20" s="98">
        <f t="shared" si="1"/>
        <v>-229696</v>
      </c>
      <c r="J20" s="316">
        <v>21942</v>
      </c>
      <c r="K20" s="316">
        <v>-251638</v>
      </c>
      <c r="L20" s="657" t="s">
        <v>605</v>
      </c>
      <c r="M20" s="657"/>
    </row>
    <row r="21" spans="1:13" customFormat="1" ht="16.899999999999999" customHeight="1" thickTop="1" thickBot="1">
      <c r="A21" s="199">
        <v>4631</v>
      </c>
      <c r="B21" s="59" t="s">
        <v>540</v>
      </c>
      <c r="C21" s="85">
        <v>30136</v>
      </c>
      <c r="D21" s="315">
        <v>1233</v>
      </c>
      <c r="E21" s="85">
        <v>31369</v>
      </c>
      <c r="F21" s="85">
        <f t="shared" si="0"/>
        <v>13418</v>
      </c>
      <c r="G21" s="315">
        <v>10041</v>
      </c>
      <c r="H21" s="315">
        <v>3377</v>
      </c>
      <c r="I21" s="97">
        <f t="shared" si="1"/>
        <v>44787</v>
      </c>
      <c r="J21" s="315">
        <v>1658</v>
      </c>
      <c r="K21" s="315">
        <v>43129</v>
      </c>
      <c r="L21" s="654" t="s">
        <v>549</v>
      </c>
      <c r="M21" s="655"/>
    </row>
    <row r="22" spans="1:13" customFormat="1" ht="16.899999999999999" customHeight="1" thickTop="1" thickBot="1">
      <c r="A22" s="200">
        <v>4632</v>
      </c>
      <c r="B22" s="90" t="s">
        <v>609</v>
      </c>
      <c r="C22" s="86">
        <v>1086060</v>
      </c>
      <c r="D22" s="316">
        <v>26306</v>
      </c>
      <c r="E22" s="86">
        <v>1112366</v>
      </c>
      <c r="F22" s="86">
        <f t="shared" si="0"/>
        <v>337295</v>
      </c>
      <c r="G22" s="316">
        <v>286815</v>
      </c>
      <c r="H22" s="316">
        <v>50480</v>
      </c>
      <c r="I22" s="98">
        <f t="shared" si="1"/>
        <v>1449661</v>
      </c>
      <c r="J22" s="316">
        <v>433894</v>
      </c>
      <c r="K22" s="316">
        <v>1015767</v>
      </c>
      <c r="L22" s="657" t="s">
        <v>604</v>
      </c>
      <c r="M22" s="657"/>
    </row>
    <row r="23" spans="1:13" customFormat="1" ht="30" customHeight="1" thickTop="1" thickBot="1">
      <c r="A23" s="199">
        <v>4641</v>
      </c>
      <c r="B23" s="59" t="s">
        <v>610</v>
      </c>
      <c r="C23" s="85">
        <v>17182</v>
      </c>
      <c r="D23" s="315">
        <v>10570</v>
      </c>
      <c r="E23" s="85">
        <v>27752</v>
      </c>
      <c r="F23" s="85">
        <f t="shared" si="0"/>
        <v>34595</v>
      </c>
      <c r="G23" s="315">
        <v>33368</v>
      </c>
      <c r="H23" s="315">
        <v>1227</v>
      </c>
      <c r="I23" s="97">
        <f t="shared" si="1"/>
        <v>62347</v>
      </c>
      <c r="J23" s="315">
        <v>14948</v>
      </c>
      <c r="K23" s="315">
        <v>47399</v>
      </c>
      <c r="L23" s="654" t="s">
        <v>603</v>
      </c>
      <c r="M23" s="655"/>
    </row>
    <row r="24" spans="1:13" customFormat="1" ht="27" customHeight="1" thickTop="1" thickBot="1">
      <c r="A24" s="200">
        <v>4647</v>
      </c>
      <c r="B24" s="90" t="s">
        <v>611</v>
      </c>
      <c r="C24" s="86">
        <v>1405475</v>
      </c>
      <c r="D24" s="316">
        <v>12178</v>
      </c>
      <c r="E24" s="86">
        <v>1417653</v>
      </c>
      <c r="F24" s="86">
        <f t="shared" si="0"/>
        <v>41681</v>
      </c>
      <c r="G24" s="316">
        <v>32870</v>
      </c>
      <c r="H24" s="316">
        <v>8811</v>
      </c>
      <c r="I24" s="98">
        <f t="shared" si="1"/>
        <v>1459334</v>
      </c>
      <c r="J24" s="316">
        <v>452532</v>
      </c>
      <c r="K24" s="316">
        <v>1006802</v>
      </c>
      <c r="L24" s="657" t="s">
        <v>602</v>
      </c>
      <c r="M24" s="657"/>
    </row>
    <row r="25" spans="1:13" customFormat="1" ht="34.15" customHeight="1" thickTop="1" thickBot="1">
      <c r="A25" s="199">
        <v>4648</v>
      </c>
      <c r="B25" s="59" t="s">
        <v>612</v>
      </c>
      <c r="C25" s="85">
        <v>494009</v>
      </c>
      <c r="D25" s="315">
        <v>6138</v>
      </c>
      <c r="E25" s="85">
        <v>500147</v>
      </c>
      <c r="F25" s="85">
        <f t="shared" si="0"/>
        <v>80185</v>
      </c>
      <c r="G25" s="315">
        <v>73719</v>
      </c>
      <c r="H25" s="315">
        <v>6466</v>
      </c>
      <c r="I25" s="97">
        <f t="shared" si="1"/>
        <v>580332</v>
      </c>
      <c r="J25" s="315">
        <v>69579</v>
      </c>
      <c r="K25" s="315">
        <v>510753</v>
      </c>
      <c r="L25" s="654" t="s">
        <v>601</v>
      </c>
      <c r="M25" s="655"/>
    </row>
    <row r="26" spans="1:13" s="436" customFormat="1" ht="34.15" customHeight="1" thickTop="1" thickBot="1">
      <c r="A26" s="200">
        <v>4649</v>
      </c>
      <c r="B26" s="90" t="s">
        <v>730</v>
      </c>
      <c r="C26" s="86">
        <v>706</v>
      </c>
      <c r="D26" s="316">
        <v>5</v>
      </c>
      <c r="E26" s="86">
        <v>711</v>
      </c>
      <c r="F26" s="86">
        <f t="shared" si="0"/>
        <v>135</v>
      </c>
      <c r="G26" s="316">
        <v>125</v>
      </c>
      <c r="H26" s="316">
        <v>10</v>
      </c>
      <c r="I26" s="98">
        <f t="shared" si="1"/>
        <v>846</v>
      </c>
      <c r="J26" s="316">
        <v>540</v>
      </c>
      <c r="K26" s="316">
        <v>306</v>
      </c>
      <c r="L26" s="657" t="s">
        <v>722</v>
      </c>
      <c r="M26" s="657"/>
    </row>
    <row r="27" spans="1:13" customFormat="1" ht="22.9" customHeight="1" thickTop="1" thickBot="1">
      <c r="A27" s="199">
        <v>4651</v>
      </c>
      <c r="B27" s="59" t="s">
        <v>613</v>
      </c>
      <c r="C27" s="85">
        <v>25918</v>
      </c>
      <c r="D27" s="315">
        <v>314</v>
      </c>
      <c r="E27" s="85">
        <v>26232</v>
      </c>
      <c r="F27" s="85">
        <f>H27+G27</f>
        <v>3827</v>
      </c>
      <c r="G27" s="315">
        <v>3412</v>
      </c>
      <c r="H27" s="315">
        <v>415</v>
      </c>
      <c r="I27" s="97">
        <f>K27+J27</f>
        <v>30059</v>
      </c>
      <c r="J27" s="315">
        <v>1315</v>
      </c>
      <c r="K27" s="315">
        <v>28744</v>
      </c>
      <c r="L27" s="654" t="s">
        <v>600</v>
      </c>
      <c r="M27" s="655"/>
    </row>
    <row r="28" spans="1:13" customFormat="1" ht="22.9" customHeight="1" thickTop="1" thickBot="1">
      <c r="A28" s="200">
        <v>4652</v>
      </c>
      <c r="B28" s="90" t="s">
        <v>614</v>
      </c>
      <c r="C28" s="86">
        <v>93501</v>
      </c>
      <c r="D28" s="316">
        <v>545</v>
      </c>
      <c r="E28" s="86">
        <v>94046</v>
      </c>
      <c r="F28" s="86">
        <f>H28+G28</f>
        <v>6771</v>
      </c>
      <c r="G28" s="316">
        <v>5566</v>
      </c>
      <c r="H28" s="316">
        <v>1205</v>
      </c>
      <c r="I28" s="98">
        <f>K28+J28</f>
        <v>100817</v>
      </c>
      <c r="J28" s="316">
        <v>0</v>
      </c>
      <c r="K28" s="316">
        <v>100817</v>
      </c>
      <c r="L28" s="657" t="s">
        <v>599</v>
      </c>
      <c r="M28" s="657"/>
    </row>
    <row r="29" spans="1:13" customFormat="1" ht="16.899999999999999" customHeight="1" thickTop="1" thickBot="1">
      <c r="A29" s="199">
        <v>4653</v>
      </c>
      <c r="B29" s="59" t="s">
        <v>615</v>
      </c>
      <c r="C29" s="85">
        <v>82519</v>
      </c>
      <c r="D29" s="315">
        <v>4748</v>
      </c>
      <c r="E29" s="85">
        <v>87267</v>
      </c>
      <c r="F29" s="85">
        <f t="shared" ref="F29:F70" si="2">H29+G29</f>
        <v>8339</v>
      </c>
      <c r="G29" s="315">
        <v>6454</v>
      </c>
      <c r="H29" s="315">
        <v>1885</v>
      </c>
      <c r="I29" s="97">
        <f t="shared" ref="I29:I42" si="3">K29+J29</f>
        <v>95606</v>
      </c>
      <c r="J29" s="315">
        <v>33373</v>
      </c>
      <c r="K29" s="315">
        <v>62233</v>
      </c>
      <c r="L29" s="654" t="s">
        <v>598</v>
      </c>
      <c r="M29" s="655"/>
    </row>
    <row r="30" spans="1:13" customFormat="1" ht="16.899999999999999" customHeight="1" thickTop="1" thickBot="1">
      <c r="A30" s="200">
        <v>4659</v>
      </c>
      <c r="B30" s="90" t="s">
        <v>616</v>
      </c>
      <c r="C30" s="86">
        <v>104039</v>
      </c>
      <c r="D30" s="316">
        <v>15827</v>
      </c>
      <c r="E30" s="86">
        <v>119866</v>
      </c>
      <c r="F30" s="86">
        <f t="shared" si="2"/>
        <v>131739</v>
      </c>
      <c r="G30" s="316">
        <v>76659</v>
      </c>
      <c r="H30" s="316">
        <v>55080</v>
      </c>
      <c r="I30" s="98">
        <f t="shared" si="3"/>
        <v>251605</v>
      </c>
      <c r="J30" s="316">
        <v>51403</v>
      </c>
      <c r="K30" s="316">
        <v>200202</v>
      </c>
      <c r="L30" s="657" t="s">
        <v>550</v>
      </c>
      <c r="M30" s="657"/>
    </row>
    <row r="31" spans="1:13" customFormat="1" ht="22.9" customHeight="1" thickTop="1" thickBot="1">
      <c r="A31" s="199">
        <v>4661</v>
      </c>
      <c r="B31" s="59" t="s">
        <v>617</v>
      </c>
      <c r="C31" s="85">
        <v>58637</v>
      </c>
      <c r="D31" s="315">
        <v>2062</v>
      </c>
      <c r="E31" s="85">
        <v>60699</v>
      </c>
      <c r="F31" s="85">
        <f t="shared" si="2"/>
        <v>15014</v>
      </c>
      <c r="G31" s="315">
        <v>13523</v>
      </c>
      <c r="H31" s="315">
        <v>1491</v>
      </c>
      <c r="I31" s="97">
        <f t="shared" si="3"/>
        <v>75713</v>
      </c>
      <c r="J31" s="315">
        <v>45040</v>
      </c>
      <c r="K31" s="315">
        <v>30673</v>
      </c>
      <c r="L31" s="654" t="s">
        <v>597</v>
      </c>
      <c r="M31" s="655"/>
    </row>
    <row r="32" spans="1:13" customFormat="1" ht="15.75" thickTop="1" thickBot="1">
      <c r="A32" s="200">
        <v>4662</v>
      </c>
      <c r="B32" s="90" t="s">
        <v>541</v>
      </c>
      <c r="C32" s="86">
        <v>41162</v>
      </c>
      <c r="D32" s="316">
        <v>1042</v>
      </c>
      <c r="E32" s="86">
        <v>42204</v>
      </c>
      <c r="F32" s="86">
        <f t="shared" si="2"/>
        <v>5910</v>
      </c>
      <c r="G32" s="316">
        <v>4869</v>
      </c>
      <c r="H32" s="316">
        <v>1041</v>
      </c>
      <c r="I32" s="98">
        <f t="shared" si="3"/>
        <v>48114</v>
      </c>
      <c r="J32" s="316">
        <v>14034</v>
      </c>
      <c r="K32" s="316">
        <v>34080</v>
      </c>
      <c r="L32" s="657" t="s">
        <v>551</v>
      </c>
      <c r="M32" s="657"/>
    </row>
    <row r="33" spans="1:14" customFormat="1" ht="22.9" customHeight="1" thickTop="1" thickBot="1">
      <c r="A33" s="199">
        <v>4663</v>
      </c>
      <c r="B33" s="59" t="s">
        <v>618</v>
      </c>
      <c r="C33" s="85">
        <v>1064869</v>
      </c>
      <c r="D33" s="315">
        <v>24590</v>
      </c>
      <c r="E33" s="85">
        <v>1089459</v>
      </c>
      <c r="F33" s="85">
        <f t="shared" si="2"/>
        <v>170237</v>
      </c>
      <c r="G33" s="315">
        <v>135120</v>
      </c>
      <c r="H33" s="315">
        <v>35117</v>
      </c>
      <c r="I33" s="97">
        <f t="shared" si="3"/>
        <v>1259696</v>
      </c>
      <c r="J33" s="315">
        <v>108359</v>
      </c>
      <c r="K33" s="315">
        <v>1151337</v>
      </c>
      <c r="L33" s="654" t="s">
        <v>596</v>
      </c>
      <c r="M33" s="655"/>
    </row>
    <row r="34" spans="1:14" customFormat="1" ht="15" customHeight="1" thickTop="1" thickBot="1">
      <c r="A34" s="348">
        <v>4669</v>
      </c>
      <c r="B34" s="349" t="s">
        <v>734</v>
      </c>
      <c r="C34" s="350">
        <v>116746</v>
      </c>
      <c r="D34" s="350">
        <v>443</v>
      </c>
      <c r="E34" s="351">
        <v>117189</v>
      </c>
      <c r="F34" s="86">
        <f t="shared" si="2"/>
        <v>11360</v>
      </c>
      <c r="G34" s="351">
        <v>10107</v>
      </c>
      <c r="H34" s="351">
        <v>1253</v>
      </c>
      <c r="I34" s="98">
        <f t="shared" si="3"/>
        <v>128549</v>
      </c>
      <c r="J34" s="355">
        <v>287</v>
      </c>
      <c r="K34" s="355">
        <v>128262</v>
      </c>
      <c r="L34" s="656" t="s">
        <v>735</v>
      </c>
      <c r="M34" s="657"/>
      <c r="N34" s="7"/>
    </row>
    <row r="35" spans="1:14" customFormat="1" ht="16.899999999999999" customHeight="1" thickBot="1">
      <c r="A35" s="199">
        <v>4690</v>
      </c>
      <c r="B35" s="59" t="s">
        <v>542</v>
      </c>
      <c r="C35" s="85">
        <v>28210</v>
      </c>
      <c r="D35" s="315">
        <v>302</v>
      </c>
      <c r="E35" s="85">
        <v>28512</v>
      </c>
      <c r="F35" s="85">
        <f t="shared" si="2"/>
        <v>1742</v>
      </c>
      <c r="G35" s="315">
        <v>1293</v>
      </c>
      <c r="H35" s="315">
        <v>449</v>
      </c>
      <c r="I35" s="97">
        <f t="shared" si="3"/>
        <v>30254</v>
      </c>
      <c r="J35" s="315">
        <v>0</v>
      </c>
      <c r="K35" s="315">
        <v>30254</v>
      </c>
      <c r="L35" s="654" t="s">
        <v>552</v>
      </c>
      <c r="M35" s="655"/>
    </row>
    <row r="36" spans="1:14" customFormat="1" ht="16.899999999999999" customHeight="1" thickTop="1" thickBot="1">
      <c r="A36" s="200">
        <v>4691</v>
      </c>
      <c r="B36" s="90" t="s">
        <v>619</v>
      </c>
      <c r="C36" s="86">
        <v>49649</v>
      </c>
      <c r="D36" s="318">
        <v>2790</v>
      </c>
      <c r="E36" s="86">
        <v>52439</v>
      </c>
      <c r="F36" s="86">
        <f t="shared" si="2"/>
        <v>18867</v>
      </c>
      <c r="G36" s="318">
        <v>15439</v>
      </c>
      <c r="H36" s="318">
        <v>3428</v>
      </c>
      <c r="I36" s="98">
        <f t="shared" si="3"/>
        <v>71306</v>
      </c>
      <c r="J36" s="318">
        <v>28916</v>
      </c>
      <c r="K36" s="318">
        <v>42390</v>
      </c>
      <c r="L36" s="656" t="s">
        <v>595</v>
      </c>
      <c r="M36" s="657"/>
    </row>
    <row r="37" spans="1:14" customFormat="1" ht="20.45" customHeight="1" thickTop="1" thickBot="1">
      <c r="A37" s="199">
        <v>4692</v>
      </c>
      <c r="B37" s="59" t="s">
        <v>620</v>
      </c>
      <c r="C37" s="85">
        <v>3109582</v>
      </c>
      <c r="D37" s="315">
        <v>5122</v>
      </c>
      <c r="E37" s="85">
        <v>3114704</v>
      </c>
      <c r="F37" s="85">
        <f t="shared" si="2"/>
        <v>13877</v>
      </c>
      <c r="G37" s="315">
        <v>12902</v>
      </c>
      <c r="H37" s="315">
        <v>975</v>
      </c>
      <c r="I37" s="97">
        <f t="shared" si="3"/>
        <v>3128581</v>
      </c>
      <c r="J37" s="315">
        <v>2466</v>
      </c>
      <c r="K37" s="315">
        <v>3126115</v>
      </c>
      <c r="L37" s="654" t="s">
        <v>594</v>
      </c>
      <c r="M37" s="655"/>
    </row>
    <row r="38" spans="1:14" customFormat="1" ht="18" customHeight="1" thickTop="1" thickBot="1">
      <c r="A38" s="200">
        <v>4712</v>
      </c>
      <c r="B38" s="90" t="s">
        <v>543</v>
      </c>
      <c r="C38" s="86">
        <v>2163494</v>
      </c>
      <c r="D38" s="318">
        <v>72152</v>
      </c>
      <c r="E38" s="86">
        <v>2235646</v>
      </c>
      <c r="F38" s="86">
        <f t="shared" si="2"/>
        <v>1091237</v>
      </c>
      <c r="G38" s="318">
        <v>999010</v>
      </c>
      <c r="H38" s="318">
        <v>92227</v>
      </c>
      <c r="I38" s="98">
        <f t="shared" si="3"/>
        <v>3326883</v>
      </c>
      <c r="J38" s="318">
        <v>778384</v>
      </c>
      <c r="K38" s="318">
        <v>2548499</v>
      </c>
      <c r="L38" s="656" t="s">
        <v>553</v>
      </c>
      <c r="M38" s="657"/>
    </row>
    <row r="39" spans="1:14" customFormat="1" ht="18" customHeight="1" thickTop="1" thickBot="1">
      <c r="A39" s="199">
        <v>4714</v>
      </c>
      <c r="B39" s="59" t="s">
        <v>544</v>
      </c>
      <c r="C39" s="85">
        <v>133120</v>
      </c>
      <c r="D39" s="315">
        <v>12153</v>
      </c>
      <c r="E39" s="85">
        <v>145273</v>
      </c>
      <c r="F39" s="85">
        <f t="shared" si="2"/>
        <v>226392</v>
      </c>
      <c r="G39" s="315">
        <v>183161</v>
      </c>
      <c r="H39" s="315">
        <v>43231</v>
      </c>
      <c r="I39" s="97">
        <f t="shared" si="3"/>
        <v>371665</v>
      </c>
      <c r="J39" s="315">
        <v>132693</v>
      </c>
      <c r="K39" s="315">
        <v>238972</v>
      </c>
      <c r="L39" s="654" t="s">
        <v>554</v>
      </c>
      <c r="M39" s="655"/>
    </row>
    <row r="40" spans="1:14" customFormat="1" ht="18" customHeight="1" thickTop="1" thickBot="1">
      <c r="A40" s="200">
        <v>4719</v>
      </c>
      <c r="B40" s="90" t="s">
        <v>645</v>
      </c>
      <c r="C40" s="86">
        <v>983634</v>
      </c>
      <c r="D40" s="318">
        <v>112802</v>
      </c>
      <c r="E40" s="86">
        <v>1096436</v>
      </c>
      <c r="F40" s="86">
        <f t="shared" si="2"/>
        <v>304283</v>
      </c>
      <c r="G40" s="318">
        <v>270674</v>
      </c>
      <c r="H40" s="318">
        <v>33609</v>
      </c>
      <c r="I40" s="98">
        <f t="shared" si="3"/>
        <v>1400719</v>
      </c>
      <c r="J40" s="318">
        <v>131165</v>
      </c>
      <c r="K40" s="318">
        <v>1269554</v>
      </c>
      <c r="L40" s="656" t="s">
        <v>593</v>
      </c>
      <c r="M40" s="657"/>
    </row>
    <row r="41" spans="1:14" customFormat="1" ht="18" customHeight="1" thickTop="1" thickBot="1">
      <c r="A41" s="199">
        <v>4720</v>
      </c>
      <c r="B41" s="59" t="s">
        <v>622</v>
      </c>
      <c r="C41" s="85">
        <v>154189</v>
      </c>
      <c r="D41" s="315">
        <v>7019</v>
      </c>
      <c r="E41" s="85">
        <v>161208</v>
      </c>
      <c r="F41" s="85">
        <f t="shared" si="2"/>
        <v>24655</v>
      </c>
      <c r="G41" s="315">
        <v>16161</v>
      </c>
      <c r="H41" s="315">
        <v>8494</v>
      </c>
      <c r="I41" s="97">
        <f t="shared" si="3"/>
        <v>185863</v>
      </c>
      <c r="J41" s="315">
        <v>1384</v>
      </c>
      <c r="K41" s="315">
        <v>184479</v>
      </c>
      <c r="L41" s="654" t="s">
        <v>592</v>
      </c>
      <c r="M41" s="655"/>
    </row>
    <row r="42" spans="1:14" s="436" customFormat="1" ht="18" customHeight="1" thickTop="1" thickBot="1">
      <c r="A42" s="200">
        <v>4722</v>
      </c>
      <c r="B42" s="90" t="s">
        <v>632</v>
      </c>
      <c r="C42" s="86">
        <v>21567</v>
      </c>
      <c r="D42" s="318">
        <v>3</v>
      </c>
      <c r="E42" s="86">
        <v>21570</v>
      </c>
      <c r="F42" s="86">
        <f t="shared" si="2"/>
        <v>4630</v>
      </c>
      <c r="G42" s="318">
        <v>4556</v>
      </c>
      <c r="H42" s="318">
        <v>74</v>
      </c>
      <c r="I42" s="98">
        <f t="shared" si="3"/>
        <v>26200</v>
      </c>
      <c r="J42" s="318">
        <v>22000</v>
      </c>
      <c r="K42" s="318">
        <v>4200</v>
      </c>
      <c r="L42" s="656" t="s">
        <v>591</v>
      </c>
      <c r="M42" s="657"/>
    </row>
    <row r="43" spans="1:14" customFormat="1" ht="18" customHeight="1" thickTop="1" thickBot="1">
      <c r="A43" s="199">
        <v>4723</v>
      </c>
      <c r="B43" s="59" t="s">
        <v>631</v>
      </c>
      <c r="C43" s="85">
        <v>1045</v>
      </c>
      <c r="D43" s="315">
        <v>0</v>
      </c>
      <c r="E43" s="85">
        <v>1045</v>
      </c>
      <c r="F43" s="85">
        <f t="shared" si="2"/>
        <v>333</v>
      </c>
      <c r="G43" s="315">
        <v>240</v>
      </c>
      <c r="H43" s="315">
        <v>93</v>
      </c>
      <c r="I43" s="97">
        <f>K43+J43</f>
        <v>1378</v>
      </c>
      <c r="J43" s="315">
        <v>0</v>
      </c>
      <c r="K43" s="315">
        <v>1378</v>
      </c>
      <c r="L43" s="654" t="s">
        <v>590</v>
      </c>
      <c r="M43" s="655"/>
    </row>
    <row r="44" spans="1:14" customFormat="1" ht="18" customHeight="1" thickTop="1" thickBot="1">
      <c r="A44" s="200">
        <v>4724</v>
      </c>
      <c r="B44" s="90" t="s">
        <v>630</v>
      </c>
      <c r="C44" s="86">
        <v>16546</v>
      </c>
      <c r="D44" s="318">
        <v>228</v>
      </c>
      <c r="E44" s="86">
        <v>16774</v>
      </c>
      <c r="F44" s="86">
        <f t="shared" si="2"/>
        <v>1608</v>
      </c>
      <c r="G44" s="318">
        <v>1213</v>
      </c>
      <c r="H44" s="318">
        <v>395</v>
      </c>
      <c r="I44" s="98">
        <f>K44+J44</f>
        <v>18382</v>
      </c>
      <c r="J44" s="318">
        <v>610</v>
      </c>
      <c r="K44" s="318">
        <v>17772</v>
      </c>
      <c r="L44" s="656" t="s">
        <v>589</v>
      </c>
      <c r="M44" s="657"/>
    </row>
    <row r="45" spans="1:14" customFormat="1" ht="18" customHeight="1" thickTop="1" thickBot="1">
      <c r="A45" s="199">
        <v>4725</v>
      </c>
      <c r="B45" s="59" t="s">
        <v>629</v>
      </c>
      <c r="C45" s="85">
        <v>3101</v>
      </c>
      <c r="D45" s="315">
        <v>10</v>
      </c>
      <c r="E45" s="85">
        <v>3111</v>
      </c>
      <c r="F45" s="85">
        <f t="shared" si="2"/>
        <v>898</v>
      </c>
      <c r="G45" s="315">
        <v>83</v>
      </c>
      <c r="H45" s="315">
        <v>815</v>
      </c>
      <c r="I45" s="97">
        <f t="shared" ref="I45:I70" si="4">K45+J45</f>
        <v>4009</v>
      </c>
      <c r="J45" s="315">
        <v>0</v>
      </c>
      <c r="K45" s="315">
        <v>4009</v>
      </c>
      <c r="L45" s="654" t="s">
        <v>588</v>
      </c>
      <c r="M45" s="655"/>
    </row>
    <row r="46" spans="1:14" customFormat="1" ht="18" customHeight="1" thickTop="1" thickBot="1">
      <c r="A46" s="200">
        <v>4726</v>
      </c>
      <c r="B46" s="90" t="s">
        <v>545</v>
      </c>
      <c r="C46" s="86">
        <v>61523</v>
      </c>
      <c r="D46" s="318">
        <v>1108</v>
      </c>
      <c r="E46" s="86">
        <v>62631</v>
      </c>
      <c r="F46" s="86">
        <f t="shared" si="2"/>
        <v>41394</v>
      </c>
      <c r="G46" s="318">
        <v>33940</v>
      </c>
      <c r="H46" s="318">
        <v>7454</v>
      </c>
      <c r="I46" s="98">
        <f t="shared" si="4"/>
        <v>104025</v>
      </c>
      <c r="J46" s="318">
        <v>0</v>
      </c>
      <c r="K46" s="318">
        <v>104025</v>
      </c>
      <c r="L46" s="656" t="s">
        <v>555</v>
      </c>
      <c r="M46" s="657"/>
    </row>
    <row r="47" spans="1:14" customFormat="1" ht="18" customHeight="1" thickTop="1" thickBot="1">
      <c r="A47" s="199">
        <v>4727</v>
      </c>
      <c r="B47" s="59" t="s">
        <v>628</v>
      </c>
      <c r="C47" s="85">
        <v>18248</v>
      </c>
      <c r="D47" s="315">
        <v>30</v>
      </c>
      <c r="E47" s="85">
        <v>18278</v>
      </c>
      <c r="F47" s="85">
        <f t="shared" si="2"/>
        <v>11060</v>
      </c>
      <c r="G47" s="315">
        <v>165</v>
      </c>
      <c r="H47" s="315">
        <v>10895</v>
      </c>
      <c r="I47" s="97">
        <f t="shared" si="4"/>
        <v>29338</v>
      </c>
      <c r="J47" s="315">
        <v>652</v>
      </c>
      <c r="K47" s="315">
        <v>28686</v>
      </c>
      <c r="L47" s="654" t="s">
        <v>587</v>
      </c>
      <c r="M47" s="655"/>
    </row>
    <row r="48" spans="1:14" customFormat="1" ht="18" customHeight="1" thickTop="1" thickBot="1">
      <c r="A48" s="200">
        <v>4728</v>
      </c>
      <c r="B48" s="90" t="s">
        <v>633</v>
      </c>
      <c r="C48" s="86">
        <v>5092</v>
      </c>
      <c r="D48" s="318">
        <v>0</v>
      </c>
      <c r="E48" s="86">
        <v>5092</v>
      </c>
      <c r="F48" s="86">
        <f t="shared" si="2"/>
        <v>453</v>
      </c>
      <c r="G48" s="318">
        <v>220</v>
      </c>
      <c r="H48" s="318">
        <v>233</v>
      </c>
      <c r="I48" s="98">
        <f t="shared" si="4"/>
        <v>5545</v>
      </c>
      <c r="J48" s="318">
        <v>0</v>
      </c>
      <c r="K48" s="318">
        <v>5545</v>
      </c>
      <c r="L48" s="656" t="s">
        <v>586</v>
      </c>
      <c r="M48" s="657"/>
    </row>
    <row r="49" spans="1:13" customFormat="1" ht="18" customHeight="1" thickTop="1" thickBot="1">
      <c r="A49" s="199">
        <v>4729</v>
      </c>
      <c r="B49" s="59" t="s">
        <v>642</v>
      </c>
      <c r="C49" s="85">
        <v>60209</v>
      </c>
      <c r="D49" s="315">
        <v>1350</v>
      </c>
      <c r="E49" s="85">
        <v>61559</v>
      </c>
      <c r="F49" s="85">
        <f t="shared" si="2"/>
        <v>6342</v>
      </c>
      <c r="G49" s="315">
        <v>1408</v>
      </c>
      <c r="H49" s="315">
        <v>4934</v>
      </c>
      <c r="I49" s="97">
        <f t="shared" si="4"/>
        <v>67901</v>
      </c>
      <c r="J49" s="315">
        <v>25308</v>
      </c>
      <c r="K49" s="315">
        <v>42593</v>
      </c>
      <c r="L49" s="654" t="s">
        <v>644</v>
      </c>
      <c r="M49" s="655"/>
    </row>
    <row r="50" spans="1:13" customFormat="1" ht="18" customHeight="1" thickTop="1" thickBot="1">
      <c r="A50" s="200">
        <v>4730</v>
      </c>
      <c r="B50" s="90" t="s">
        <v>627</v>
      </c>
      <c r="C50" s="86">
        <v>1669584</v>
      </c>
      <c r="D50" s="318">
        <v>44902</v>
      </c>
      <c r="E50" s="86">
        <v>1714486</v>
      </c>
      <c r="F50" s="86">
        <f t="shared" si="2"/>
        <v>117943</v>
      </c>
      <c r="G50" s="318">
        <v>80683</v>
      </c>
      <c r="H50" s="318">
        <v>37260</v>
      </c>
      <c r="I50" s="98">
        <f t="shared" si="4"/>
        <v>1832429</v>
      </c>
      <c r="J50" s="318">
        <v>886689</v>
      </c>
      <c r="K50" s="318">
        <v>945740</v>
      </c>
      <c r="L50" s="656" t="s">
        <v>585</v>
      </c>
      <c r="M50" s="657"/>
    </row>
    <row r="51" spans="1:13" customFormat="1" ht="24" customHeight="1" thickTop="1" thickBot="1">
      <c r="A51" s="199">
        <v>4741</v>
      </c>
      <c r="B51" s="59" t="s">
        <v>634</v>
      </c>
      <c r="C51" s="85">
        <v>1384700</v>
      </c>
      <c r="D51" s="315">
        <v>6631</v>
      </c>
      <c r="E51" s="85">
        <v>1391331</v>
      </c>
      <c r="F51" s="85">
        <f t="shared" si="2"/>
        <v>83265</v>
      </c>
      <c r="G51" s="315">
        <v>69886</v>
      </c>
      <c r="H51" s="315">
        <v>13379</v>
      </c>
      <c r="I51" s="97">
        <f t="shared" si="4"/>
        <v>1474596</v>
      </c>
      <c r="J51" s="315">
        <v>840830</v>
      </c>
      <c r="K51" s="315">
        <v>633766</v>
      </c>
      <c r="L51" s="654" t="s">
        <v>584</v>
      </c>
      <c r="M51" s="655"/>
    </row>
    <row r="52" spans="1:13" ht="15.75" thickTop="1" thickBot="1">
      <c r="A52" s="200">
        <v>4742</v>
      </c>
      <c r="B52" s="90" t="s">
        <v>706</v>
      </c>
      <c r="C52" s="86">
        <v>641</v>
      </c>
      <c r="D52" s="318">
        <v>472</v>
      </c>
      <c r="E52" s="86">
        <v>1113</v>
      </c>
      <c r="F52" s="86">
        <f t="shared" si="2"/>
        <v>1590</v>
      </c>
      <c r="G52" s="318">
        <v>1308</v>
      </c>
      <c r="H52" s="318">
        <v>282</v>
      </c>
      <c r="I52" s="98">
        <f t="shared" si="4"/>
        <v>2703</v>
      </c>
      <c r="J52" s="318">
        <v>0</v>
      </c>
      <c r="K52" s="318">
        <v>2703</v>
      </c>
      <c r="L52" s="656" t="s">
        <v>705</v>
      </c>
      <c r="M52" s="657"/>
    </row>
    <row r="53" spans="1:13" customFormat="1" ht="24" customHeight="1" thickTop="1" thickBot="1">
      <c r="A53" s="199">
        <v>4751</v>
      </c>
      <c r="B53" s="59" t="s">
        <v>626</v>
      </c>
      <c r="C53" s="85">
        <v>534547</v>
      </c>
      <c r="D53" s="315">
        <v>13774</v>
      </c>
      <c r="E53" s="85">
        <v>548321</v>
      </c>
      <c r="F53" s="85">
        <f t="shared" si="2"/>
        <v>496577</v>
      </c>
      <c r="G53" s="315">
        <v>470933</v>
      </c>
      <c r="H53" s="315">
        <v>25644</v>
      </c>
      <c r="I53" s="97">
        <f t="shared" si="4"/>
        <v>1044898</v>
      </c>
      <c r="J53" s="315">
        <v>74628</v>
      </c>
      <c r="K53" s="315">
        <v>970270</v>
      </c>
      <c r="L53" s="654" t="s">
        <v>583</v>
      </c>
      <c r="M53" s="655"/>
    </row>
    <row r="54" spans="1:13" ht="37.5" thickTop="1" thickBot="1">
      <c r="A54" s="200">
        <v>4752</v>
      </c>
      <c r="B54" s="90" t="s">
        <v>625</v>
      </c>
      <c r="C54" s="86">
        <v>1727226</v>
      </c>
      <c r="D54" s="318">
        <v>87111</v>
      </c>
      <c r="E54" s="86">
        <v>1814337</v>
      </c>
      <c r="F54" s="86">
        <f t="shared" si="2"/>
        <v>553535</v>
      </c>
      <c r="G54" s="318">
        <v>423253</v>
      </c>
      <c r="H54" s="318">
        <v>130282</v>
      </c>
      <c r="I54" s="98">
        <f t="shared" si="4"/>
        <v>2367872</v>
      </c>
      <c r="J54" s="318">
        <v>453182</v>
      </c>
      <c r="K54" s="318">
        <v>1914690</v>
      </c>
      <c r="L54" s="656" t="s">
        <v>582</v>
      </c>
      <c r="M54" s="657"/>
    </row>
    <row r="55" spans="1:13" customFormat="1" ht="24" customHeight="1" thickTop="1" thickBot="1">
      <c r="A55" s="199">
        <v>4753</v>
      </c>
      <c r="B55" s="59" t="s">
        <v>624</v>
      </c>
      <c r="C55" s="85">
        <v>222137</v>
      </c>
      <c r="D55" s="315">
        <v>1907</v>
      </c>
      <c r="E55" s="85">
        <v>224044</v>
      </c>
      <c r="F55" s="85">
        <f t="shared" si="2"/>
        <v>12206</v>
      </c>
      <c r="G55" s="315">
        <v>9224</v>
      </c>
      <c r="H55" s="315">
        <v>2982</v>
      </c>
      <c r="I55" s="97">
        <f t="shared" si="4"/>
        <v>236250</v>
      </c>
      <c r="J55" s="315">
        <v>51922</v>
      </c>
      <c r="K55" s="315">
        <v>184328</v>
      </c>
      <c r="L55" s="654" t="s">
        <v>581</v>
      </c>
      <c r="M55" s="655"/>
    </row>
    <row r="56" spans="1:13" ht="16.5" customHeight="1" thickTop="1" thickBot="1">
      <c r="A56" s="200">
        <v>4754</v>
      </c>
      <c r="B56" s="90" t="s">
        <v>546</v>
      </c>
      <c r="C56" s="86">
        <v>13197991</v>
      </c>
      <c r="D56" s="318">
        <v>28428</v>
      </c>
      <c r="E56" s="86">
        <v>13226419</v>
      </c>
      <c r="F56" s="86">
        <f t="shared" si="2"/>
        <v>330976</v>
      </c>
      <c r="G56" s="318">
        <v>283106</v>
      </c>
      <c r="H56" s="318">
        <v>47870</v>
      </c>
      <c r="I56" s="98">
        <f t="shared" si="4"/>
        <v>13557395</v>
      </c>
      <c r="J56" s="318">
        <v>267538</v>
      </c>
      <c r="K56" s="318">
        <v>13289857</v>
      </c>
      <c r="L56" s="656" t="s">
        <v>556</v>
      </c>
      <c r="M56" s="657"/>
    </row>
    <row r="57" spans="1:13" ht="30" customHeight="1" thickTop="1" thickBot="1">
      <c r="A57" s="199">
        <v>4755</v>
      </c>
      <c r="B57" s="59" t="s">
        <v>641</v>
      </c>
      <c r="C57" s="85">
        <v>1893315</v>
      </c>
      <c r="D57" s="315">
        <v>29220</v>
      </c>
      <c r="E57" s="85">
        <v>1922535</v>
      </c>
      <c r="F57" s="85">
        <f t="shared" si="2"/>
        <v>282121</v>
      </c>
      <c r="G57" s="315">
        <v>201550</v>
      </c>
      <c r="H57" s="315">
        <v>80571</v>
      </c>
      <c r="I57" s="97">
        <f t="shared" si="4"/>
        <v>2204656</v>
      </c>
      <c r="J57" s="315">
        <v>340597</v>
      </c>
      <c r="K57" s="315">
        <v>1864059</v>
      </c>
      <c r="L57" s="654" t="s">
        <v>580</v>
      </c>
      <c r="M57" s="655"/>
    </row>
    <row r="58" spans="1:13" ht="15.75" thickTop="1" thickBot="1">
      <c r="A58" s="200">
        <v>4756</v>
      </c>
      <c r="B58" s="90" t="s">
        <v>635</v>
      </c>
      <c r="C58" s="86">
        <v>9710</v>
      </c>
      <c r="D58" s="318">
        <v>407</v>
      </c>
      <c r="E58" s="86">
        <v>10117</v>
      </c>
      <c r="F58" s="86">
        <f t="shared" si="2"/>
        <v>16633</v>
      </c>
      <c r="G58" s="318">
        <v>14533</v>
      </c>
      <c r="H58" s="318">
        <v>2100</v>
      </c>
      <c r="I58" s="98">
        <f t="shared" si="4"/>
        <v>26750</v>
      </c>
      <c r="J58" s="318">
        <v>15</v>
      </c>
      <c r="K58" s="318">
        <v>26735</v>
      </c>
      <c r="L58" s="656" t="s">
        <v>579</v>
      </c>
      <c r="M58" s="657"/>
    </row>
    <row r="59" spans="1:13" ht="27" customHeight="1" thickTop="1" thickBot="1">
      <c r="A59" s="199">
        <v>4761</v>
      </c>
      <c r="B59" s="59" t="s">
        <v>636</v>
      </c>
      <c r="C59" s="85">
        <v>309394</v>
      </c>
      <c r="D59" s="315">
        <v>1688</v>
      </c>
      <c r="E59" s="85">
        <v>311082</v>
      </c>
      <c r="F59" s="85">
        <f t="shared" si="2"/>
        <v>233581</v>
      </c>
      <c r="G59" s="315">
        <v>58091</v>
      </c>
      <c r="H59" s="315">
        <v>175490</v>
      </c>
      <c r="I59" s="97">
        <f t="shared" si="4"/>
        <v>544663</v>
      </c>
      <c r="J59" s="315">
        <v>16552</v>
      </c>
      <c r="K59" s="315">
        <v>528111</v>
      </c>
      <c r="L59" s="654" t="s">
        <v>578</v>
      </c>
      <c r="M59" s="655"/>
    </row>
    <row r="60" spans="1:13" ht="27" customHeight="1" thickTop="1" thickBot="1">
      <c r="A60" s="200">
        <v>4763</v>
      </c>
      <c r="B60" s="90" t="s">
        <v>638</v>
      </c>
      <c r="C60" s="86">
        <v>104900</v>
      </c>
      <c r="D60" s="318">
        <v>3652</v>
      </c>
      <c r="E60" s="86">
        <v>108552</v>
      </c>
      <c r="F60" s="86">
        <f t="shared" si="2"/>
        <v>111373</v>
      </c>
      <c r="G60" s="318">
        <v>107404</v>
      </c>
      <c r="H60" s="318">
        <v>3969</v>
      </c>
      <c r="I60" s="98">
        <f t="shared" si="4"/>
        <v>219925</v>
      </c>
      <c r="J60" s="318">
        <v>20690</v>
      </c>
      <c r="K60" s="318">
        <v>199235</v>
      </c>
      <c r="L60" s="656" t="s">
        <v>576</v>
      </c>
      <c r="M60" s="657"/>
    </row>
    <row r="61" spans="1:13" ht="15.75" thickTop="1" thickBot="1">
      <c r="A61" s="199">
        <v>4764</v>
      </c>
      <c r="B61" s="59" t="s">
        <v>623</v>
      </c>
      <c r="C61" s="85">
        <v>43062</v>
      </c>
      <c r="D61" s="315">
        <v>214</v>
      </c>
      <c r="E61" s="85">
        <v>43276</v>
      </c>
      <c r="F61" s="85">
        <f t="shared" si="2"/>
        <v>13664</v>
      </c>
      <c r="G61" s="315">
        <v>9457</v>
      </c>
      <c r="H61" s="315">
        <v>4207</v>
      </c>
      <c r="I61" s="97">
        <f t="shared" si="4"/>
        <v>56940</v>
      </c>
      <c r="J61" s="315">
        <v>1150</v>
      </c>
      <c r="K61" s="315">
        <v>55790</v>
      </c>
      <c r="L61" s="654" t="s">
        <v>575</v>
      </c>
      <c r="M61" s="655"/>
    </row>
    <row r="62" spans="1:13" ht="34.5" customHeight="1" thickTop="1" thickBot="1">
      <c r="A62" s="200">
        <v>4771</v>
      </c>
      <c r="B62" s="90" t="s">
        <v>639</v>
      </c>
      <c r="C62" s="86">
        <v>3580813</v>
      </c>
      <c r="D62" s="318">
        <v>34188</v>
      </c>
      <c r="E62" s="86">
        <v>3615001</v>
      </c>
      <c r="F62" s="86">
        <f t="shared" si="2"/>
        <v>435324</v>
      </c>
      <c r="G62" s="318">
        <v>403327</v>
      </c>
      <c r="H62" s="318">
        <v>31997</v>
      </c>
      <c r="I62" s="98">
        <f t="shared" si="4"/>
        <v>4050325</v>
      </c>
      <c r="J62" s="318">
        <v>245964</v>
      </c>
      <c r="K62" s="318">
        <v>3804361</v>
      </c>
      <c r="L62" s="656" t="s">
        <v>574</v>
      </c>
      <c r="M62" s="657"/>
    </row>
    <row r="63" spans="1:13" ht="33" customHeight="1" thickTop="1" thickBot="1">
      <c r="A63" s="199">
        <v>4772</v>
      </c>
      <c r="B63" s="59" t="s">
        <v>640</v>
      </c>
      <c r="C63" s="85">
        <v>842439</v>
      </c>
      <c r="D63" s="315">
        <v>14205</v>
      </c>
      <c r="E63" s="85">
        <v>856644</v>
      </c>
      <c r="F63" s="85">
        <f t="shared" si="2"/>
        <v>150647</v>
      </c>
      <c r="G63" s="315">
        <v>130058</v>
      </c>
      <c r="H63" s="315">
        <v>20589</v>
      </c>
      <c r="I63" s="97">
        <f t="shared" si="4"/>
        <v>1007291</v>
      </c>
      <c r="J63" s="315">
        <v>173524</v>
      </c>
      <c r="K63" s="315">
        <v>833767</v>
      </c>
      <c r="L63" s="654" t="s">
        <v>573</v>
      </c>
      <c r="M63" s="655"/>
    </row>
    <row r="64" spans="1:13" ht="31.5" customHeight="1" thickTop="1" thickBot="1">
      <c r="A64" s="200">
        <v>4774</v>
      </c>
      <c r="B64" s="90" t="s">
        <v>547</v>
      </c>
      <c r="C64" s="86">
        <v>14905</v>
      </c>
      <c r="D64" s="318">
        <v>30</v>
      </c>
      <c r="E64" s="86">
        <v>14935</v>
      </c>
      <c r="F64" s="86">
        <f t="shared" si="2"/>
        <v>3278</v>
      </c>
      <c r="G64" s="318">
        <v>1384</v>
      </c>
      <c r="H64" s="318">
        <v>1894</v>
      </c>
      <c r="I64" s="98">
        <f t="shared" si="4"/>
        <v>18213</v>
      </c>
      <c r="J64" s="318">
        <v>0</v>
      </c>
      <c r="K64" s="318">
        <v>18213</v>
      </c>
      <c r="L64" s="656" t="s">
        <v>557</v>
      </c>
      <c r="M64" s="657"/>
    </row>
    <row r="65" spans="1:13" ht="28.15" customHeight="1" thickTop="1" thickBot="1">
      <c r="A65" s="199">
        <v>4775</v>
      </c>
      <c r="B65" s="59" t="s">
        <v>569</v>
      </c>
      <c r="C65" s="85">
        <v>1185100</v>
      </c>
      <c r="D65" s="315">
        <v>33032</v>
      </c>
      <c r="E65" s="85">
        <v>1218132</v>
      </c>
      <c r="F65" s="85">
        <f t="shared" si="2"/>
        <v>161833</v>
      </c>
      <c r="G65" s="315">
        <v>139002</v>
      </c>
      <c r="H65" s="315">
        <v>22831</v>
      </c>
      <c r="I65" s="97">
        <f t="shared" si="4"/>
        <v>1379965</v>
      </c>
      <c r="J65" s="315">
        <v>41195</v>
      </c>
      <c r="K65" s="315">
        <v>1338770</v>
      </c>
      <c r="L65" s="654" t="s">
        <v>572</v>
      </c>
      <c r="M65" s="655"/>
    </row>
    <row r="66" spans="1:13" ht="19.5" customHeight="1" thickTop="1" thickBot="1">
      <c r="A66" s="200">
        <v>4776</v>
      </c>
      <c r="B66" s="90" t="s">
        <v>568</v>
      </c>
      <c r="C66" s="86">
        <v>113993</v>
      </c>
      <c r="D66" s="318">
        <v>3110</v>
      </c>
      <c r="E66" s="86">
        <v>117103</v>
      </c>
      <c r="F66" s="86">
        <f t="shared" si="2"/>
        <v>68080</v>
      </c>
      <c r="G66" s="318">
        <v>16750</v>
      </c>
      <c r="H66" s="318">
        <v>51330</v>
      </c>
      <c r="I66" s="98">
        <f t="shared" si="4"/>
        <v>185183</v>
      </c>
      <c r="J66" s="318">
        <v>65357</v>
      </c>
      <c r="K66" s="318">
        <v>119826</v>
      </c>
      <c r="L66" s="656" t="s">
        <v>571</v>
      </c>
      <c r="M66" s="657"/>
    </row>
    <row r="67" spans="1:13" ht="31.5" customHeight="1" thickTop="1" thickBot="1">
      <c r="A67" s="199">
        <v>4777</v>
      </c>
      <c r="B67" s="59" t="s">
        <v>567</v>
      </c>
      <c r="C67" s="85">
        <v>3625</v>
      </c>
      <c r="D67" s="315">
        <v>983</v>
      </c>
      <c r="E67" s="85">
        <v>4608</v>
      </c>
      <c r="F67" s="85">
        <f t="shared" si="2"/>
        <v>1045</v>
      </c>
      <c r="G67" s="315">
        <v>557</v>
      </c>
      <c r="H67" s="315">
        <v>488</v>
      </c>
      <c r="I67" s="97">
        <f t="shared" si="4"/>
        <v>5653</v>
      </c>
      <c r="J67" s="315">
        <v>3201</v>
      </c>
      <c r="K67" s="315">
        <v>2452</v>
      </c>
      <c r="L67" s="654" t="s">
        <v>570</v>
      </c>
      <c r="M67" s="655"/>
    </row>
    <row r="68" spans="1:13" s="355" customFormat="1" ht="31.5" customHeight="1" thickTop="1" thickBot="1">
      <c r="A68" s="200">
        <v>4778</v>
      </c>
      <c r="B68" s="90" t="s">
        <v>723</v>
      </c>
      <c r="C68" s="86">
        <v>11142</v>
      </c>
      <c r="D68" s="318">
        <v>309</v>
      </c>
      <c r="E68" s="86">
        <v>11451</v>
      </c>
      <c r="F68" s="86">
        <f t="shared" si="2"/>
        <v>2143</v>
      </c>
      <c r="G68" s="318">
        <v>1122</v>
      </c>
      <c r="H68" s="318">
        <v>1021</v>
      </c>
      <c r="I68" s="98">
        <f t="shared" si="4"/>
        <v>13594</v>
      </c>
      <c r="J68" s="318">
        <v>0</v>
      </c>
      <c r="K68" s="318">
        <v>13594</v>
      </c>
      <c r="L68" s="656" t="s">
        <v>724</v>
      </c>
      <c r="M68" s="657"/>
    </row>
    <row r="69" spans="1:13" s="171" customFormat="1" ht="32.25" customHeight="1" thickTop="1" thickBot="1">
      <c r="A69" s="199">
        <v>4779</v>
      </c>
      <c r="B69" s="59" t="s">
        <v>566</v>
      </c>
      <c r="C69" s="85">
        <v>508907</v>
      </c>
      <c r="D69" s="315">
        <v>8327</v>
      </c>
      <c r="E69" s="85">
        <v>517234</v>
      </c>
      <c r="F69" s="85">
        <f t="shared" si="2"/>
        <v>110594</v>
      </c>
      <c r="G69" s="315">
        <v>92773</v>
      </c>
      <c r="H69" s="315">
        <v>17821</v>
      </c>
      <c r="I69" s="97">
        <f t="shared" si="4"/>
        <v>627828</v>
      </c>
      <c r="J69" s="315">
        <v>178846</v>
      </c>
      <c r="K69" s="315">
        <v>448982</v>
      </c>
      <c r="L69" s="654" t="s">
        <v>643</v>
      </c>
      <c r="M69" s="655"/>
    </row>
    <row r="70" spans="1:13" s="355" customFormat="1" ht="25.9" customHeight="1" thickTop="1">
      <c r="A70" s="200">
        <v>4789</v>
      </c>
      <c r="B70" s="90" t="s">
        <v>726</v>
      </c>
      <c r="C70" s="418">
        <v>64035</v>
      </c>
      <c r="D70" s="419">
        <v>1277</v>
      </c>
      <c r="E70" s="418">
        <v>65312</v>
      </c>
      <c r="F70" s="418">
        <f t="shared" si="2"/>
        <v>6749</v>
      </c>
      <c r="G70" s="419">
        <v>4422</v>
      </c>
      <c r="H70" s="419">
        <v>2327</v>
      </c>
      <c r="I70" s="420">
        <f t="shared" si="4"/>
        <v>72061</v>
      </c>
      <c r="J70" s="419">
        <v>9939</v>
      </c>
      <c r="K70" s="419">
        <v>62122</v>
      </c>
      <c r="L70" s="656" t="s">
        <v>725</v>
      </c>
      <c r="M70" s="657"/>
    </row>
    <row r="71" spans="1:13" ht="45" customHeight="1">
      <c r="A71" s="513" t="s">
        <v>207</v>
      </c>
      <c r="B71" s="658"/>
      <c r="C71" s="358">
        <f t="shared" ref="C71:J71" si="5">SUM(C13:C70)</f>
        <v>43438237</v>
      </c>
      <c r="D71" s="358">
        <f t="shared" si="5"/>
        <v>768184</v>
      </c>
      <c r="E71" s="358">
        <f t="shared" si="5"/>
        <v>44206421</v>
      </c>
      <c r="F71" s="358">
        <f t="shared" si="5"/>
        <v>6642040</v>
      </c>
      <c r="G71" s="358">
        <f t="shared" si="5"/>
        <v>5475159</v>
      </c>
      <c r="H71" s="358">
        <f t="shared" si="5"/>
        <v>1166881</v>
      </c>
      <c r="I71" s="358">
        <f t="shared" si="5"/>
        <v>50848461</v>
      </c>
      <c r="J71" s="358">
        <f t="shared" si="5"/>
        <v>6325476</v>
      </c>
      <c r="K71" s="358">
        <f>SUM(K13:K70)</f>
        <v>44522985</v>
      </c>
      <c r="L71" s="515" t="s">
        <v>204</v>
      </c>
      <c r="M71" s="659"/>
    </row>
    <row r="72" spans="1:13" ht="18" customHeight="1">
      <c r="A72" s="7"/>
      <c r="C72" s="76"/>
      <c r="D72" s="76"/>
      <c r="E72" s="76"/>
      <c r="F72" s="76"/>
      <c r="G72" s="76"/>
      <c r="H72" s="76"/>
      <c r="I72" s="76"/>
      <c r="J72" s="76"/>
      <c r="K72" s="76"/>
    </row>
    <row r="73" spans="1:13" ht="18" customHeight="1">
      <c r="A73" s="7"/>
      <c r="C73" s="76"/>
      <c r="D73" s="76"/>
      <c r="E73" s="76"/>
      <c r="F73" s="76"/>
      <c r="G73" s="76"/>
      <c r="H73" s="76"/>
      <c r="I73" s="76"/>
      <c r="J73" s="76"/>
      <c r="K73" s="76"/>
    </row>
    <row r="74" spans="1:13" ht="18" customHeight="1">
      <c r="A74" s="7"/>
      <c r="C74" s="76"/>
      <c r="D74" s="76"/>
      <c r="E74" s="76"/>
      <c r="F74" s="76"/>
      <c r="G74" s="76"/>
      <c r="H74" s="76"/>
      <c r="I74" s="76"/>
      <c r="J74" s="76"/>
      <c r="K74" s="76"/>
    </row>
    <row r="75" spans="1:13" ht="18" customHeight="1">
      <c r="A75" s="7"/>
      <c r="C75" s="76"/>
      <c r="D75" s="76"/>
      <c r="E75" s="76"/>
      <c r="F75" s="76"/>
      <c r="G75" s="76"/>
      <c r="H75" s="76"/>
      <c r="I75" s="76"/>
      <c r="J75" s="76"/>
      <c r="K75" s="76"/>
    </row>
    <row r="76" spans="1:13" ht="18" customHeight="1">
      <c r="A76" s="7"/>
      <c r="C76" s="76"/>
      <c r="D76" s="76"/>
      <c r="E76" s="76"/>
      <c r="F76" s="76"/>
      <c r="G76" s="76"/>
      <c r="H76" s="76"/>
      <c r="I76" s="76"/>
      <c r="J76" s="76"/>
      <c r="K76" s="76"/>
    </row>
    <row r="77" spans="1:13" ht="18" customHeight="1">
      <c r="A77" s="7"/>
      <c r="C77" s="76"/>
      <c r="D77" s="76"/>
      <c r="E77" s="76"/>
      <c r="F77" s="76"/>
      <c r="G77" s="76"/>
      <c r="H77" s="76"/>
      <c r="I77" s="76"/>
      <c r="J77" s="76"/>
      <c r="K77" s="76"/>
    </row>
    <row r="78" spans="1:13" ht="18" customHeight="1">
      <c r="A78" s="7"/>
      <c r="C78" s="76"/>
      <c r="D78" s="76"/>
      <c r="E78" s="76"/>
      <c r="F78" s="76"/>
      <c r="G78" s="76"/>
      <c r="H78" s="76"/>
      <c r="I78" s="76"/>
      <c r="J78" s="76"/>
      <c r="K78" s="76"/>
    </row>
    <row r="79" spans="1:13" ht="18" customHeight="1">
      <c r="A79" s="7"/>
      <c r="C79" s="76"/>
      <c r="D79" s="76"/>
      <c r="E79" s="76"/>
      <c r="F79" s="76"/>
      <c r="G79" s="76"/>
      <c r="H79" s="76"/>
      <c r="I79" s="76"/>
      <c r="J79" s="76"/>
      <c r="K79" s="76"/>
    </row>
    <row r="80" spans="1:13" ht="18" customHeight="1">
      <c r="A80" s="7"/>
      <c r="C80" s="76"/>
      <c r="D80" s="76"/>
      <c r="E80" s="76"/>
      <c r="F80" s="76"/>
      <c r="G80" s="76"/>
      <c r="H80" s="76"/>
      <c r="I80" s="76"/>
      <c r="J80" s="76"/>
      <c r="K80" s="76"/>
    </row>
    <row r="81" spans="1:11" ht="18" customHeight="1">
      <c r="A81" s="7"/>
      <c r="C81" s="76"/>
      <c r="D81" s="76"/>
      <c r="E81" s="76"/>
      <c r="F81" s="76"/>
      <c r="G81" s="76"/>
      <c r="H81" s="76"/>
      <c r="I81" s="76"/>
      <c r="J81" s="76"/>
      <c r="K81" s="76"/>
    </row>
    <row r="82" spans="1:11" ht="18" customHeight="1">
      <c r="A82" s="7"/>
      <c r="C82" s="76"/>
      <c r="D82" s="76"/>
      <c r="E82" s="76"/>
      <c r="F82" s="76"/>
      <c r="G82" s="76"/>
      <c r="H82" s="76"/>
      <c r="I82" s="76"/>
      <c r="J82" s="76"/>
      <c r="K82" s="76"/>
    </row>
    <row r="83" spans="1:11" ht="18" customHeight="1">
      <c r="A83" s="7"/>
      <c r="C83" s="76"/>
      <c r="D83" s="76"/>
      <c r="E83" s="76"/>
      <c r="F83" s="76"/>
      <c r="G83" s="76"/>
      <c r="H83" s="76"/>
      <c r="I83" s="76"/>
      <c r="J83" s="76"/>
      <c r="K83" s="76"/>
    </row>
    <row r="84" spans="1:11" ht="18" customHeight="1">
      <c r="A84" s="7"/>
      <c r="C84" s="76"/>
      <c r="D84" s="76"/>
      <c r="E84" s="76"/>
      <c r="F84" s="76"/>
      <c r="G84" s="76"/>
      <c r="H84" s="76"/>
      <c r="I84" s="76"/>
      <c r="J84" s="76"/>
      <c r="K84" s="76"/>
    </row>
    <row r="85" spans="1:11" ht="18" customHeight="1">
      <c r="A85" s="7"/>
      <c r="C85" s="76"/>
      <c r="D85" s="76"/>
      <c r="E85" s="76"/>
      <c r="F85" s="76"/>
      <c r="G85" s="76"/>
      <c r="H85" s="76"/>
      <c r="I85" s="76"/>
      <c r="J85" s="76"/>
      <c r="K85" s="76"/>
    </row>
    <row r="86" spans="1:11" ht="18" customHeight="1">
      <c r="A86" s="7"/>
      <c r="C86" s="76"/>
      <c r="D86" s="76"/>
      <c r="E86" s="76"/>
      <c r="F86" s="76"/>
      <c r="G86" s="76"/>
      <c r="H86" s="76"/>
      <c r="I86" s="76"/>
      <c r="J86" s="76"/>
      <c r="K86" s="76"/>
    </row>
    <row r="87" spans="1:11" ht="18" customHeight="1">
      <c r="A87" s="7"/>
      <c r="C87" s="76"/>
      <c r="D87" s="76"/>
      <c r="E87" s="76"/>
      <c r="F87" s="76"/>
      <c r="G87" s="76"/>
      <c r="H87" s="76"/>
      <c r="I87" s="76"/>
      <c r="J87" s="76"/>
      <c r="K87" s="76"/>
    </row>
    <row r="88" spans="1:11" ht="18" customHeight="1">
      <c r="A88" s="7"/>
      <c r="C88" s="76"/>
      <c r="D88" s="76"/>
      <c r="E88" s="76"/>
      <c r="F88" s="76"/>
      <c r="G88" s="76"/>
      <c r="H88" s="76"/>
      <c r="I88" s="76"/>
      <c r="J88" s="76"/>
      <c r="K88" s="76"/>
    </row>
    <row r="89" spans="1:11" ht="18" customHeight="1">
      <c r="A89" s="7"/>
      <c r="C89" s="76"/>
      <c r="D89" s="76"/>
      <c r="E89" s="76"/>
      <c r="F89" s="76"/>
      <c r="G89" s="76"/>
      <c r="H89" s="76"/>
      <c r="I89" s="76"/>
      <c r="J89" s="76"/>
      <c r="K89" s="76"/>
    </row>
    <row r="90" spans="1:11" ht="18" customHeight="1">
      <c r="A90" s="7"/>
      <c r="C90" s="76"/>
      <c r="D90" s="76"/>
      <c r="E90" s="76"/>
      <c r="F90" s="76"/>
      <c r="G90" s="76"/>
      <c r="H90" s="76"/>
      <c r="I90" s="76"/>
      <c r="J90" s="76"/>
      <c r="K90" s="76"/>
    </row>
    <row r="91" spans="1:11" ht="18" customHeight="1">
      <c r="A91" s="7"/>
      <c r="C91" s="76"/>
      <c r="D91" s="76"/>
      <c r="E91" s="76"/>
      <c r="F91" s="76"/>
      <c r="G91" s="76"/>
      <c r="H91" s="76"/>
      <c r="I91" s="76"/>
      <c r="J91" s="76"/>
      <c r="K91" s="76"/>
    </row>
    <row r="92" spans="1:11" ht="18" customHeight="1">
      <c r="A92" s="7"/>
      <c r="C92" s="76"/>
      <c r="D92" s="76"/>
      <c r="E92" s="76"/>
      <c r="F92" s="76"/>
      <c r="G92" s="76"/>
      <c r="H92" s="76"/>
      <c r="I92" s="76"/>
      <c r="J92" s="76"/>
      <c r="K92" s="76"/>
    </row>
    <row r="93" spans="1:11" ht="18" customHeight="1">
      <c r="A93" s="7"/>
      <c r="C93" s="76"/>
      <c r="D93" s="76"/>
      <c r="E93" s="76"/>
      <c r="F93" s="76"/>
      <c r="G93" s="76"/>
      <c r="H93" s="76"/>
      <c r="I93" s="76"/>
      <c r="J93" s="76"/>
      <c r="K93" s="76"/>
    </row>
    <row r="94" spans="1:11" ht="18" customHeight="1">
      <c r="A94" s="7"/>
      <c r="C94" s="76"/>
      <c r="D94" s="76"/>
      <c r="E94" s="76"/>
      <c r="F94" s="76"/>
      <c r="G94" s="76"/>
      <c r="H94" s="76"/>
      <c r="I94" s="76"/>
      <c r="J94" s="76"/>
      <c r="K94" s="76"/>
    </row>
    <row r="95" spans="1:11" ht="18" customHeight="1">
      <c r="A95" s="7"/>
    </row>
    <row r="96" spans="1:11" ht="18" customHeight="1">
      <c r="A96" s="7"/>
    </row>
    <row r="97" spans="1:1">
      <c r="A97" s="7"/>
    </row>
    <row r="98" spans="1:1">
      <c r="A98" s="7"/>
    </row>
  </sheetData>
  <mergeCells count="82">
    <mergeCell ref="L68:M68"/>
    <mergeCell ref="L60:M60"/>
    <mergeCell ref="L48:M48"/>
    <mergeCell ref="L49:M49"/>
    <mergeCell ref="L50:M50"/>
    <mergeCell ref="L51:M51"/>
    <mergeCell ref="L52:M52"/>
    <mergeCell ref="L55:M55"/>
    <mergeCell ref="L56:M56"/>
    <mergeCell ref="L57:M57"/>
    <mergeCell ref="L53:M53"/>
    <mergeCell ref="L54:M54"/>
    <mergeCell ref="L59:M59"/>
    <mergeCell ref="L31:M31"/>
    <mergeCell ref="L32:M32"/>
    <mergeCell ref="L44:M44"/>
    <mergeCell ref="L33:M33"/>
    <mergeCell ref="L35:M35"/>
    <mergeCell ref="L39:M39"/>
    <mergeCell ref="L40:M40"/>
    <mergeCell ref="L41:M41"/>
    <mergeCell ref="L42:M42"/>
    <mergeCell ref="L43:M43"/>
    <mergeCell ref="L37:M37"/>
    <mergeCell ref="L38:M38"/>
    <mergeCell ref="L36:M36"/>
    <mergeCell ref="L34:M34"/>
    <mergeCell ref="L27:M27"/>
    <mergeCell ref="L28:M28"/>
    <mergeCell ref="L26:M26"/>
    <mergeCell ref="L29:M29"/>
    <mergeCell ref="L30:M30"/>
    <mergeCell ref="A2:M2"/>
    <mergeCell ref="A8:B8"/>
    <mergeCell ref="C8:K8"/>
    <mergeCell ref="L8:M8"/>
    <mergeCell ref="A7:M7"/>
    <mergeCell ref="A6:M6"/>
    <mergeCell ref="A5:M5"/>
    <mergeCell ref="A4:M4"/>
    <mergeCell ref="A3:M3"/>
    <mergeCell ref="A9:A12"/>
    <mergeCell ref="B9:B12"/>
    <mergeCell ref="C9:C10"/>
    <mergeCell ref="D9:D10"/>
    <mergeCell ref="E9:E10"/>
    <mergeCell ref="C11:C12"/>
    <mergeCell ref="D11:D12"/>
    <mergeCell ref="E11:E12"/>
    <mergeCell ref="F9:H9"/>
    <mergeCell ref="I9:K9"/>
    <mergeCell ref="F10:H10"/>
    <mergeCell ref="I10:K10"/>
    <mergeCell ref="L15:M15"/>
    <mergeCell ref="L13:M13"/>
    <mergeCell ref="L14:M14"/>
    <mergeCell ref="L16:M16"/>
    <mergeCell ref="L17:M17"/>
    <mergeCell ref="L9:M12"/>
    <mergeCell ref="L18:M18"/>
    <mergeCell ref="L19:M19"/>
    <mergeCell ref="L20:M20"/>
    <mergeCell ref="L21:M21"/>
    <mergeCell ref="L22:M22"/>
    <mergeCell ref="L23:M23"/>
    <mergeCell ref="L24:M24"/>
    <mergeCell ref="L25:M25"/>
    <mergeCell ref="L45:M45"/>
    <mergeCell ref="L46:M46"/>
    <mergeCell ref="L47:M47"/>
    <mergeCell ref="A71:B71"/>
    <mergeCell ref="L66:M66"/>
    <mergeCell ref="L67:M67"/>
    <mergeCell ref="L69:M69"/>
    <mergeCell ref="L71:M71"/>
    <mergeCell ref="L70:M70"/>
    <mergeCell ref="L61:M61"/>
    <mergeCell ref="L62:M62"/>
    <mergeCell ref="L63:M63"/>
    <mergeCell ref="L64:M64"/>
    <mergeCell ref="L65:M65"/>
    <mergeCell ref="L58:M58"/>
  </mergeCells>
  <printOptions horizontalCentered="1"/>
  <pageMargins left="0" right="0" top="0.19685039370078741" bottom="0" header="0.31496062992125984" footer="0.31496062992125984"/>
  <pageSetup paperSize="9" scale="78" orientation="landscape" r:id="rId1"/>
  <headerFooter alignWithMargins="0"/>
  <rowBreaks count="2" manualBreakCount="2">
    <brk id="37" max="13" man="1"/>
    <brk id="59" max="13" man="1"/>
  </row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tint="0.39997558519241921"/>
  </sheetPr>
  <dimension ref="A1:N17"/>
  <sheetViews>
    <sheetView view="pageBreakPreview" topLeftCell="A2" zoomScaleSheetLayoutView="100" workbookViewId="0">
      <selection activeCell="C13" sqref="C13"/>
    </sheetView>
  </sheetViews>
  <sheetFormatPr defaultColWidth="9.125" defaultRowHeight="14.25"/>
  <cols>
    <col min="1" max="1" width="5.75" style="139" customWidth="1"/>
    <col min="2" max="2" width="34.5" style="76" bestFit="1" customWidth="1"/>
    <col min="3" max="3" width="10.375" style="76" customWidth="1"/>
    <col min="4" max="9" width="9.625" style="76" customWidth="1"/>
    <col min="10" max="10" width="35.75" style="76" customWidth="1"/>
    <col min="11" max="11" width="5.75" style="76" customWidth="1"/>
    <col min="12" max="12" width="12.75" style="76" customWidth="1"/>
    <col min="13" max="16384" width="9.125" style="76"/>
  </cols>
  <sheetData>
    <row r="1" spans="1:14" s="137" customFormat="1" ht="47.25" customHeight="1">
      <c r="A1" s="595"/>
      <c r="B1" s="595"/>
      <c r="C1" s="595"/>
      <c r="D1" s="595"/>
      <c r="E1" s="595"/>
      <c r="F1" s="595"/>
      <c r="G1" s="595"/>
      <c r="H1" s="595"/>
      <c r="I1" s="595"/>
      <c r="J1" s="595"/>
      <c r="K1" s="595"/>
      <c r="L1" s="140"/>
      <c r="M1" s="140"/>
      <c r="N1" s="140"/>
    </row>
    <row r="2" spans="1:14" ht="18" customHeight="1">
      <c r="A2" s="596" t="s">
        <v>402</v>
      </c>
      <c r="B2" s="596"/>
      <c r="C2" s="596"/>
      <c r="D2" s="596"/>
      <c r="E2" s="596"/>
      <c r="F2" s="596"/>
      <c r="G2" s="596"/>
      <c r="H2" s="596"/>
      <c r="I2" s="596"/>
      <c r="J2" s="596"/>
      <c r="K2" s="596"/>
    </row>
    <row r="3" spans="1:14" ht="18" customHeight="1">
      <c r="A3" s="596" t="s">
        <v>110</v>
      </c>
      <c r="B3" s="596"/>
      <c r="C3" s="596"/>
      <c r="D3" s="596"/>
      <c r="E3" s="596"/>
      <c r="F3" s="596"/>
      <c r="G3" s="596"/>
      <c r="H3" s="596"/>
      <c r="I3" s="596"/>
      <c r="J3" s="596"/>
      <c r="K3" s="596"/>
    </row>
    <row r="4" spans="1:14" ht="18" customHeight="1">
      <c r="A4" s="596" t="s">
        <v>654</v>
      </c>
      <c r="B4" s="596"/>
      <c r="C4" s="596"/>
      <c r="D4" s="596"/>
      <c r="E4" s="596"/>
      <c r="F4" s="596"/>
      <c r="G4" s="596"/>
      <c r="H4" s="596"/>
      <c r="I4" s="596"/>
      <c r="J4" s="596"/>
      <c r="K4" s="596"/>
    </row>
    <row r="5" spans="1:14" ht="15.75" customHeight="1">
      <c r="A5" s="584" t="s">
        <v>403</v>
      </c>
      <c r="B5" s="584"/>
      <c r="C5" s="584"/>
      <c r="D5" s="584"/>
      <c r="E5" s="584"/>
      <c r="F5" s="584"/>
      <c r="G5" s="584"/>
      <c r="H5" s="584"/>
      <c r="I5" s="584"/>
      <c r="J5" s="584"/>
      <c r="K5" s="584"/>
    </row>
    <row r="6" spans="1:14" ht="15.75" customHeight="1">
      <c r="A6" s="584" t="s">
        <v>264</v>
      </c>
      <c r="B6" s="584"/>
      <c r="C6" s="584"/>
      <c r="D6" s="584"/>
      <c r="E6" s="584"/>
      <c r="F6" s="584"/>
      <c r="G6" s="584"/>
      <c r="H6" s="584"/>
      <c r="I6" s="584"/>
      <c r="J6" s="584"/>
      <c r="K6" s="584"/>
    </row>
    <row r="7" spans="1:14" ht="15.75" customHeight="1">
      <c r="A7" s="584" t="s">
        <v>655</v>
      </c>
      <c r="B7" s="584"/>
      <c r="C7" s="584"/>
      <c r="D7" s="584"/>
      <c r="E7" s="584"/>
      <c r="F7" s="584"/>
      <c r="G7" s="584"/>
      <c r="H7" s="584"/>
      <c r="I7" s="584"/>
      <c r="J7" s="584"/>
      <c r="K7" s="584"/>
    </row>
    <row r="8" spans="1:14" ht="19.5" customHeight="1">
      <c r="A8" s="610" t="s">
        <v>686</v>
      </c>
      <c r="B8" s="610"/>
      <c r="C8" s="586">
        <v>2020</v>
      </c>
      <c r="D8" s="586"/>
      <c r="E8" s="586"/>
      <c r="F8" s="586"/>
      <c r="G8" s="586"/>
      <c r="H8" s="586"/>
      <c r="I8" s="586"/>
      <c r="J8" s="587" t="s">
        <v>111</v>
      </c>
      <c r="K8" s="587"/>
    </row>
    <row r="9" spans="1:14" s="138" customFormat="1" ht="39" customHeight="1">
      <c r="A9" s="611" t="s">
        <v>464</v>
      </c>
      <c r="B9" s="614" t="s">
        <v>210</v>
      </c>
      <c r="C9" s="522" t="s">
        <v>390</v>
      </c>
      <c r="D9" s="524"/>
      <c r="E9" s="534" t="s">
        <v>391</v>
      </c>
      <c r="F9" s="534" t="s">
        <v>392</v>
      </c>
      <c r="G9" s="534" t="s">
        <v>198</v>
      </c>
      <c r="H9" s="534" t="s">
        <v>197</v>
      </c>
      <c r="I9" s="534" t="s">
        <v>393</v>
      </c>
      <c r="J9" s="618" t="s">
        <v>375</v>
      </c>
      <c r="K9" s="618"/>
    </row>
    <row r="10" spans="1:14" s="138" customFormat="1" ht="39" customHeight="1">
      <c r="A10" s="612"/>
      <c r="B10" s="615"/>
      <c r="C10" s="609" t="s">
        <v>394</v>
      </c>
      <c r="D10" s="609"/>
      <c r="E10" s="617"/>
      <c r="F10" s="617"/>
      <c r="G10" s="617"/>
      <c r="H10" s="617"/>
      <c r="I10" s="617"/>
      <c r="J10" s="619"/>
      <c r="K10" s="619"/>
    </row>
    <row r="11" spans="1:14" s="138" customFormat="1" ht="32.25" customHeight="1">
      <c r="A11" s="612"/>
      <c r="B11" s="615"/>
      <c r="C11" s="279" t="s">
        <v>395</v>
      </c>
      <c r="D11" s="279" t="s">
        <v>226</v>
      </c>
      <c r="E11" s="608" t="s">
        <v>427</v>
      </c>
      <c r="F11" s="608" t="s">
        <v>396</v>
      </c>
      <c r="G11" s="608" t="s">
        <v>400</v>
      </c>
      <c r="H11" s="608" t="s">
        <v>401</v>
      </c>
      <c r="I11" s="608" t="s">
        <v>397</v>
      </c>
      <c r="J11" s="619"/>
      <c r="K11" s="619"/>
    </row>
    <row r="12" spans="1:14" s="138" customFormat="1" ht="39" customHeight="1">
      <c r="A12" s="613"/>
      <c r="B12" s="616"/>
      <c r="C12" s="274" t="s">
        <v>398</v>
      </c>
      <c r="D12" s="274" t="s">
        <v>399</v>
      </c>
      <c r="E12" s="609"/>
      <c r="F12" s="609"/>
      <c r="G12" s="609"/>
      <c r="H12" s="609"/>
      <c r="I12" s="609"/>
      <c r="J12" s="620"/>
      <c r="K12" s="620"/>
    </row>
    <row r="13" spans="1:14" s="138" customFormat="1" ht="61.5" customHeight="1" thickBot="1">
      <c r="A13" s="51">
        <v>45</v>
      </c>
      <c r="B13" s="55" t="s">
        <v>533</v>
      </c>
      <c r="C13" s="57">
        <v>3495197</v>
      </c>
      <c r="D13" s="57">
        <v>1209244</v>
      </c>
      <c r="E13" s="57">
        <v>288348</v>
      </c>
      <c r="F13" s="57">
        <v>334270</v>
      </c>
      <c r="G13" s="92">
        <v>12.23</v>
      </c>
      <c r="H13" s="92">
        <v>1.51</v>
      </c>
      <c r="I13" s="57">
        <v>72323</v>
      </c>
      <c r="J13" s="508" t="s">
        <v>538</v>
      </c>
      <c r="K13" s="508"/>
    </row>
    <row r="14" spans="1:14" s="138" customFormat="1" ht="60" customHeight="1" thickBot="1">
      <c r="A14" s="53">
        <v>46</v>
      </c>
      <c r="B14" s="56" t="s">
        <v>534</v>
      </c>
      <c r="C14" s="58">
        <v>5920653</v>
      </c>
      <c r="D14" s="58">
        <v>1769207</v>
      </c>
      <c r="E14" s="58">
        <v>277939</v>
      </c>
      <c r="F14" s="58">
        <v>312327</v>
      </c>
      <c r="G14" s="93">
        <v>8.67</v>
      </c>
      <c r="H14" s="93">
        <v>2.34</v>
      </c>
      <c r="I14" s="58">
        <v>63046</v>
      </c>
      <c r="J14" s="509" t="s">
        <v>537</v>
      </c>
      <c r="K14" s="509"/>
    </row>
    <row r="15" spans="1:14" s="138" customFormat="1" ht="60" customHeight="1">
      <c r="A15" s="52">
        <v>47</v>
      </c>
      <c r="B15" s="62" t="s">
        <v>535</v>
      </c>
      <c r="C15" s="63">
        <v>25227463</v>
      </c>
      <c r="D15" s="63">
        <v>5816479</v>
      </c>
      <c r="E15" s="63">
        <v>295455</v>
      </c>
      <c r="F15" s="63">
        <v>341381</v>
      </c>
      <c r="G15" s="141">
        <v>11.05</v>
      </c>
      <c r="H15" s="141">
        <v>2.4</v>
      </c>
      <c r="I15" s="63">
        <v>54630</v>
      </c>
      <c r="J15" s="489" t="s">
        <v>536</v>
      </c>
      <c r="K15" s="489"/>
    </row>
    <row r="16" spans="1:14" s="138" customFormat="1" ht="43.5" customHeight="1">
      <c r="A16" s="606" t="s">
        <v>207</v>
      </c>
      <c r="B16" s="606"/>
      <c r="C16" s="77">
        <v>34643313</v>
      </c>
      <c r="D16" s="77">
        <v>8794929</v>
      </c>
      <c r="E16" s="77">
        <v>291424</v>
      </c>
      <c r="F16" s="77">
        <v>335211</v>
      </c>
      <c r="G16" s="89">
        <v>10.77</v>
      </c>
      <c r="H16" s="89">
        <v>2.29</v>
      </c>
      <c r="I16" s="77">
        <v>58148</v>
      </c>
      <c r="J16" s="607" t="s">
        <v>204</v>
      </c>
      <c r="K16" s="607"/>
    </row>
    <row r="17" spans="1:11" s="138" customFormat="1" ht="15">
      <c r="A17" s="142" t="s">
        <v>466</v>
      </c>
      <c r="G17" s="292"/>
      <c r="K17" s="143" t="s">
        <v>199</v>
      </c>
    </row>
  </sheetData>
  <mergeCells count="30">
    <mergeCell ref="A6:K6"/>
    <mergeCell ref="A1:K1"/>
    <mergeCell ref="A2:K2"/>
    <mergeCell ref="A3:K3"/>
    <mergeCell ref="A4:K4"/>
    <mergeCell ref="A5:K5"/>
    <mergeCell ref="A7:K7"/>
    <mergeCell ref="A8:B8"/>
    <mergeCell ref="C8:I8"/>
    <mergeCell ref="J8:K8"/>
    <mergeCell ref="A9:A12"/>
    <mergeCell ref="B9:B12"/>
    <mergeCell ref="C9:D9"/>
    <mergeCell ref="E9:E10"/>
    <mergeCell ref="F9:F10"/>
    <mergeCell ref="G9:G10"/>
    <mergeCell ref="H9:H10"/>
    <mergeCell ref="I9:I10"/>
    <mergeCell ref="J9:K12"/>
    <mergeCell ref="C10:D10"/>
    <mergeCell ref="E11:E12"/>
    <mergeCell ref="F11:F12"/>
    <mergeCell ref="J15:K15"/>
    <mergeCell ref="A16:B16"/>
    <mergeCell ref="J16:K16"/>
    <mergeCell ref="G11:G12"/>
    <mergeCell ref="H11:H12"/>
    <mergeCell ref="I11:I12"/>
    <mergeCell ref="J13:K13"/>
    <mergeCell ref="J14:K14"/>
  </mergeCells>
  <printOptions horizontalCentered="1" verticalCentered="1"/>
  <pageMargins left="0" right="0" top="0" bottom="0" header="0.31496062992125984" footer="0.31496062992125984"/>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M59"/>
  <sheetViews>
    <sheetView view="pageBreakPreview" zoomScale="90" zoomScaleSheetLayoutView="90" workbookViewId="0">
      <selection activeCell="D4" sqref="B1:D1048576"/>
    </sheetView>
  </sheetViews>
  <sheetFormatPr defaultColWidth="9.125" defaultRowHeight="15"/>
  <cols>
    <col min="1" max="1" width="5.625" style="5" customWidth="1"/>
    <col min="2" max="2" width="59.625" style="5" customWidth="1"/>
    <col min="3" max="3" width="9.125" style="5" customWidth="1"/>
    <col min="4" max="4" width="60.625" style="5" customWidth="1"/>
    <col min="5" max="5" width="5.625" style="42" customWidth="1"/>
    <col min="6" max="16384" width="9.125" style="5"/>
  </cols>
  <sheetData>
    <row r="1" spans="1:12" s="3" customFormat="1" ht="53.25" customHeight="1">
      <c r="C1" s="454"/>
      <c r="D1" s="454"/>
      <c r="E1" s="454"/>
      <c r="F1" s="18"/>
      <c r="G1" s="18"/>
      <c r="H1" s="4"/>
      <c r="I1" s="4"/>
      <c r="J1" s="4"/>
      <c r="K1" s="4"/>
      <c r="L1" s="4"/>
    </row>
    <row r="2" spans="1:12" ht="20.25">
      <c r="A2" s="457" t="s">
        <v>100</v>
      </c>
      <c r="B2" s="457"/>
      <c r="C2" s="457"/>
      <c r="D2" s="457"/>
      <c r="E2" s="457"/>
    </row>
    <row r="3" spans="1:12" ht="14.25" customHeight="1">
      <c r="A3" s="458" t="s">
        <v>116</v>
      </c>
      <c r="B3" s="458"/>
      <c r="C3" s="458"/>
      <c r="D3" s="458"/>
      <c r="E3" s="41"/>
    </row>
    <row r="4" spans="1:12" ht="37.5" customHeight="1">
      <c r="A4" s="72" t="s">
        <v>453</v>
      </c>
      <c r="B4" s="99" t="s">
        <v>456</v>
      </c>
      <c r="C4" s="72" t="s">
        <v>452</v>
      </c>
      <c r="D4" s="99" t="s">
        <v>457</v>
      </c>
      <c r="E4" s="99" t="s">
        <v>458</v>
      </c>
    </row>
    <row r="5" spans="1:12" s="3" customFormat="1" ht="24" customHeight="1" thickBot="1">
      <c r="A5" s="102"/>
      <c r="B5" s="115" t="s">
        <v>278</v>
      </c>
      <c r="C5" s="241"/>
      <c r="D5" s="104" t="s">
        <v>459</v>
      </c>
      <c r="E5" s="108"/>
      <c r="F5" s="101"/>
    </row>
    <row r="6" spans="1:12" s="3" customFormat="1" ht="24" customHeight="1" thickBot="1">
      <c r="A6" s="100"/>
      <c r="B6" s="116" t="s">
        <v>58</v>
      </c>
      <c r="C6" s="242"/>
      <c r="D6" s="105" t="s">
        <v>460</v>
      </c>
      <c r="E6" s="109"/>
      <c r="F6" s="101"/>
    </row>
    <row r="7" spans="1:12" s="3" customFormat="1" ht="24" customHeight="1" thickBot="1">
      <c r="A7" s="103"/>
      <c r="B7" s="115" t="s">
        <v>454</v>
      </c>
      <c r="C7" s="241"/>
      <c r="D7" s="104" t="s">
        <v>461</v>
      </c>
      <c r="E7" s="110"/>
      <c r="F7" s="101"/>
    </row>
    <row r="8" spans="1:12" s="3" customFormat="1" ht="24" customHeight="1" thickBot="1">
      <c r="A8" s="100"/>
      <c r="B8" s="116" t="s">
        <v>455</v>
      </c>
      <c r="C8" s="242"/>
      <c r="D8" s="105" t="s">
        <v>296</v>
      </c>
      <c r="E8" s="109"/>
      <c r="F8" s="101"/>
    </row>
    <row r="9" spans="1:12" ht="42.75" customHeight="1" thickBot="1">
      <c r="A9" s="124"/>
      <c r="B9" s="106" t="s">
        <v>528</v>
      </c>
      <c r="C9" s="243"/>
      <c r="D9" s="107" t="s">
        <v>702</v>
      </c>
      <c r="E9" s="111"/>
      <c r="F9" s="9"/>
    </row>
    <row r="10" spans="1:12" s="114" customFormat="1" ht="23.25" thickBot="1">
      <c r="A10" s="126">
        <v>1</v>
      </c>
      <c r="B10" s="117" t="s">
        <v>738</v>
      </c>
      <c r="C10" s="242"/>
      <c r="D10" s="113" t="s">
        <v>739</v>
      </c>
      <c r="E10" s="109">
        <v>1</v>
      </c>
    </row>
    <row r="11" spans="1:12" s="9" customFormat="1" ht="23.25" thickBot="1">
      <c r="A11" s="127">
        <v>2</v>
      </c>
      <c r="B11" s="118" t="s">
        <v>740</v>
      </c>
      <c r="C11" s="243"/>
      <c r="D11" s="112" t="s">
        <v>741</v>
      </c>
      <c r="E11" s="110">
        <v>2</v>
      </c>
    </row>
    <row r="12" spans="1:12" ht="42.75" customHeight="1" thickBot="1">
      <c r="A12" s="126"/>
      <c r="B12" s="119" t="s">
        <v>529</v>
      </c>
      <c r="C12" s="244"/>
      <c r="D12" s="120" t="s">
        <v>527</v>
      </c>
      <c r="E12" s="109"/>
      <c r="F12" s="9"/>
    </row>
    <row r="13" spans="1:12" s="9" customFormat="1" ht="16.5" thickBot="1">
      <c r="A13" s="127">
        <v>3</v>
      </c>
      <c r="B13" s="118" t="s">
        <v>742</v>
      </c>
      <c r="C13" s="243"/>
      <c r="D13" s="112" t="s">
        <v>743</v>
      </c>
      <c r="E13" s="110">
        <v>3</v>
      </c>
    </row>
    <row r="14" spans="1:12" s="114" customFormat="1" ht="16.5" thickBot="1">
      <c r="A14" s="126">
        <v>4</v>
      </c>
      <c r="B14" s="117" t="s">
        <v>744</v>
      </c>
      <c r="C14" s="242"/>
      <c r="D14" s="113" t="s">
        <v>745</v>
      </c>
      <c r="E14" s="109">
        <v>4</v>
      </c>
    </row>
    <row r="15" spans="1:12" s="9" customFormat="1" ht="23.25" thickBot="1">
      <c r="A15" s="127">
        <v>5</v>
      </c>
      <c r="B15" s="118" t="s">
        <v>746</v>
      </c>
      <c r="C15" s="243"/>
      <c r="D15" s="112" t="s">
        <v>747</v>
      </c>
      <c r="E15" s="110">
        <v>5</v>
      </c>
      <c r="F15" s="118"/>
      <c r="G15" s="118"/>
      <c r="H15" s="118"/>
      <c r="I15" s="118"/>
      <c r="J15" s="118"/>
      <c r="K15" s="118"/>
    </row>
    <row r="16" spans="1:12" s="114" customFormat="1" ht="23.25" thickBot="1">
      <c r="A16" s="117">
        <v>6</v>
      </c>
      <c r="B16" s="117" t="s">
        <v>748</v>
      </c>
      <c r="C16" s="242"/>
      <c r="D16" s="113" t="s">
        <v>749</v>
      </c>
      <c r="E16" s="109">
        <v>6</v>
      </c>
    </row>
    <row r="17" spans="1:13" s="9" customFormat="1" ht="22.5" customHeight="1" thickBot="1">
      <c r="A17" s="127">
        <v>7</v>
      </c>
      <c r="B17" s="118" t="s">
        <v>750</v>
      </c>
      <c r="C17" s="243"/>
      <c r="D17" s="112" t="s">
        <v>751</v>
      </c>
      <c r="E17" s="110">
        <v>7</v>
      </c>
    </row>
    <row r="18" spans="1:13" s="114" customFormat="1" ht="22.5" customHeight="1" thickBot="1">
      <c r="A18" s="126">
        <v>8</v>
      </c>
      <c r="B18" s="117" t="s">
        <v>752</v>
      </c>
      <c r="C18" s="245"/>
      <c r="D18" s="113" t="s">
        <v>753</v>
      </c>
      <c r="E18" s="109">
        <v>8</v>
      </c>
      <c r="F18" s="117"/>
      <c r="G18" s="117"/>
      <c r="H18" s="117"/>
      <c r="I18" s="117"/>
      <c r="J18" s="117"/>
      <c r="K18" s="117"/>
      <c r="L18" s="117"/>
      <c r="M18" s="117"/>
    </row>
    <row r="19" spans="1:13" s="9" customFormat="1" ht="23.25" thickBot="1">
      <c r="A19" s="127">
        <v>9</v>
      </c>
      <c r="B19" s="118" t="s">
        <v>754</v>
      </c>
      <c r="C19" s="243"/>
      <c r="D19" s="112" t="s">
        <v>755</v>
      </c>
      <c r="E19" s="110">
        <v>9</v>
      </c>
    </row>
    <row r="20" spans="1:13" s="114" customFormat="1" ht="23.25" thickBot="1">
      <c r="A20" s="126">
        <v>10</v>
      </c>
      <c r="B20" s="117" t="s">
        <v>756</v>
      </c>
      <c r="C20" s="242"/>
      <c r="D20" s="113" t="s">
        <v>757</v>
      </c>
      <c r="E20" s="109">
        <v>10</v>
      </c>
    </row>
    <row r="21" spans="1:13" s="9" customFormat="1" ht="23.25" thickBot="1">
      <c r="A21" s="127">
        <v>11</v>
      </c>
      <c r="B21" s="118" t="s">
        <v>758</v>
      </c>
      <c r="C21" s="243"/>
      <c r="D21" s="112" t="s">
        <v>759</v>
      </c>
      <c r="E21" s="110">
        <v>11</v>
      </c>
    </row>
    <row r="22" spans="1:13" s="114" customFormat="1" ht="16.5" thickBot="1">
      <c r="A22" s="126">
        <v>12</v>
      </c>
      <c r="B22" s="117" t="s">
        <v>760</v>
      </c>
      <c r="C22" s="242"/>
      <c r="D22" s="113" t="s">
        <v>761</v>
      </c>
      <c r="E22" s="109">
        <v>12</v>
      </c>
    </row>
    <row r="23" spans="1:13" s="9" customFormat="1" ht="16.5" thickBot="1">
      <c r="A23" s="127">
        <v>13</v>
      </c>
      <c r="B23" s="118" t="s">
        <v>762</v>
      </c>
      <c r="C23" s="243"/>
      <c r="D23" s="112" t="s">
        <v>763</v>
      </c>
      <c r="E23" s="110">
        <v>13</v>
      </c>
    </row>
    <row r="24" spans="1:13" s="114" customFormat="1" ht="16.5" thickBot="1">
      <c r="A24" s="126">
        <v>14</v>
      </c>
      <c r="B24" s="117" t="s">
        <v>764</v>
      </c>
      <c r="C24" s="242"/>
      <c r="D24" s="113" t="s">
        <v>765</v>
      </c>
      <c r="E24" s="109">
        <v>14</v>
      </c>
    </row>
    <row r="25" spans="1:13" s="9" customFormat="1" ht="16.5" thickBot="1">
      <c r="A25" s="127">
        <v>15</v>
      </c>
      <c r="B25" s="118" t="s">
        <v>766</v>
      </c>
      <c r="C25" s="243"/>
      <c r="D25" s="112" t="s">
        <v>767</v>
      </c>
      <c r="E25" s="110">
        <v>15</v>
      </c>
    </row>
    <row r="26" spans="1:13" s="114" customFormat="1" ht="15.75">
      <c r="A26" s="130">
        <v>16</v>
      </c>
      <c r="B26" s="131" t="s">
        <v>768</v>
      </c>
      <c r="C26" s="246"/>
      <c r="D26" s="132" t="s">
        <v>769</v>
      </c>
      <c r="E26" s="133">
        <v>16</v>
      </c>
    </row>
    <row r="27" spans="1:13" s="122" customFormat="1" ht="37.5" customHeight="1" thickBot="1">
      <c r="A27" s="129"/>
      <c r="B27" s="125" t="s">
        <v>530</v>
      </c>
      <c r="C27" s="247"/>
      <c r="D27" s="123" t="s">
        <v>526</v>
      </c>
      <c r="E27" s="108"/>
      <c r="F27" s="121"/>
    </row>
    <row r="28" spans="1:13" s="114" customFormat="1" ht="23.25" thickBot="1">
      <c r="A28" s="126">
        <v>17</v>
      </c>
      <c r="B28" s="117" t="s">
        <v>770</v>
      </c>
      <c r="C28" s="242"/>
      <c r="D28" s="113" t="s">
        <v>771</v>
      </c>
      <c r="E28" s="109">
        <v>17</v>
      </c>
    </row>
    <row r="29" spans="1:13" s="9" customFormat="1" ht="23.25" thickBot="1">
      <c r="A29" s="127">
        <v>18</v>
      </c>
      <c r="B29" s="118" t="s">
        <v>772</v>
      </c>
      <c r="C29" s="243"/>
      <c r="D29" s="112" t="s">
        <v>773</v>
      </c>
      <c r="E29" s="110">
        <v>18</v>
      </c>
    </row>
    <row r="30" spans="1:13" s="114" customFormat="1" ht="23.25" thickBot="1">
      <c r="A30" s="126">
        <v>19</v>
      </c>
      <c r="B30" s="117" t="s">
        <v>774</v>
      </c>
      <c r="C30" s="242"/>
      <c r="D30" s="113" t="s">
        <v>775</v>
      </c>
      <c r="E30" s="109">
        <v>19</v>
      </c>
    </row>
    <row r="31" spans="1:13" s="9" customFormat="1" ht="23.25" thickBot="1">
      <c r="A31" s="127">
        <v>20</v>
      </c>
      <c r="B31" s="118" t="s">
        <v>776</v>
      </c>
      <c r="C31" s="243"/>
      <c r="D31" s="112" t="s">
        <v>777</v>
      </c>
      <c r="E31" s="110">
        <v>20</v>
      </c>
    </row>
    <row r="32" spans="1:13" s="114" customFormat="1" ht="23.25" thickBot="1">
      <c r="A32" s="126">
        <v>21</v>
      </c>
      <c r="B32" s="117" t="s">
        <v>750</v>
      </c>
      <c r="C32" s="242"/>
      <c r="D32" s="113" t="s">
        <v>751</v>
      </c>
      <c r="E32" s="109">
        <v>21</v>
      </c>
    </row>
    <row r="33" spans="1:5" s="9" customFormat="1" ht="23.25" thickBot="1">
      <c r="A33" s="127">
        <v>22</v>
      </c>
      <c r="B33" s="118" t="s">
        <v>752</v>
      </c>
      <c r="C33" s="243"/>
      <c r="D33" s="112" t="s">
        <v>778</v>
      </c>
      <c r="E33" s="110">
        <v>22</v>
      </c>
    </row>
    <row r="34" spans="1:5" s="114" customFormat="1" ht="23.25" thickBot="1">
      <c r="A34" s="126">
        <v>23</v>
      </c>
      <c r="B34" s="117" t="s">
        <v>754</v>
      </c>
      <c r="C34" s="242"/>
      <c r="D34" s="113" t="s">
        <v>755</v>
      </c>
      <c r="E34" s="109">
        <v>23</v>
      </c>
    </row>
    <row r="35" spans="1:5" s="9" customFormat="1" ht="23.25" thickBot="1">
      <c r="A35" s="127">
        <v>24</v>
      </c>
      <c r="B35" s="118" t="s">
        <v>756</v>
      </c>
      <c r="C35" s="243"/>
      <c r="D35" s="112" t="s">
        <v>757</v>
      </c>
      <c r="E35" s="110">
        <v>24</v>
      </c>
    </row>
    <row r="36" spans="1:5" s="114" customFormat="1" ht="23.25" thickBot="1">
      <c r="A36" s="126">
        <v>25</v>
      </c>
      <c r="B36" s="117" t="s">
        <v>758</v>
      </c>
      <c r="C36" s="242"/>
      <c r="D36" s="113" t="s">
        <v>759</v>
      </c>
      <c r="E36" s="109">
        <v>25</v>
      </c>
    </row>
    <row r="37" spans="1:5" s="9" customFormat="1" ht="16.5" thickBot="1">
      <c r="A37" s="127">
        <v>26</v>
      </c>
      <c r="B37" s="118" t="s">
        <v>779</v>
      </c>
      <c r="C37" s="243"/>
      <c r="D37" s="112" t="s">
        <v>761</v>
      </c>
      <c r="E37" s="110">
        <v>26</v>
      </c>
    </row>
    <row r="38" spans="1:5" s="114" customFormat="1" ht="16.5" thickBot="1">
      <c r="A38" s="126">
        <v>27</v>
      </c>
      <c r="B38" s="117" t="s">
        <v>762</v>
      </c>
      <c r="C38" s="242"/>
      <c r="D38" s="113" t="s">
        <v>763</v>
      </c>
      <c r="E38" s="109">
        <v>27</v>
      </c>
    </row>
    <row r="39" spans="1:5" s="9" customFormat="1" ht="16.5" thickBot="1">
      <c r="A39" s="127">
        <v>28</v>
      </c>
      <c r="B39" s="118" t="s">
        <v>764</v>
      </c>
      <c r="C39" s="243"/>
      <c r="D39" s="112" t="s">
        <v>765</v>
      </c>
      <c r="E39" s="110">
        <v>28</v>
      </c>
    </row>
    <row r="40" spans="1:5" s="114" customFormat="1" ht="16.5" thickBot="1">
      <c r="A40" s="126">
        <v>29</v>
      </c>
      <c r="B40" s="117" t="s">
        <v>768</v>
      </c>
      <c r="C40" s="242"/>
      <c r="D40" s="113" t="s">
        <v>767</v>
      </c>
      <c r="E40" s="109">
        <v>29</v>
      </c>
    </row>
    <row r="41" spans="1:5" s="9" customFormat="1" ht="16.5" thickBot="1">
      <c r="A41" s="127">
        <v>30</v>
      </c>
      <c r="B41" s="118" t="s">
        <v>780</v>
      </c>
      <c r="C41" s="243"/>
      <c r="D41" s="112" t="s">
        <v>769</v>
      </c>
      <c r="E41" s="110">
        <v>30</v>
      </c>
    </row>
    <row r="42" spans="1:5" s="114" customFormat="1" ht="48" thickBot="1">
      <c r="A42" s="126"/>
      <c r="B42" s="119" t="s">
        <v>531</v>
      </c>
      <c r="C42" s="242"/>
      <c r="D42" s="128" t="s">
        <v>532</v>
      </c>
      <c r="E42" s="109"/>
    </row>
    <row r="43" spans="1:5" s="9" customFormat="1" ht="23.25" thickBot="1">
      <c r="A43" s="127">
        <v>31</v>
      </c>
      <c r="B43" s="118" t="s">
        <v>781</v>
      </c>
      <c r="C43" s="243"/>
      <c r="D43" s="112" t="s">
        <v>771</v>
      </c>
      <c r="E43" s="110">
        <v>31</v>
      </c>
    </row>
    <row r="44" spans="1:5" s="114" customFormat="1" ht="23.25" thickBot="1">
      <c r="A44" s="126">
        <v>32</v>
      </c>
      <c r="B44" s="117" t="s">
        <v>772</v>
      </c>
      <c r="C44" s="242"/>
      <c r="D44" s="113" t="s">
        <v>773</v>
      </c>
      <c r="E44" s="109">
        <v>32</v>
      </c>
    </row>
    <row r="45" spans="1:5" s="9" customFormat="1" ht="24.75" customHeight="1" thickBot="1">
      <c r="A45" s="127">
        <v>33</v>
      </c>
      <c r="B45" s="118" t="s">
        <v>774</v>
      </c>
      <c r="C45" s="243"/>
      <c r="D45" s="112" t="s">
        <v>775</v>
      </c>
      <c r="E45" s="110">
        <v>33</v>
      </c>
    </row>
    <row r="46" spans="1:5" s="114" customFormat="1" ht="24.75" customHeight="1" thickBot="1">
      <c r="A46" s="126">
        <v>34</v>
      </c>
      <c r="B46" s="117" t="s">
        <v>782</v>
      </c>
      <c r="C46" s="242"/>
      <c r="D46" s="113" t="s">
        <v>783</v>
      </c>
      <c r="E46" s="109">
        <v>34</v>
      </c>
    </row>
    <row r="47" spans="1:5" s="9" customFormat="1" ht="24.75" customHeight="1">
      <c r="A47" s="221">
        <v>35</v>
      </c>
      <c r="B47" s="222" t="s">
        <v>750</v>
      </c>
      <c r="C47" s="248"/>
      <c r="D47" s="223" t="s">
        <v>751</v>
      </c>
      <c r="E47" s="224">
        <v>35</v>
      </c>
    </row>
    <row r="48" spans="1:5" s="114" customFormat="1" ht="22.5">
      <c r="A48" s="225">
        <v>36</v>
      </c>
      <c r="B48" s="226" t="s">
        <v>784</v>
      </c>
      <c r="C48" s="249"/>
      <c r="D48" s="227" t="s">
        <v>778</v>
      </c>
      <c r="E48" s="228">
        <v>36</v>
      </c>
    </row>
    <row r="49" spans="1:5" s="9" customFormat="1" ht="22.5">
      <c r="A49" s="229">
        <v>37</v>
      </c>
      <c r="B49" s="230" t="s">
        <v>785</v>
      </c>
      <c r="C49" s="250"/>
      <c r="D49" s="231" t="s">
        <v>755</v>
      </c>
      <c r="E49" s="232">
        <v>37</v>
      </c>
    </row>
    <row r="50" spans="1:5" s="114" customFormat="1" ht="22.5">
      <c r="A50" s="233">
        <v>38</v>
      </c>
      <c r="B50" s="234" t="s">
        <v>756</v>
      </c>
      <c r="C50" s="251"/>
      <c r="D50" s="235" t="s">
        <v>757</v>
      </c>
      <c r="E50" s="236">
        <v>38</v>
      </c>
    </row>
    <row r="51" spans="1:5" s="9" customFormat="1" ht="22.5">
      <c r="A51" s="229">
        <v>39</v>
      </c>
      <c r="B51" s="230" t="s">
        <v>758</v>
      </c>
      <c r="C51" s="250"/>
      <c r="D51" s="231" t="s">
        <v>759</v>
      </c>
      <c r="E51" s="232">
        <v>39</v>
      </c>
    </row>
    <row r="52" spans="1:5" s="114" customFormat="1" ht="15.75">
      <c r="A52" s="233">
        <v>40</v>
      </c>
      <c r="B52" s="234" t="s">
        <v>760</v>
      </c>
      <c r="C52" s="251"/>
      <c r="D52" s="235" t="s">
        <v>761</v>
      </c>
      <c r="E52" s="236">
        <v>40</v>
      </c>
    </row>
    <row r="53" spans="1:5" s="9" customFormat="1" ht="15.75">
      <c r="A53" s="229">
        <v>41</v>
      </c>
      <c r="B53" s="230" t="s">
        <v>786</v>
      </c>
      <c r="C53" s="250"/>
      <c r="D53" s="231" t="s">
        <v>763</v>
      </c>
      <c r="E53" s="232">
        <v>41</v>
      </c>
    </row>
    <row r="54" spans="1:5" s="114" customFormat="1" ht="15.75">
      <c r="A54" s="233">
        <v>42</v>
      </c>
      <c r="B54" s="234" t="s">
        <v>787</v>
      </c>
      <c r="C54" s="251"/>
      <c r="D54" s="235" t="s">
        <v>788</v>
      </c>
      <c r="E54" s="236">
        <v>42</v>
      </c>
    </row>
    <row r="55" spans="1:5" s="9" customFormat="1" ht="15.75">
      <c r="A55" s="229">
        <v>43</v>
      </c>
      <c r="B55" s="230" t="s">
        <v>789</v>
      </c>
      <c r="C55" s="250"/>
      <c r="D55" s="231" t="s">
        <v>767</v>
      </c>
      <c r="E55" s="232">
        <v>43</v>
      </c>
    </row>
    <row r="56" spans="1:5" s="114" customFormat="1" ht="15.75">
      <c r="A56" s="233">
        <v>44</v>
      </c>
      <c r="B56" s="234" t="s">
        <v>790</v>
      </c>
      <c r="C56" s="251"/>
      <c r="D56" s="235" t="s">
        <v>769</v>
      </c>
      <c r="E56" s="236">
        <v>44</v>
      </c>
    </row>
    <row r="57" spans="1:5" s="9" customFormat="1" ht="25.5">
      <c r="A57" s="229"/>
      <c r="B57" s="178" t="s">
        <v>463</v>
      </c>
      <c r="C57" s="250"/>
      <c r="D57" s="179" t="s">
        <v>462</v>
      </c>
      <c r="E57" s="232"/>
    </row>
    <row r="58" spans="1:5" ht="15.75">
      <c r="A58" s="237"/>
      <c r="B58" s="238"/>
      <c r="C58" s="239"/>
      <c r="D58" s="238"/>
      <c r="E58" s="240"/>
    </row>
    <row r="59" spans="1:5">
      <c r="B59" s="10"/>
      <c r="D59" s="10"/>
    </row>
  </sheetData>
  <mergeCells count="3">
    <mergeCell ref="C1:E1"/>
    <mergeCell ref="A2:E2"/>
    <mergeCell ref="A3:D3"/>
  </mergeCells>
  <printOptions horizontalCentered="1"/>
  <pageMargins left="0" right="0" top="0" bottom="0" header="0.31496062992125984" footer="0.31496062992125984"/>
  <pageSetup paperSize="9" scale="92" orientation="landscape" r:id="rId1"/>
  <rowBreaks count="2" manualBreakCount="2">
    <brk id="26" max="4" man="1"/>
    <brk id="47" max="4" man="1"/>
  </rowBreaks>
  <colBreaks count="1" manualBreakCount="1">
    <brk id="5"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tint="0.39997558519241921"/>
  </sheetPr>
  <dimension ref="A1:N72"/>
  <sheetViews>
    <sheetView view="pageBreakPreview" topLeftCell="A49" zoomScale="90" zoomScaleSheetLayoutView="90" workbookViewId="0">
      <selection activeCell="B70" sqref="B70"/>
    </sheetView>
  </sheetViews>
  <sheetFormatPr defaultColWidth="9.125" defaultRowHeight="14.25"/>
  <cols>
    <col min="1" max="1" width="5.75" style="139" customWidth="1"/>
    <col min="2" max="2" width="35.75" style="76" customWidth="1"/>
    <col min="3" max="9" width="10.75" style="76" customWidth="1"/>
    <col min="10" max="10" width="35.75" style="76" customWidth="1"/>
    <col min="11" max="11" width="5.75" style="76" customWidth="1"/>
    <col min="12" max="16384" width="9.125" style="76"/>
  </cols>
  <sheetData>
    <row r="1" spans="1:11" s="137" customFormat="1" ht="6.75" customHeight="1">
      <c r="A1" s="595"/>
      <c r="B1" s="595"/>
      <c r="C1" s="595"/>
      <c r="D1" s="595"/>
      <c r="E1" s="595"/>
      <c r="F1" s="595"/>
      <c r="G1" s="595"/>
      <c r="H1" s="595"/>
      <c r="I1" s="595"/>
      <c r="J1" s="595"/>
      <c r="K1" s="595"/>
    </row>
    <row r="2" spans="1:11" ht="18" customHeight="1">
      <c r="A2" s="596" t="s">
        <v>402</v>
      </c>
      <c r="B2" s="596"/>
      <c r="C2" s="596"/>
      <c r="D2" s="596"/>
      <c r="E2" s="596"/>
      <c r="F2" s="596"/>
      <c r="G2" s="596"/>
      <c r="H2" s="596"/>
      <c r="I2" s="596"/>
      <c r="J2" s="596"/>
      <c r="K2" s="596"/>
    </row>
    <row r="3" spans="1:11" ht="18" customHeight="1">
      <c r="A3" s="596" t="s">
        <v>300</v>
      </c>
      <c r="B3" s="596"/>
      <c r="C3" s="596"/>
      <c r="D3" s="596"/>
      <c r="E3" s="596"/>
      <c r="F3" s="596"/>
      <c r="G3" s="596"/>
      <c r="H3" s="596"/>
      <c r="I3" s="596"/>
      <c r="J3" s="596"/>
      <c r="K3" s="596"/>
    </row>
    <row r="4" spans="1:11" ht="18" customHeight="1">
      <c r="A4" s="596" t="s">
        <v>656</v>
      </c>
      <c r="B4" s="596"/>
      <c r="C4" s="596"/>
      <c r="D4" s="596"/>
      <c r="E4" s="596"/>
      <c r="F4" s="596"/>
      <c r="G4" s="596"/>
      <c r="H4" s="596"/>
      <c r="I4" s="596"/>
      <c r="J4" s="596"/>
      <c r="K4" s="596"/>
    </row>
    <row r="5" spans="1:11" ht="15.75" customHeight="1">
      <c r="A5" s="584" t="s">
        <v>403</v>
      </c>
      <c r="B5" s="584"/>
      <c r="C5" s="584"/>
      <c r="D5" s="584"/>
      <c r="E5" s="584"/>
      <c r="F5" s="584"/>
      <c r="G5" s="584"/>
      <c r="H5" s="584"/>
      <c r="I5" s="584"/>
      <c r="J5" s="584"/>
      <c r="K5" s="584"/>
    </row>
    <row r="6" spans="1:11" ht="15.75" customHeight="1">
      <c r="A6" s="584" t="s">
        <v>264</v>
      </c>
      <c r="B6" s="584"/>
      <c r="C6" s="584"/>
      <c r="D6" s="584"/>
      <c r="E6" s="584"/>
      <c r="F6" s="584"/>
      <c r="G6" s="584"/>
      <c r="H6" s="584"/>
      <c r="I6" s="584"/>
      <c r="J6" s="584"/>
      <c r="K6" s="584"/>
    </row>
    <row r="7" spans="1:11" ht="15.75" customHeight="1">
      <c r="A7" s="584" t="s">
        <v>657</v>
      </c>
      <c r="B7" s="584"/>
      <c r="C7" s="584"/>
      <c r="D7" s="584"/>
      <c r="E7" s="584"/>
      <c r="F7" s="584"/>
      <c r="G7" s="584"/>
      <c r="H7" s="584"/>
      <c r="I7" s="584"/>
      <c r="J7" s="584"/>
      <c r="K7" s="584"/>
    </row>
    <row r="8" spans="1:11" ht="19.5" customHeight="1">
      <c r="A8" s="610" t="s">
        <v>687</v>
      </c>
      <c r="B8" s="610"/>
      <c r="C8" s="586">
        <v>2020</v>
      </c>
      <c r="D8" s="586"/>
      <c r="E8" s="586"/>
      <c r="F8" s="586"/>
      <c r="G8" s="586"/>
      <c r="H8" s="586"/>
      <c r="I8" s="586"/>
      <c r="J8" s="587" t="s">
        <v>114</v>
      </c>
      <c r="K8" s="587"/>
    </row>
    <row r="9" spans="1:11" s="138" customFormat="1" ht="36.6" customHeight="1">
      <c r="A9" s="611" t="s">
        <v>464</v>
      </c>
      <c r="B9" s="614" t="s">
        <v>210</v>
      </c>
      <c r="C9" s="522" t="s">
        <v>390</v>
      </c>
      <c r="D9" s="524"/>
      <c r="E9" s="534" t="s">
        <v>391</v>
      </c>
      <c r="F9" s="534" t="s">
        <v>392</v>
      </c>
      <c r="G9" s="534" t="s">
        <v>198</v>
      </c>
      <c r="H9" s="534" t="s">
        <v>197</v>
      </c>
      <c r="I9" s="534" t="s">
        <v>393</v>
      </c>
      <c r="J9" s="618" t="s">
        <v>375</v>
      </c>
      <c r="K9" s="618"/>
    </row>
    <row r="10" spans="1:11" s="138" customFormat="1" ht="29.45" customHeight="1">
      <c r="A10" s="612"/>
      <c r="B10" s="615"/>
      <c r="C10" s="669" t="s">
        <v>394</v>
      </c>
      <c r="D10" s="670"/>
      <c r="E10" s="617"/>
      <c r="F10" s="617"/>
      <c r="G10" s="617"/>
      <c r="H10" s="617"/>
      <c r="I10" s="617"/>
      <c r="J10" s="619"/>
      <c r="K10" s="619"/>
    </row>
    <row r="11" spans="1:11" s="138" customFormat="1" ht="28.9" customHeight="1">
      <c r="A11" s="612"/>
      <c r="B11" s="615"/>
      <c r="C11" s="275" t="s">
        <v>395</v>
      </c>
      <c r="D11" s="275" t="s">
        <v>226</v>
      </c>
      <c r="E11" s="608" t="s">
        <v>427</v>
      </c>
      <c r="F11" s="608" t="s">
        <v>396</v>
      </c>
      <c r="G11" s="608" t="s">
        <v>400</v>
      </c>
      <c r="H11" s="608" t="s">
        <v>401</v>
      </c>
      <c r="I11" s="608" t="s">
        <v>397</v>
      </c>
      <c r="J11" s="619"/>
      <c r="K11" s="619"/>
    </row>
    <row r="12" spans="1:11" s="138" customFormat="1" ht="31.15" customHeight="1">
      <c r="A12" s="613"/>
      <c r="B12" s="616"/>
      <c r="C12" s="274" t="s">
        <v>398</v>
      </c>
      <c r="D12" s="274" t="s">
        <v>399</v>
      </c>
      <c r="E12" s="609"/>
      <c r="F12" s="609"/>
      <c r="G12" s="609"/>
      <c r="H12" s="609"/>
      <c r="I12" s="609"/>
      <c r="J12" s="620"/>
      <c r="K12" s="620"/>
    </row>
    <row r="13" spans="1:11" s="138" customFormat="1" ht="30" customHeight="1">
      <c r="A13" s="202">
        <v>4511</v>
      </c>
      <c r="B13" s="198" t="s">
        <v>559</v>
      </c>
      <c r="C13" s="208">
        <v>1974284</v>
      </c>
      <c r="D13" s="208">
        <v>930601</v>
      </c>
      <c r="E13" s="208">
        <v>268044</v>
      </c>
      <c r="F13" s="208">
        <v>317196</v>
      </c>
      <c r="G13" s="412">
        <v>14.39</v>
      </c>
      <c r="H13" s="412">
        <v>1.1100000000000001</v>
      </c>
      <c r="I13" s="208">
        <v>83134</v>
      </c>
      <c r="J13" s="666" t="s">
        <v>558</v>
      </c>
      <c r="K13" s="667"/>
    </row>
    <row r="14" spans="1:11" s="138" customFormat="1" ht="30" customHeight="1">
      <c r="A14" s="200">
        <v>4512</v>
      </c>
      <c r="B14" s="90" t="s">
        <v>560</v>
      </c>
      <c r="C14" s="210">
        <v>127008</v>
      </c>
      <c r="D14" s="210">
        <v>59190</v>
      </c>
      <c r="E14" s="210">
        <v>214621</v>
      </c>
      <c r="F14" s="210">
        <v>264694</v>
      </c>
      <c r="G14" s="413">
        <v>17.940000000000001</v>
      </c>
      <c r="H14" s="413">
        <v>0.98</v>
      </c>
      <c r="I14" s="210">
        <v>65694</v>
      </c>
      <c r="J14" s="657" t="s">
        <v>561</v>
      </c>
      <c r="K14" s="657"/>
    </row>
    <row r="15" spans="1:11" s="138" customFormat="1" ht="19.149999999999999" customHeight="1">
      <c r="A15" s="199">
        <v>4519</v>
      </c>
      <c r="B15" s="59" t="s">
        <v>720</v>
      </c>
      <c r="C15" s="212">
        <v>1420</v>
      </c>
      <c r="D15" s="212">
        <v>1975</v>
      </c>
      <c r="E15" s="212">
        <v>94464</v>
      </c>
      <c r="F15" s="212">
        <v>100000</v>
      </c>
      <c r="G15" s="414">
        <v>3.89</v>
      </c>
      <c r="H15" s="414">
        <v>1.64</v>
      </c>
      <c r="I15" s="212">
        <v>54857</v>
      </c>
      <c r="J15" s="654" t="s">
        <v>721</v>
      </c>
      <c r="K15" s="655"/>
    </row>
    <row r="16" spans="1:11" s="138" customFormat="1" ht="18">
      <c r="A16" s="200">
        <v>4531</v>
      </c>
      <c r="B16" s="90" t="s">
        <v>562</v>
      </c>
      <c r="C16" s="210">
        <v>1380439</v>
      </c>
      <c r="D16" s="210">
        <v>202251</v>
      </c>
      <c r="E16" s="210">
        <v>370443</v>
      </c>
      <c r="F16" s="210">
        <v>408609</v>
      </c>
      <c r="G16" s="413">
        <v>6.95</v>
      </c>
      <c r="H16" s="413">
        <v>2.39</v>
      </c>
      <c r="I16" s="210">
        <v>46926</v>
      </c>
      <c r="J16" s="657" t="s">
        <v>608</v>
      </c>
      <c r="K16" s="657"/>
    </row>
    <row r="17" spans="1:11" s="138" customFormat="1" ht="18">
      <c r="A17" s="199">
        <v>4532</v>
      </c>
      <c r="B17" s="59" t="s">
        <v>563</v>
      </c>
      <c r="C17" s="212">
        <v>9091</v>
      </c>
      <c r="D17" s="212">
        <v>13374</v>
      </c>
      <c r="E17" s="212">
        <v>102846</v>
      </c>
      <c r="F17" s="212">
        <v>136274</v>
      </c>
      <c r="G17" s="414">
        <v>23.34</v>
      </c>
      <c r="H17" s="414">
        <v>1.19</v>
      </c>
      <c r="I17" s="212">
        <v>60517</v>
      </c>
      <c r="J17" s="654" t="s">
        <v>607</v>
      </c>
      <c r="K17" s="655"/>
    </row>
    <row r="18" spans="1:11" s="138" customFormat="1" ht="19.149999999999999" customHeight="1">
      <c r="A18" s="200">
        <v>4539</v>
      </c>
      <c r="B18" s="90" t="s">
        <v>564</v>
      </c>
      <c r="C18" s="210">
        <v>2956</v>
      </c>
      <c r="D18" s="210">
        <v>1853</v>
      </c>
      <c r="E18" s="210">
        <v>82908</v>
      </c>
      <c r="F18" s="210">
        <v>89729</v>
      </c>
      <c r="G18" s="413">
        <v>7.05</v>
      </c>
      <c r="H18" s="413">
        <v>0.55000000000000004</v>
      </c>
      <c r="I18" s="210">
        <v>31945</v>
      </c>
      <c r="J18" s="657" t="s">
        <v>606</v>
      </c>
      <c r="K18" s="657"/>
    </row>
    <row r="19" spans="1:11" s="253" customFormat="1">
      <c r="A19" s="199">
        <v>4610</v>
      </c>
      <c r="B19" s="59" t="s">
        <v>539</v>
      </c>
      <c r="C19" s="212">
        <v>60917</v>
      </c>
      <c r="D19" s="212">
        <v>99168</v>
      </c>
      <c r="E19" s="212">
        <v>96772</v>
      </c>
      <c r="F19" s="212">
        <v>115274</v>
      </c>
      <c r="G19" s="414">
        <v>4.45</v>
      </c>
      <c r="H19" s="414">
        <v>11.6</v>
      </c>
      <c r="I19" s="212">
        <v>58994</v>
      </c>
      <c r="J19" s="654" t="s">
        <v>548</v>
      </c>
      <c r="K19" s="655"/>
    </row>
    <row r="20" spans="1:11" s="138" customFormat="1" ht="13.9" customHeight="1">
      <c r="A20" s="200">
        <v>4620</v>
      </c>
      <c r="B20" s="90" t="s">
        <v>565</v>
      </c>
      <c r="C20" s="210">
        <v>-381519</v>
      </c>
      <c r="D20" s="210">
        <v>102898</v>
      </c>
      <c r="E20" s="210">
        <v>-148532</v>
      </c>
      <c r="F20" s="210">
        <v>-126137</v>
      </c>
      <c r="G20" s="413">
        <v>-13.15</v>
      </c>
      <c r="H20" s="413">
        <v>-4.5999999999999996</v>
      </c>
      <c r="I20" s="210">
        <v>56537</v>
      </c>
      <c r="J20" s="657" t="s">
        <v>605</v>
      </c>
      <c r="K20" s="657"/>
    </row>
    <row r="21" spans="1:11" s="138" customFormat="1">
      <c r="A21" s="199">
        <v>4631</v>
      </c>
      <c r="B21" s="59" t="s">
        <v>540</v>
      </c>
      <c r="C21" s="212">
        <v>11290</v>
      </c>
      <c r="D21" s="212">
        <v>18846</v>
      </c>
      <c r="E21" s="212">
        <v>80639</v>
      </c>
      <c r="F21" s="212">
        <v>115133</v>
      </c>
      <c r="G21" s="414">
        <v>22.42</v>
      </c>
      <c r="H21" s="414">
        <v>7.54</v>
      </c>
      <c r="I21" s="212">
        <v>48446</v>
      </c>
      <c r="J21" s="654" t="s">
        <v>549</v>
      </c>
      <c r="K21" s="655"/>
    </row>
    <row r="22" spans="1:11" s="138" customFormat="1" ht="30" customHeight="1">
      <c r="A22" s="200">
        <v>4632</v>
      </c>
      <c r="B22" s="90" t="s">
        <v>609</v>
      </c>
      <c r="C22" s="210">
        <v>799713</v>
      </c>
      <c r="D22" s="210">
        <v>286347</v>
      </c>
      <c r="E22" s="210">
        <v>202801</v>
      </c>
      <c r="F22" s="210">
        <v>264296</v>
      </c>
      <c r="G22" s="413">
        <v>19.78</v>
      </c>
      <c r="H22" s="413">
        <v>3.48</v>
      </c>
      <c r="I22" s="210">
        <v>52320</v>
      </c>
      <c r="J22" s="657" t="s">
        <v>604</v>
      </c>
      <c r="K22" s="657"/>
    </row>
    <row r="23" spans="1:11" s="138" customFormat="1" ht="30" customHeight="1">
      <c r="A23" s="199">
        <v>4641</v>
      </c>
      <c r="B23" s="59" t="s">
        <v>610</v>
      </c>
      <c r="C23" s="212">
        <v>-5808</v>
      </c>
      <c r="D23" s="212">
        <v>22989</v>
      </c>
      <c r="E23" s="212">
        <v>56984</v>
      </c>
      <c r="F23" s="212">
        <v>128021</v>
      </c>
      <c r="G23" s="414">
        <v>53.52</v>
      </c>
      <c r="H23" s="414">
        <v>1.97</v>
      </c>
      <c r="I23" s="212">
        <v>47205</v>
      </c>
      <c r="J23" s="654" t="s">
        <v>603</v>
      </c>
      <c r="K23" s="655"/>
    </row>
    <row r="24" spans="1:11" s="138" customFormat="1" ht="47.25" customHeight="1">
      <c r="A24" s="200">
        <v>4647</v>
      </c>
      <c r="B24" s="90" t="s">
        <v>611</v>
      </c>
      <c r="C24" s="210">
        <v>1223088</v>
      </c>
      <c r="D24" s="210">
        <v>182388</v>
      </c>
      <c r="E24" s="210">
        <v>652995</v>
      </c>
      <c r="F24" s="210">
        <v>672195</v>
      </c>
      <c r="G24" s="413">
        <v>2.25</v>
      </c>
      <c r="H24" s="413">
        <v>0.6</v>
      </c>
      <c r="I24" s="210">
        <v>84088</v>
      </c>
      <c r="J24" s="657" t="s">
        <v>602</v>
      </c>
      <c r="K24" s="657"/>
    </row>
    <row r="25" spans="1:11" s="138" customFormat="1" ht="19.149999999999999" customHeight="1">
      <c r="A25" s="199">
        <v>4648</v>
      </c>
      <c r="B25" s="59" t="s">
        <v>612</v>
      </c>
      <c r="C25" s="212">
        <v>386596</v>
      </c>
      <c r="D25" s="212">
        <v>107411</v>
      </c>
      <c r="E25" s="212">
        <v>205230</v>
      </c>
      <c r="F25" s="212">
        <v>238133</v>
      </c>
      <c r="G25" s="414">
        <v>12.7</v>
      </c>
      <c r="H25" s="414">
        <v>1.1100000000000001</v>
      </c>
      <c r="I25" s="212">
        <v>44312</v>
      </c>
      <c r="J25" s="654" t="s">
        <v>601</v>
      </c>
      <c r="K25" s="655"/>
    </row>
    <row r="26" spans="1:11" s="440" customFormat="1" ht="19.149999999999999" customHeight="1">
      <c r="A26" s="200">
        <v>4649</v>
      </c>
      <c r="B26" s="90" t="s">
        <v>730</v>
      </c>
      <c r="C26" s="210">
        <v>373</v>
      </c>
      <c r="D26" s="210">
        <v>334</v>
      </c>
      <c r="E26" s="210">
        <v>29636</v>
      </c>
      <c r="F26" s="210">
        <v>35257</v>
      </c>
      <c r="G26" s="413">
        <v>14.71</v>
      </c>
      <c r="H26" s="413">
        <v>1.23</v>
      </c>
      <c r="I26" s="210">
        <v>15164</v>
      </c>
      <c r="J26" s="657" t="s">
        <v>722</v>
      </c>
      <c r="K26" s="657"/>
    </row>
    <row r="27" spans="1:11" s="138" customFormat="1" ht="19.149999999999999" customHeight="1">
      <c r="A27" s="199">
        <v>4651</v>
      </c>
      <c r="B27" s="59" t="s">
        <v>613</v>
      </c>
      <c r="C27" s="212">
        <v>13538</v>
      </c>
      <c r="D27" s="212">
        <v>12379</v>
      </c>
      <c r="E27" s="212">
        <v>226135</v>
      </c>
      <c r="F27" s="212">
        <v>259133</v>
      </c>
      <c r="G27" s="414">
        <v>11.35</v>
      </c>
      <c r="H27" s="414">
        <v>1.38</v>
      </c>
      <c r="I27" s="212">
        <v>106717</v>
      </c>
      <c r="J27" s="654" t="s">
        <v>600</v>
      </c>
      <c r="K27" s="655"/>
    </row>
    <row r="28" spans="1:11" s="138" customFormat="1" ht="18">
      <c r="A28" s="200">
        <v>4652</v>
      </c>
      <c r="B28" s="90" t="s">
        <v>614</v>
      </c>
      <c r="C28" s="210">
        <v>46382</v>
      </c>
      <c r="D28" s="210">
        <v>47119</v>
      </c>
      <c r="E28" s="210">
        <v>211814</v>
      </c>
      <c r="F28" s="210">
        <v>227065</v>
      </c>
      <c r="G28" s="413">
        <v>5.52</v>
      </c>
      <c r="H28" s="413">
        <v>1.2</v>
      </c>
      <c r="I28" s="210">
        <v>106123</v>
      </c>
      <c r="J28" s="657" t="s">
        <v>599</v>
      </c>
      <c r="K28" s="657"/>
    </row>
    <row r="29" spans="1:11" s="138" customFormat="1" ht="19.149999999999999" customHeight="1">
      <c r="A29" s="199">
        <v>4653</v>
      </c>
      <c r="B29" s="59" t="s">
        <v>615</v>
      </c>
      <c r="C29" s="212">
        <v>56098</v>
      </c>
      <c r="D29" s="212">
        <v>26420</v>
      </c>
      <c r="E29" s="212">
        <v>114976</v>
      </c>
      <c r="F29" s="212">
        <v>125962</v>
      </c>
      <c r="G29" s="414">
        <v>6.75</v>
      </c>
      <c r="H29" s="414">
        <v>1.97</v>
      </c>
      <c r="I29" s="212">
        <v>35086</v>
      </c>
      <c r="J29" s="654" t="s">
        <v>598</v>
      </c>
      <c r="K29" s="655"/>
    </row>
    <row r="30" spans="1:11" s="138" customFormat="1">
      <c r="A30" s="200">
        <v>4659</v>
      </c>
      <c r="B30" s="90" t="s">
        <v>616</v>
      </c>
      <c r="C30" s="214">
        <v>-157326</v>
      </c>
      <c r="D30" s="214">
        <v>261366</v>
      </c>
      <c r="E30" s="214">
        <v>33223</v>
      </c>
      <c r="F30" s="214">
        <v>69736</v>
      </c>
      <c r="G30" s="413">
        <v>30.47</v>
      </c>
      <c r="H30" s="413">
        <v>21.89</v>
      </c>
      <c r="I30" s="214">
        <v>72521</v>
      </c>
      <c r="J30" s="657" t="s">
        <v>550</v>
      </c>
      <c r="K30" s="657"/>
    </row>
    <row r="31" spans="1:11" s="138" customFormat="1" ht="30" customHeight="1">
      <c r="A31" s="199">
        <v>4661</v>
      </c>
      <c r="B31" s="59" t="s">
        <v>617</v>
      </c>
      <c r="C31" s="215">
        <v>10515</v>
      </c>
      <c r="D31" s="215">
        <v>48121</v>
      </c>
      <c r="E31" s="215">
        <v>109170</v>
      </c>
      <c r="F31" s="215">
        <v>136175</v>
      </c>
      <c r="G31" s="414">
        <v>17.86</v>
      </c>
      <c r="H31" s="414">
        <v>1.97</v>
      </c>
      <c r="I31" s="215">
        <v>86549</v>
      </c>
      <c r="J31" s="654" t="s">
        <v>597</v>
      </c>
      <c r="K31" s="655"/>
    </row>
    <row r="32" spans="1:11" s="138" customFormat="1" ht="13.9" customHeight="1">
      <c r="A32" s="201">
        <v>4662</v>
      </c>
      <c r="B32" s="197" t="s">
        <v>541</v>
      </c>
      <c r="C32" s="216">
        <v>33322</v>
      </c>
      <c r="D32" s="216">
        <v>7840</v>
      </c>
      <c r="E32" s="216">
        <v>238438</v>
      </c>
      <c r="F32" s="216">
        <v>271828</v>
      </c>
      <c r="G32" s="415">
        <v>10.119999999999999</v>
      </c>
      <c r="H32" s="415">
        <v>2.16</v>
      </c>
      <c r="I32" s="216">
        <v>44292</v>
      </c>
      <c r="J32" s="668" t="s">
        <v>551</v>
      </c>
      <c r="K32" s="668"/>
    </row>
    <row r="33" spans="1:14" s="138" customFormat="1" ht="24" customHeight="1">
      <c r="A33" s="199">
        <v>4663</v>
      </c>
      <c r="B33" s="59" t="s">
        <v>618</v>
      </c>
      <c r="C33" s="215">
        <v>698634</v>
      </c>
      <c r="D33" s="215">
        <v>366235</v>
      </c>
      <c r="E33" s="215">
        <v>189044</v>
      </c>
      <c r="F33" s="215">
        <v>218583</v>
      </c>
      <c r="G33" s="414">
        <v>10.73</v>
      </c>
      <c r="H33" s="414">
        <v>2.79</v>
      </c>
      <c r="I33" s="215">
        <v>63627</v>
      </c>
      <c r="J33" s="654" t="s">
        <v>596</v>
      </c>
      <c r="K33" s="655"/>
    </row>
    <row r="34" spans="1:14" customFormat="1" ht="15" customHeight="1" thickBot="1">
      <c r="A34" s="348">
        <v>4669</v>
      </c>
      <c r="B34" s="349" t="s">
        <v>734</v>
      </c>
      <c r="C34" s="350">
        <v>105597</v>
      </c>
      <c r="D34" s="350">
        <v>11148</v>
      </c>
      <c r="E34" s="351">
        <v>623345</v>
      </c>
      <c r="F34" s="351">
        <v>683770</v>
      </c>
      <c r="G34" s="416">
        <v>7.86</v>
      </c>
      <c r="H34" s="416">
        <v>0.97</v>
      </c>
      <c r="I34" s="355">
        <v>59299</v>
      </c>
      <c r="J34" s="656" t="s">
        <v>735</v>
      </c>
      <c r="K34" s="657"/>
      <c r="L34" s="76"/>
      <c r="M34" s="76"/>
      <c r="N34" s="7"/>
    </row>
    <row r="35" spans="1:14" s="138" customFormat="1" ht="18" customHeight="1">
      <c r="A35" s="199">
        <v>4690</v>
      </c>
      <c r="B35" s="59" t="s">
        <v>542</v>
      </c>
      <c r="C35" s="215">
        <v>12041</v>
      </c>
      <c r="D35" s="215">
        <v>16169</v>
      </c>
      <c r="E35" s="215">
        <v>95359</v>
      </c>
      <c r="F35" s="215">
        <v>101183</v>
      </c>
      <c r="G35" s="414">
        <v>4.2699999999999996</v>
      </c>
      <c r="H35" s="414">
        <v>1.48</v>
      </c>
      <c r="I35" s="215">
        <v>54078</v>
      </c>
      <c r="J35" s="654" t="s">
        <v>552</v>
      </c>
      <c r="K35" s="655"/>
    </row>
    <row r="36" spans="1:14" s="138" customFormat="1" ht="18" customHeight="1">
      <c r="A36" s="200">
        <v>4691</v>
      </c>
      <c r="B36" s="90" t="s">
        <v>619</v>
      </c>
      <c r="C36" s="210">
        <v>-6808</v>
      </c>
      <c r="D36" s="210">
        <v>56457</v>
      </c>
      <c r="E36" s="210">
        <v>71057</v>
      </c>
      <c r="F36" s="210">
        <v>96621</v>
      </c>
      <c r="G36" s="413">
        <v>21.65</v>
      </c>
      <c r="H36" s="413">
        <v>4.8099999999999996</v>
      </c>
      <c r="I36" s="210">
        <v>76500</v>
      </c>
      <c r="J36" s="656" t="s">
        <v>595</v>
      </c>
      <c r="K36" s="657"/>
    </row>
    <row r="37" spans="1:14" s="138" customFormat="1" ht="23.45" customHeight="1">
      <c r="A37" s="199">
        <v>4692</v>
      </c>
      <c r="B37" s="59" t="s">
        <v>620</v>
      </c>
      <c r="C37" s="215">
        <v>3014010</v>
      </c>
      <c r="D37" s="215">
        <v>95572</v>
      </c>
      <c r="E37" s="215">
        <v>3197848</v>
      </c>
      <c r="F37" s="215">
        <v>3212096</v>
      </c>
      <c r="G37" s="414">
        <v>0.41</v>
      </c>
      <c r="H37" s="414">
        <v>0.03</v>
      </c>
      <c r="I37" s="215">
        <v>98936</v>
      </c>
      <c r="J37" s="654" t="s">
        <v>594</v>
      </c>
      <c r="K37" s="655"/>
    </row>
    <row r="38" spans="1:14" s="138" customFormat="1" ht="18" customHeight="1">
      <c r="A38" s="200">
        <v>4712</v>
      </c>
      <c r="B38" s="90" t="s">
        <v>543</v>
      </c>
      <c r="C38" s="210">
        <v>1367025</v>
      </c>
      <c r="D38" s="210">
        <v>796470</v>
      </c>
      <c r="E38" s="210">
        <v>123061</v>
      </c>
      <c r="F38" s="210">
        <v>183128</v>
      </c>
      <c r="G38" s="413">
        <v>30.03</v>
      </c>
      <c r="H38" s="413">
        <v>2.77</v>
      </c>
      <c r="I38" s="210">
        <v>43846</v>
      </c>
      <c r="J38" s="656" t="s">
        <v>553</v>
      </c>
      <c r="K38" s="657"/>
    </row>
    <row r="39" spans="1:14" s="138" customFormat="1" ht="18" customHeight="1">
      <c r="A39" s="199">
        <v>4714</v>
      </c>
      <c r="B39" s="59" t="s">
        <v>544</v>
      </c>
      <c r="C39" s="215">
        <v>-48020</v>
      </c>
      <c r="D39" s="215">
        <v>181140</v>
      </c>
      <c r="E39" s="215">
        <v>24314</v>
      </c>
      <c r="F39" s="215">
        <v>62203</v>
      </c>
      <c r="G39" s="414">
        <v>49.28</v>
      </c>
      <c r="H39" s="414">
        <v>11.63</v>
      </c>
      <c r="I39" s="215">
        <v>30423</v>
      </c>
      <c r="J39" s="654" t="s">
        <v>554</v>
      </c>
      <c r="K39" s="655"/>
    </row>
    <row r="40" spans="1:14" s="138" customFormat="1" ht="18" customHeight="1">
      <c r="A40" s="200">
        <v>4719</v>
      </c>
      <c r="B40" s="90" t="s">
        <v>645</v>
      </c>
      <c r="C40" s="210">
        <v>546854</v>
      </c>
      <c r="D40" s="210">
        <v>436780</v>
      </c>
      <c r="E40" s="210">
        <v>230537</v>
      </c>
      <c r="F40" s="210">
        <v>294516</v>
      </c>
      <c r="G40" s="413">
        <v>19.32</v>
      </c>
      <c r="H40" s="413">
        <v>2.4</v>
      </c>
      <c r="I40" s="210">
        <v>91838</v>
      </c>
      <c r="J40" s="656" t="s">
        <v>593</v>
      </c>
      <c r="K40" s="657"/>
    </row>
    <row r="41" spans="1:14" s="138" customFormat="1" ht="18" customHeight="1">
      <c r="A41" s="199">
        <v>4720</v>
      </c>
      <c r="B41" s="59" t="s">
        <v>622</v>
      </c>
      <c r="C41" s="215">
        <v>89911</v>
      </c>
      <c r="D41" s="215">
        <v>64278</v>
      </c>
      <c r="E41" s="215">
        <v>95389</v>
      </c>
      <c r="F41" s="215">
        <v>109978</v>
      </c>
      <c r="G41" s="414">
        <v>8.69</v>
      </c>
      <c r="H41" s="414">
        <v>4.57</v>
      </c>
      <c r="I41" s="215">
        <v>38675</v>
      </c>
      <c r="J41" s="654" t="s">
        <v>592</v>
      </c>
      <c r="K41" s="655"/>
    </row>
    <row r="42" spans="1:14" s="440" customFormat="1" ht="18" customHeight="1">
      <c r="A42" s="200">
        <v>4722</v>
      </c>
      <c r="B42" s="90" t="s">
        <v>632</v>
      </c>
      <c r="C42" s="210">
        <v>19588</v>
      </c>
      <c r="D42" s="210">
        <v>1980</v>
      </c>
      <c r="E42" s="210">
        <v>317212</v>
      </c>
      <c r="F42" s="210">
        <v>385294</v>
      </c>
      <c r="G42" s="413">
        <v>17.39</v>
      </c>
      <c r="H42" s="413">
        <v>0.28000000000000003</v>
      </c>
      <c r="I42" s="210">
        <v>29118</v>
      </c>
      <c r="J42" s="656" t="s">
        <v>591</v>
      </c>
      <c r="K42" s="657"/>
    </row>
    <row r="43" spans="1:14" s="138" customFormat="1" ht="18" customHeight="1">
      <c r="A43" s="199">
        <v>4723</v>
      </c>
      <c r="B43" s="59" t="s">
        <v>631</v>
      </c>
      <c r="C43" s="215">
        <v>24</v>
      </c>
      <c r="D43" s="215">
        <v>1021</v>
      </c>
      <c r="E43" s="215">
        <v>36039</v>
      </c>
      <c r="F43" s="215">
        <v>47505</v>
      </c>
      <c r="G43" s="414">
        <v>17.420000000000002</v>
      </c>
      <c r="H43" s="414">
        <v>6.71</v>
      </c>
      <c r="I43" s="215">
        <v>35214</v>
      </c>
      <c r="J43" s="654" t="s">
        <v>590</v>
      </c>
      <c r="K43" s="655"/>
    </row>
    <row r="44" spans="1:14" s="138" customFormat="1" ht="18" customHeight="1">
      <c r="A44" s="200">
        <v>4724</v>
      </c>
      <c r="B44" s="90" t="s">
        <v>630</v>
      </c>
      <c r="C44" s="210">
        <v>9930</v>
      </c>
      <c r="D44" s="210">
        <v>6616</v>
      </c>
      <c r="E44" s="210">
        <v>87366</v>
      </c>
      <c r="F44" s="210">
        <v>95739</v>
      </c>
      <c r="G44" s="413">
        <v>6.6</v>
      </c>
      <c r="H44" s="413">
        <v>2.15</v>
      </c>
      <c r="I44" s="210">
        <v>34458</v>
      </c>
      <c r="J44" s="656" t="s">
        <v>589</v>
      </c>
      <c r="K44" s="657"/>
    </row>
    <row r="45" spans="1:14" s="138" customFormat="1" ht="18" customHeight="1">
      <c r="A45" s="199">
        <v>4725</v>
      </c>
      <c r="B45" s="59" t="s">
        <v>629</v>
      </c>
      <c r="C45" s="215">
        <v>1167</v>
      </c>
      <c r="D45" s="215">
        <v>1935</v>
      </c>
      <c r="E45" s="215">
        <v>51850</v>
      </c>
      <c r="F45" s="215">
        <v>66810</v>
      </c>
      <c r="G45" s="414">
        <v>2.0699999999999998</v>
      </c>
      <c r="H45" s="414">
        <v>20.329999999999998</v>
      </c>
      <c r="I45" s="215">
        <v>32243</v>
      </c>
      <c r="J45" s="654" t="s">
        <v>588</v>
      </c>
      <c r="K45" s="655"/>
    </row>
    <row r="46" spans="1:14" s="138" customFormat="1" ht="18" customHeight="1">
      <c r="A46" s="200">
        <v>4726</v>
      </c>
      <c r="B46" s="90" t="s">
        <v>545</v>
      </c>
      <c r="C46" s="210">
        <v>39496</v>
      </c>
      <c r="D46" s="210">
        <v>22027</v>
      </c>
      <c r="E46" s="210">
        <v>59031</v>
      </c>
      <c r="F46" s="210">
        <v>98045</v>
      </c>
      <c r="G46" s="413">
        <v>32.630000000000003</v>
      </c>
      <c r="H46" s="413">
        <v>7.17</v>
      </c>
      <c r="I46" s="210">
        <v>21079</v>
      </c>
      <c r="J46" s="656" t="s">
        <v>555</v>
      </c>
      <c r="K46" s="657"/>
    </row>
    <row r="47" spans="1:14" s="138" customFormat="1" ht="18" customHeight="1">
      <c r="A47" s="199">
        <v>4727</v>
      </c>
      <c r="B47" s="59" t="s">
        <v>628</v>
      </c>
      <c r="C47" s="215">
        <v>11475</v>
      </c>
      <c r="D47" s="215">
        <v>6772</v>
      </c>
      <c r="E47" s="215">
        <v>58581</v>
      </c>
      <c r="F47" s="215">
        <v>94029</v>
      </c>
      <c r="G47" s="414">
        <v>0.56000000000000005</v>
      </c>
      <c r="H47" s="414">
        <v>37.14</v>
      </c>
      <c r="I47" s="215">
        <v>21706</v>
      </c>
      <c r="J47" s="654" t="s">
        <v>587</v>
      </c>
      <c r="K47" s="655"/>
    </row>
    <row r="48" spans="1:14" s="138" customFormat="1" ht="18" customHeight="1">
      <c r="A48" s="200">
        <v>4728</v>
      </c>
      <c r="B48" s="90" t="s">
        <v>633</v>
      </c>
      <c r="C48" s="210">
        <v>1999</v>
      </c>
      <c r="D48" s="210">
        <v>3094</v>
      </c>
      <c r="E48" s="210">
        <v>41406</v>
      </c>
      <c r="F48" s="210">
        <v>45085</v>
      </c>
      <c r="G48" s="413">
        <v>3.96</v>
      </c>
      <c r="H48" s="413">
        <v>4.2</v>
      </c>
      <c r="I48" s="210">
        <v>25157</v>
      </c>
      <c r="J48" s="656" t="s">
        <v>586</v>
      </c>
      <c r="K48" s="657"/>
    </row>
    <row r="49" spans="1:11" s="138" customFormat="1" ht="18" customHeight="1">
      <c r="A49" s="199">
        <v>4729</v>
      </c>
      <c r="B49" s="59" t="s">
        <v>642</v>
      </c>
      <c r="C49" s="215">
        <v>46207</v>
      </c>
      <c r="D49" s="215">
        <v>14002</v>
      </c>
      <c r="E49" s="215">
        <v>165927</v>
      </c>
      <c r="F49" s="215">
        <v>183021</v>
      </c>
      <c r="G49" s="414">
        <v>2.0699999999999998</v>
      </c>
      <c r="H49" s="414">
        <v>7.27</v>
      </c>
      <c r="I49" s="215">
        <v>44593</v>
      </c>
      <c r="J49" s="654" t="s">
        <v>644</v>
      </c>
      <c r="K49" s="655"/>
    </row>
    <row r="50" spans="1:11" s="138" customFormat="1" ht="18" customHeight="1">
      <c r="A50" s="200">
        <v>4730</v>
      </c>
      <c r="B50" s="90" t="s">
        <v>627</v>
      </c>
      <c r="C50" s="210">
        <v>1267561</v>
      </c>
      <c r="D50" s="210">
        <v>402022</v>
      </c>
      <c r="E50" s="210">
        <v>203379</v>
      </c>
      <c r="F50" s="210">
        <v>217370</v>
      </c>
      <c r="G50" s="413">
        <v>4.4000000000000004</v>
      </c>
      <c r="H50" s="413">
        <v>2.0299999999999998</v>
      </c>
      <c r="I50" s="210">
        <v>47792</v>
      </c>
      <c r="J50" s="656" t="s">
        <v>585</v>
      </c>
      <c r="K50" s="657"/>
    </row>
    <row r="51" spans="1:11" s="138" customFormat="1" ht="24" customHeight="1">
      <c r="A51" s="199">
        <v>4741</v>
      </c>
      <c r="B51" s="59" t="s">
        <v>634</v>
      </c>
      <c r="C51" s="215">
        <v>1018252</v>
      </c>
      <c r="D51" s="215">
        <v>366448</v>
      </c>
      <c r="E51" s="215">
        <v>372014</v>
      </c>
      <c r="F51" s="215">
        <v>394277</v>
      </c>
      <c r="G51" s="414">
        <v>4.74</v>
      </c>
      <c r="H51" s="414">
        <v>0.91</v>
      </c>
      <c r="I51" s="215">
        <v>98296</v>
      </c>
      <c r="J51" s="654" t="s">
        <v>584</v>
      </c>
      <c r="K51" s="655"/>
    </row>
    <row r="52" spans="1:11" ht="24" customHeight="1">
      <c r="A52" s="200">
        <v>4742</v>
      </c>
      <c r="B52" s="90" t="s">
        <v>706</v>
      </c>
      <c r="C52" s="210">
        <v>-7367</v>
      </c>
      <c r="D52" s="210">
        <v>8007</v>
      </c>
      <c r="E52" s="210">
        <v>12359</v>
      </c>
      <c r="F52" s="210">
        <v>30034</v>
      </c>
      <c r="G52" s="413">
        <v>48.41</v>
      </c>
      <c r="H52" s="413">
        <v>10.44</v>
      </c>
      <c r="I52" s="210">
        <v>88961</v>
      </c>
      <c r="J52" s="656" t="s">
        <v>705</v>
      </c>
      <c r="K52" s="657"/>
    </row>
    <row r="53" spans="1:11" ht="24" customHeight="1">
      <c r="A53" s="199">
        <v>4751</v>
      </c>
      <c r="B53" s="59" t="s">
        <v>626</v>
      </c>
      <c r="C53" s="215">
        <v>312017</v>
      </c>
      <c r="D53" s="215">
        <v>222530</v>
      </c>
      <c r="E53" s="215">
        <v>125906</v>
      </c>
      <c r="F53" s="215">
        <v>239931</v>
      </c>
      <c r="G53" s="414">
        <v>45.07</v>
      </c>
      <c r="H53" s="414">
        <v>2.4500000000000002</v>
      </c>
      <c r="I53" s="215">
        <v>51215</v>
      </c>
      <c r="J53" s="654" t="s">
        <v>583</v>
      </c>
      <c r="K53" s="655"/>
    </row>
    <row r="54" spans="1:11" ht="41.45" customHeight="1">
      <c r="A54" s="200">
        <v>4752</v>
      </c>
      <c r="B54" s="90" t="s">
        <v>625</v>
      </c>
      <c r="C54" s="210">
        <v>578093</v>
      </c>
      <c r="D54" s="210">
        <v>1149132</v>
      </c>
      <c r="E54" s="210">
        <v>87721</v>
      </c>
      <c r="F54" s="210">
        <v>114484</v>
      </c>
      <c r="G54" s="413">
        <v>17.87</v>
      </c>
      <c r="H54" s="413">
        <v>5.5</v>
      </c>
      <c r="I54" s="210">
        <v>55840</v>
      </c>
      <c r="J54" s="656" t="s">
        <v>582</v>
      </c>
      <c r="K54" s="657"/>
    </row>
    <row r="55" spans="1:11" ht="24" customHeight="1">
      <c r="A55" s="199">
        <v>4753</v>
      </c>
      <c r="B55" s="59" t="s">
        <v>624</v>
      </c>
      <c r="C55" s="215">
        <v>178229</v>
      </c>
      <c r="D55" s="215">
        <v>43909</v>
      </c>
      <c r="E55" s="215">
        <v>245126</v>
      </c>
      <c r="F55" s="215">
        <v>258479</v>
      </c>
      <c r="G55" s="414">
        <v>3.9</v>
      </c>
      <c r="H55" s="414">
        <v>1.26</v>
      </c>
      <c r="I55" s="215">
        <v>48358</v>
      </c>
      <c r="J55" s="654" t="s">
        <v>581</v>
      </c>
      <c r="K55" s="655"/>
    </row>
    <row r="56" spans="1:11" ht="18" customHeight="1">
      <c r="A56" s="200">
        <v>4754</v>
      </c>
      <c r="B56" s="90" t="s">
        <v>546</v>
      </c>
      <c r="C56" s="210">
        <v>12947021</v>
      </c>
      <c r="D56" s="210">
        <v>250971</v>
      </c>
      <c r="E56" s="210">
        <v>3256937</v>
      </c>
      <c r="F56" s="210">
        <v>3338438</v>
      </c>
      <c r="G56" s="413">
        <v>2.09</v>
      </c>
      <c r="H56" s="413">
        <v>0.35</v>
      </c>
      <c r="I56" s="210">
        <v>61968</v>
      </c>
      <c r="J56" s="656" t="s">
        <v>556</v>
      </c>
      <c r="K56" s="657"/>
    </row>
    <row r="57" spans="1:11" ht="22.9" customHeight="1">
      <c r="A57" s="199">
        <v>4755</v>
      </c>
      <c r="B57" s="59" t="s">
        <v>641</v>
      </c>
      <c r="C57" s="215">
        <v>1426213</v>
      </c>
      <c r="D57" s="215">
        <v>467101</v>
      </c>
      <c r="E57" s="215">
        <v>222541</v>
      </c>
      <c r="F57" s="215">
        <v>255198</v>
      </c>
      <c r="G57" s="414">
        <v>9.14</v>
      </c>
      <c r="H57" s="414">
        <v>3.65</v>
      </c>
      <c r="I57" s="215">
        <v>54125</v>
      </c>
      <c r="J57" s="654" t="s">
        <v>580</v>
      </c>
      <c r="K57" s="655"/>
    </row>
    <row r="58" spans="1:11" ht="18" customHeight="1">
      <c r="A58" s="200">
        <v>4756</v>
      </c>
      <c r="B58" s="90" t="s">
        <v>635</v>
      </c>
      <c r="C58" s="210">
        <v>995</v>
      </c>
      <c r="D58" s="210">
        <v>8717</v>
      </c>
      <c r="E58" s="210">
        <v>30113</v>
      </c>
      <c r="F58" s="210">
        <v>79615</v>
      </c>
      <c r="G58" s="413">
        <v>54.33</v>
      </c>
      <c r="H58" s="413">
        <v>7.85</v>
      </c>
      <c r="I58" s="210">
        <v>25943</v>
      </c>
      <c r="J58" s="656" t="s">
        <v>579</v>
      </c>
      <c r="K58" s="657"/>
    </row>
    <row r="59" spans="1:11" ht="22.9" customHeight="1">
      <c r="A59" s="199">
        <v>4761</v>
      </c>
      <c r="B59" s="59" t="s">
        <v>636</v>
      </c>
      <c r="C59" s="215">
        <v>239068</v>
      </c>
      <c r="D59" s="215">
        <v>70326</v>
      </c>
      <c r="E59" s="215">
        <v>237648</v>
      </c>
      <c r="F59" s="215">
        <v>416091</v>
      </c>
      <c r="G59" s="414">
        <v>10.67</v>
      </c>
      <c r="H59" s="414">
        <v>32.22</v>
      </c>
      <c r="I59" s="215">
        <v>54055</v>
      </c>
      <c r="J59" s="654" t="s">
        <v>578</v>
      </c>
      <c r="K59" s="655"/>
    </row>
    <row r="60" spans="1:11" ht="18" customHeight="1">
      <c r="A60" s="200">
        <v>4763</v>
      </c>
      <c r="B60" s="90" t="s">
        <v>638</v>
      </c>
      <c r="C60" s="210">
        <v>46346</v>
      </c>
      <c r="D60" s="210">
        <v>58554</v>
      </c>
      <c r="E60" s="210">
        <v>113667</v>
      </c>
      <c r="F60" s="210">
        <v>230288</v>
      </c>
      <c r="G60" s="413">
        <v>48.84</v>
      </c>
      <c r="H60" s="413">
        <v>1.8</v>
      </c>
      <c r="I60" s="210">
        <v>61506</v>
      </c>
      <c r="J60" s="656" t="s">
        <v>576</v>
      </c>
      <c r="K60" s="657"/>
    </row>
    <row r="61" spans="1:11" ht="18" customHeight="1">
      <c r="A61" s="199">
        <v>4764</v>
      </c>
      <c r="B61" s="59" t="s">
        <v>623</v>
      </c>
      <c r="C61" s="215">
        <v>16643</v>
      </c>
      <c r="D61" s="215">
        <v>26420</v>
      </c>
      <c r="E61" s="215">
        <v>122945</v>
      </c>
      <c r="F61" s="215">
        <v>161761</v>
      </c>
      <c r="G61" s="414">
        <v>16.61</v>
      </c>
      <c r="H61" s="414">
        <v>7.39</v>
      </c>
      <c r="I61" s="215">
        <v>76358</v>
      </c>
      <c r="J61" s="654" t="s">
        <v>575</v>
      </c>
      <c r="K61" s="655"/>
    </row>
    <row r="62" spans="1:11" ht="39.6" customHeight="1">
      <c r="A62" s="200">
        <v>4771</v>
      </c>
      <c r="B62" s="90" t="s">
        <v>639</v>
      </c>
      <c r="C62" s="210">
        <v>3106479</v>
      </c>
      <c r="D62" s="210">
        <v>474335</v>
      </c>
      <c r="E62" s="210">
        <v>461038</v>
      </c>
      <c r="F62" s="210">
        <v>516557</v>
      </c>
      <c r="G62" s="210">
        <v>9.9600000000000009</v>
      </c>
      <c r="H62" s="210">
        <v>0.79</v>
      </c>
      <c r="I62" s="210">
        <v>60564</v>
      </c>
      <c r="J62" s="656" t="s">
        <v>574</v>
      </c>
      <c r="K62" s="657"/>
    </row>
    <row r="63" spans="1:11" ht="30" customHeight="1">
      <c r="A63" s="199">
        <v>4772</v>
      </c>
      <c r="B63" s="59" t="s">
        <v>640</v>
      </c>
      <c r="C63" s="215">
        <v>620043</v>
      </c>
      <c r="D63" s="215">
        <v>222396</v>
      </c>
      <c r="E63" s="215">
        <v>267618</v>
      </c>
      <c r="F63" s="215">
        <v>314680</v>
      </c>
      <c r="G63" s="414">
        <v>12.91</v>
      </c>
      <c r="H63" s="414">
        <v>2.04</v>
      </c>
      <c r="I63" s="215">
        <v>69673</v>
      </c>
      <c r="J63" s="654" t="s">
        <v>573</v>
      </c>
      <c r="K63" s="655"/>
    </row>
    <row r="64" spans="1:11" ht="18" customHeight="1">
      <c r="A64" s="200">
        <v>4774</v>
      </c>
      <c r="B64" s="90" t="s">
        <v>547</v>
      </c>
      <c r="C64" s="210">
        <v>8343</v>
      </c>
      <c r="D64" s="210">
        <v>6564</v>
      </c>
      <c r="E64" s="210">
        <v>84384</v>
      </c>
      <c r="F64" s="210">
        <v>102901</v>
      </c>
      <c r="G64" s="210">
        <v>7.6</v>
      </c>
      <c r="H64" s="210">
        <v>10.4</v>
      </c>
      <c r="I64" s="210">
        <v>37939</v>
      </c>
      <c r="J64" s="656" t="s">
        <v>557</v>
      </c>
      <c r="K64" s="657"/>
    </row>
    <row r="65" spans="1:11" ht="29.25" customHeight="1">
      <c r="A65" s="199">
        <v>4775</v>
      </c>
      <c r="B65" s="59" t="s">
        <v>569</v>
      </c>
      <c r="C65" s="215">
        <v>953493</v>
      </c>
      <c r="D65" s="215">
        <v>231608</v>
      </c>
      <c r="E65" s="215">
        <v>310352</v>
      </c>
      <c r="F65" s="215">
        <v>351584</v>
      </c>
      <c r="G65" s="414">
        <v>10.07</v>
      </c>
      <c r="H65" s="414">
        <v>1.65</v>
      </c>
      <c r="I65" s="215">
        <v>59387</v>
      </c>
      <c r="J65" s="654" t="s">
        <v>572</v>
      </c>
      <c r="K65" s="655"/>
    </row>
    <row r="66" spans="1:11" ht="19.5" customHeight="1">
      <c r="A66" s="200">
        <v>4776</v>
      </c>
      <c r="B66" s="90" t="s">
        <v>568</v>
      </c>
      <c r="C66" s="210">
        <v>51609</v>
      </c>
      <c r="D66" s="210">
        <v>62385</v>
      </c>
      <c r="E66" s="210">
        <v>96940</v>
      </c>
      <c r="F66" s="210">
        <v>153298</v>
      </c>
      <c r="G66" s="210">
        <v>9.0500000000000007</v>
      </c>
      <c r="H66" s="210">
        <v>27.72</v>
      </c>
      <c r="I66" s="210">
        <v>51901</v>
      </c>
      <c r="J66" s="656" t="s">
        <v>571</v>
      </c>
      <c r="K66" s="657"/>
    </row>
    <row r="67" spans="1:11" ht="18" customHeight="1">
      <c r="A67" s="199">
        <v>4777</v>
      </c>
      <c r="B67" s="59" t="s">
        <v>567</v>
      </c>
      <c r="C67" s="215">
        <v>810</v>
      </c>
      <c r="D67" s="215">
        <v>2815</v>
      </c>
      <c r="E67" s="215">
        <v>31342</v>
      </c>
      <c r="F67" s="215">
        <v>38450</v>
      </c>
      <c r="G67" s="414">
        <v>9.86</v>
      </c>
      <c r="H67" s="414">
        <v>8.6300000000000008</v>
      </c>
      <c r="I67" s="215">
        <v>19146</v>
      </c>
      <c r="J67" s="654" t="s">
        <v>570</v>
      </c>
      <c r="K67" s="655"/>
    </row>
    <row r="68" spans="1:11" s="441" customFormat="1" ht="18" customHeight="1">
      <c r="A68" s="200">
        <v>4778</v>
      </c>
      <c r="B68" s="90" t="s">
        <v>723</v>
      </c>
      <c r="C68" s="210">
        <v>5839</v>
      </c>
      <c r="D68" s="210">
        <v>5304</v>
      </c>
      <c r="E68" s="210">
        <v>190863</v>
      </c>
      <c r="F68" s="210">
        <v>226571</v>
      </c>
      <c r="G68" s="210">
        <v>8.25</v>
      </c>
      <c r="H68" s="210">
        <v>7.51</v>
      </c>
      <c r="I68" s="210">
        <v>88398</v>
      </c>
      <c r="J68" s="656" t="s">
        <v>724</v>
      </c>
      <c r="K68" s="657"/>
    </row>
    <row r="69" spans="1:11" ht="24" customHeight="1">
      <c r="A69" s="199">
        <v>4779</v>
      </c>
      <c r="B69" s="59" t="s">
        <v>566</v>
      </c>
      <c r="C69" s="215">
        <v>314777</v>
      </c>
      <c r="D69" s="215">
        <v>194129</v>
      </c>
      <c r="E69" s="215">
        <v>154675</v>
      </c>
      <c r="F69" s="215">
        <v>187748</v>
      </c>
      <c r="G69" s="414">
        <v>14.78</v>
      </c>
      <c r="H69" s="414">
        <v>2.84</v>
      </c>
      <c r="I69" s="215">
        <v>58053</v>
      </c>
      <c r="J69" s="654" t="s">
        <v>643</v>
      </c>
      <c r="K69" s="655"/>
    </row>
    <row r="70" spans="1:11" ht="18" customHeight="1">
      <c r="A70" s="200">
        <v>4789</v>
      </c>
      <c r="B70" s="90" t="s">
        <v>726</v>
      </c>
      <c r="C70" s="210">
        <v>57344</v>
      </c>
      <c r="D70" s="210">
        <v>6691</v>
      </c>
      <c r="E70" s="210">
        <v>248333</v>
      </c>
      <c r="F70" s="210">
        <v>273995</v>
      </c>
      <c r="G70" s="210">
        <v>6.14</v>
      </c>
      <c r="H70" s="210">
        <v>3.23</v>
      </c>
      <c r="I70" s="210">
        <v>25440</v>
      </c>
      <c r="J70" s="656" t="s">
        <v>725</v>
      </c>
      <c r="K70" s="657"/>
    </row>
    <row r="71" spans="1:11" s="138" customFormat="1" ht="33.6" customHeight="1">
      <c r="A71" s="513" t="s">
        <v>207</v>
      </c>
      <c r="B71" s="514"/>
      <c r="C71" s="359">
        <v>34643313</v>
      </c>
      <c r="D71" s="359">
        <v>8794929</v>
      </c>
      <c r="E71" s="359">
        <v>291424</v>
      </c>
      <c r="F71" s="359">
        <v>335211</v>
      </c>
      <c r="G71" s="360">
        <v>10.77</v>
      </c>
      <c r="H71" s="360">
        <v>2.29</v>
      </c>
      <c r="I71" s="361">
        <v>58148</v>
      </c>
      <c r="J71" s="515" t="s">
        <v>204</v>
      </c>
      <c r="K71" s="659"/>
    </row>
    <row r="72" spans="1:11" ht="15">
      <c r="A72" s="142" t="s">
        <v>466</v>
      </c>
      <c r="B72" s="138"/>
      <c r="C72" s="138"/>
      <c r="D72" s="138"/>
      <c r="E72" s="138"/>
      <c r="F72" s="138"/>
      <c r="G72" s="138"/>
      <c r="H72" s="138"/>
      <c r="I72" s="138"/>
      <c r="J72" s="138"/>
      <c r="K72" s="143" t="s">
        <v>199</v>
      </c>
    </row>
  </sheetData>
  <mergeCells count="85">
    <mergeCell ref="J68:K68"/>
    <mergeCell ref="J18:K18"/>
    <mergeCell ref="A7:K7"/>
    <mergeCell ref="A8:B8"/>
    <mergeCell ref="C8:I8"/>
    <mergeCell ref="J8:K8"/>
    <mergeCell ref="A9:A12"/>
    <mergeCell ref="B9:B12"/>
    <mergeCell ref="C9:D9"/>
    <mergeCell ref="C10:D10"/>
    <mergeCell ref="E11:E12"/>
    <mergeCell ref="F11:F12"/>
    <mergeCell ref="G11:G12"/>
    <mergeCell ref="E9:E10"/>
    <mergeCell ref="F9:F10"/>
    <mergeCell ref="G9:G10"/>
    <mergeCell ref="H9:H10"/>
    <mergeCell ref="A6:K6"/>
    <mergeCell ref="A1:K1"/>
    <mergeCell ref="A2:K2"/>
    <mergeCell ref="A3:K3"/>
    <mergeCell ref="A4:K4"/>
    <mergeCell ref="A5:K5"/>
    <mergeCell ref="I9:I10"/>
    <mergeCell ref="J9:K12"/>
    <mergeCell ref="I11:I12"/>
    <mergeCell ref="H11:H12"/>
    <mergeCell ref="J13:K13"/>
    <mergeCell ref="J14:K14"/>
    <mergeCell ref="J15:K15"/>
    <mergeCell ref="J16:K16"/>
    <mergeCell ref="J17:K17"/>
    <mergeCell ref="J30:K30"/>
    <mergeCell ref="J19:K19"/>
    <mergeCell ref="J20:K20"/>
    <mergeCell ref="J21:K21"/>
    <mergeCell ref="J22:K22"/>
    <mergeCell ref="J23:K23"/>
    <mergeCell ref="J24:K24"/>
    <mergeCell ref="J25:K25"/>
    <mergeCell ref="J26:K26"/>
    <mergeCell ref="J27:K27"/>
    <mergeCell ref="J28:K28"/>
    <mergeCell ref="J29:K29"/>
    <mergeCell ref="J43:K43"/>
    <mergeCell ref="J31:K31"/>
    <mergeCell ref="J32:K32"/>
    <mergeCell ref="J33:K33"/>
    <mergeCell ref="J35:K35"/>
    <mergeCell ref="J36:K36"/>
    <mergeCell ref="J37:K37"/>
    <mergeCell ref="J38:K38"/>
    <mergeCell ref="J39:K39"/>
    <mergeCell ref="J40:K40"/>
    <mergeCell ref="J41:K41"/>
    <mergeCell ref="J42:K42"/>
    <mergeCell ref="J34:K34"/>
    <mergeCell ref="J55:K55"/>
    <mergeCell ref="J44:K44"/>
    <mergeCell ref="J45:K45"/>
    <mergeCell ref="J46:K46"/>
    <mergeCell ref="J47:K47"/>
    <mergeCell ref="J48:K48"/>
    <mergeCell ref="J49:K49"/>
    <mergeCell ref="J50:K50"/>
    <mergeCell ref="J51:K51"/>
    <mergeCell ref="J52:K52"/>
    <mergeCell ref="J53:K53"/>
    <mergeCell ref="J54:K54"/>
    <mergeCell ref="A71:B71"/>
    <mergeCell ref="J71:K71"/>
    <mergeCell ref="J56:K56"/>
    <mergeCell ref="J57:K57"/>
    <mergeCell ref="J59:K59"/>
    <mergeCell ref="J60:K60"/>
    <mergeCell ref="J61:K61"/>
    <mergeCell ref="J62:K62"/>
    <mergeCell ref="J63:K63"/>
    <mergeCell ref="J64:K64"/>
    <mergeCell ref="J65:K65"/>
    <mergeCell ref="J66:K66"/>
    <mergeCell ref="J67:K67"/>
    <mergeCell ref="J58:K58"/>
    <mergeCell ref="J69:K69"/>
    <mergeCell ref="J70:K70"/>
  </mergeCells>
  <printOptions horizontalCentered="1"/>
  <pageMargins left="0" right="0" top="0.19685039370078741" bottom="0" header="0.51181102362204722" footer="0.51181102362204722"/>
  <pageSetup paperSize="9" scale="80" orientation="landscape" r:id="rId1"/>
  <headerFooter alignWithMargins="0"/>
  <rowBreaks count="2" manualBreakCount="2">
    <brk id="32" max="10" man="1"/>
    <brk id="55" max="10"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tint="0.39997558519241921"/>
  </sheetPr>
  <dimension ref="A1:E1"/>
  <sheetViews>
    <sheetView view="pageBreakPreview" zoomScaleSheetLayoutView="100" workbookViewId="0">
      <selection activeCell="L49" sqref="L49"/>
    </sheetView>
  </sheetViews>
  <sheetFormatPr defaultRowHeight="14.25"/>
  <cols>
    <col min="1" max="1" width="64.5" customWidth="1"/>
    <col min="2" max="2" width="12.75" customWidth="1"/>
    <col min="3" max="3" width="64.625" customWidth="1"/>
    <col min="4" max="4" width="12.75" customWidth="1"/>
  </cols>
  <sheetData>
    <row r="1" spans="1:5" ht="183" customHeight="1">
      <c r="A1" s="177" t="s">
        <v>525</v>
      </c>
      <c r="C1" s="177"/>
      <c r="D1" s="177"/>
      <c r="E1" s="177"/>
    </row>
  </sheetData>
  <phoneticPr fontId="19" type="noConversion"/>
  <printOptions horizontalCentered="1" verticalCentered="1"/>
  <pageMargins left="0.7" right="0.7" top="0.75" bottom="0.75" header="0.3" footer="0.3"/>
  <pageSetup paperSize="9" orientation="landscape" r:id="rId1"/>
  <rowBreaks count="1" manualBreakCount="1">
    <brk id="1"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tint="0.39997558519241921"/>
  </sheetPr>
  <dimension ref="A1:M24"/>
  <sheetViews>
    <sheetView view="pageBreakPreview" zoomScale="90" zoomScaleSheetLayoutView="90" workbookViewId="0">
      <selection activeCell="K16" sqref="K16"/>
    </sheetView>
  </sheetViews>
  <sheetFormatPr defaultColWidth="9.125" defaultRowHeight="14.25"/>
  <cols>
    <col min="1" max="1" width="7.625" style="2" customWidth="1"/>
    <col min="2" max="2" width="20.625" style="1" customWidth="1"/>
    <col min="3" max="6" width="6.625" style="1" customWidth="1"/>
    <col min="7" max="7" width="6.375" style="1" customWidth="1"/>
    <col min="8" max="8" width="7.125" style="1" customWidth="1"/>
    <col min="9" max="11" width="6.625" style="1" customWidth="1"/>
    <col min="12" max="12" width="20.625" style="1" customWidth="1"/>
    <col min="13" max="13" width="7.625" style="1" customWidth="1"/>
    <col min="14" max="16384" width="9.125" style="1"/>
  </cols>
  <sheetData>
    <row r="1" spans="1:13" s="3" customFormat="1" ht="47.25" customHeight="1">
      <c r="A1" s="510"/>
      <c r="B1" s="510"/>
      <c r="C1" s="510"/>
      <c r="D1" s="510"/>
      <c r="E1" s="510"/>
      <c r="F1" s="510"/>
      <c r="G1" s="510"/>
      <c r="H1" s="510"/>
      <c r="I1" s="510"/>
      <c r="J1" s="510"/>
      <c r="K1" s="510"/>
      <c r="L1" s="510"/>
      <c r="M1" s="510"/>
    </row>
    <row r="2" spans="1:13" s="7" customFormat="1" ht="18">
      <c r="A2" s="11"/>
      <c r="B2" s="511" t="s">
        <v>112</v>
      </c>
      <c r="C2" s="511"/>
      <c r="D2" s="511"/>
      <c r="E2" s="511"/>
      <c r="F2" s="511"/>
      <c r="G2" s="511"/>
      <c r="H2" s="511"/>
      <c r="I2" s="511"/>
      <c r="J2" s="511"/>
      <c r="K2" s="511"/>
      <c r="L2" s="511"/>
    </row>
    <row r="3" spans="1:13" s="7" customFormat="1" ht="16.5" customHeight="1">
      <c r="A3" s="11"/>
      <c r="B3" s="511" t="s">
        <v>101</v>
      </c>
      <c r="C3" s="511"/>
      <c r="D3" s="511"/>
      <c r="E3" s="511"/>
      <c r="F3" s="511"/>
      <c r="G3" s="511"/>
      <c r="H3" s="511"/>
      <c r="I3" s="511"/>
      <c r="J3" s="511"/>
      <c r="K3" s="511"/>
      <c r="L3" s="511"/>
    </row>
    <row r="4" spans="1:13" s="7" customFormat="1" ht="16.5" customHeight="1">
      <c r="A4" s="511" t="s">
        <v>654</v>
      </c>
      <c r="B4" s="511"/>
      <c r="C4" s="511"/>
      <c r="D4" s="511"/>
      <c r="E4" s="511"/>
      <c r="F4" s="511"/>
      <c r="G4" s="511"/>
      <c r="H4" s="511"/>
      <c r="I4" s="511"/>
      <c r="J4" s="511"/>
      <c r="K4" s="511"/>
      <c r="L4" s="511"/>
      <c r="M4" s="511"/>
    </row>
    <row r="5" spans="1:13" s="7" customFormat="1" ht="15.75">
      <c r="A5" s="11"/>
      <c r="B5" s="492" t="s">
        <v>113</v>
      </c>
      <c r="C5" s="492"/>
      <c r="D5" s="492"/>
      <c r="E5" s="492"/>
      <c r="F5" s="492"/>
      <c r="G5" s="492"/>
      <c r="H5" s="492"/>
      <c r="I5" s="492"/>
      <c r="J5" s="492"/>
      <c r="K5" s="492"/>
      <c r="L5" s="492"/>
    </row>
    <row r="6" spans="1:13" s="7" customFormat="1" ht="15.75">
      <c r="A6" s="11"/>
      <c r="B6" s="492" t="s">
        <v>262</v>
      </c>
      <c r="C6" s="492"/>
      <c r="D6" s="492"/>
      <c r="E6" s="492"/>
      <c r="F6" s="492"/>
      <c r="G6" s="492"/>
      <c r="H6" s="492"/>
      <c r="I6" s="492"/>
      <c r="J6" s="492"/>
      <c r="K6" s="492"/>
      <c r="L6" s="492"/>
    </row>
    <row r="7" spans="1:13" s="7" customFormat="1" ht="15.75">
      <c r="A7" s="492" t="s">
        <v>655</v>
      </c>
      <c r="B7" s="492"/>
      <c r="C7" s="492"/>
      <c r="D7" s="492"/>
      <c r="E7" s="492"/>
      <c r="F7" s="492"/>
      <c r="G7" s="492"/>
      <c r="H7" s="492"/>
      <c r="I7" s="492"/>
      <c r="J7" s="492"/>
      <c r="K7" s="492"/>
      <c r="L7" s="492"/>
      <c r="M7" s="492"/>
    </row>
    <row r="8" spans="1:13" s="7" customFormat="1" ht="15.75">
      <c r="A8" s="493" t="s">
        <v>688</v>
      </c>
      <c r="B8" s="493"/>
      <c r="C8" s="13"/>
      <c r="D8" s="13"/>
      <c r="E8" s="13"/>
      <c r="F8" s="13"/>
      <c r="G8" s="185">
        <v>2020</v>
      </c>
      <c r="H8" s="61"/>
      <c r="I8" s="186"/>
      <c r="J8" s="13"/>
      <c r="K8" s="184"/>
      <c r="L8" s="495" t="s">
        <v>317</v>
      </c>
      <c r="M8" s="495"/>
    </row>
    <row r="9" spans="1:13" customFormat="1" ht="18.75" customHeight="1">
      <c r="A9" s="496" t="s">
        <v>448</v>
      </c>
      <c r="B9" s="499" t="s">
        <v>210</v>
      </c>
      <c r="C9" s="625" t="s">
        <v>204</v>
      </c>
      <c r="D9" s="626"/>
      <c r="E9" s="627"/>
      <c r="F9" s="625" t="s">
        <v>115</v>
      </c>
      <c r="G9" s="626"/>
      <c r="H9" s="627"/>
      <c r="I9" s="625" t="s">
        <v>201</v>
      </c>
      <c r="J9" s="626"/>
      <c r="K9" s="627"/>
      <c r="L9" s="502" t="s">
        <v>375</v>
      </c>
      <c r="M9" s="502"/>
    </row>
    <row r="10" spans="1:13" customFormat="1" ht="18.75" customHeight="1">
      <c r="A10" s="497"/>
      <c r="B10" s="500"/>
      <c r="C10" s="525" t="s">
        <v>207</v>
      </c>
      <c r="D10" s="525"/>
      <c r="E10" s="525"/>
      <c r="F10" s="525" t="s">
        <v>225</v>
      </c>
      <c r="G10" s="525"/>
      <c r="H10" s="525"/>
      <c r="I10" s="525" t="s">
        <v>517</v>
      </c>
      <c r="J10" s="525"/>
      <c r="K10" s="525"/>
      <c r="L10" s="505"/>
      <c r="M10" s="505"/>
    </row>
    <row r="11" spans="1:13" customFormat="1" ht="20.25" customHeight="1">
      <c r="A11" s="497"/>
      <c r="B11" s="500"/>
      <c r="C11" s="192" t="s">
        <v>204</v>
      </c>
      <c r="D11" s="192" t="s">
        <v>219</v>
      </c>
      <c r="E11" s="192" t="s">
        <v>220</v>
      </c>
      <c r="F11" s="192" t="s">
        <v>204</v>
      </c>
      <c r="G11" s="192" t="s">
        <v>219</v>
      </c>
      <c r="H11" s="192" t="s">
        <v>220</v>
      </c>
      <c r="I11" s="192" t="s">
        <v>204</v>
      </c>
      <c r="J11" s="192" t="s">
        <v>219</v>
      </c>
      <c r="K11" s="192" t="s">
        <v>220</v>
      </c>
      <c r="L11" s="505"/>
      <c r="M11" s="505"/>
    </row>
    <row r="12" spans="1:13" customFormat="1" ht="20.25" customHeight="1">
      <c r="A12" s="498"/>
      <c r="B12" s="501"/>
      <c r="C12" s="190" t="s">
        <v>207</v>
      </c>
      <c r="D12" s="190" t="s">
        <v>221</v>
      </c>
      <c r="E12" s="190" t="s">
        <v>222</v>
      </c>
      <c r="F12" s="190" t="s">
        <v>207</v>
      </c>
      <c r="G12" s="190" t="s">
        <v>221</v>
      </c>
      <c r="H12" s="190" t="s">
        <v>222</v>
      </c>
      <c r="I12" s="190" t="s">
        <v>207</v>
      </c>
      <c r="J12" s="190" t="s">
        <v>221</v>
      </c>
      <c r="K12" s="190" t="s">
        <v>222</v>
      </c>
      <c r="L12" s="506"/>
      <c r="M12" s="506"/>
    </row>
    <row r="13" spans="1:13" customFormat="1" ht="57" customHeight="1" thickBot="1">
      <c r="A13" s="51">
        <v>45</v>
      </c>
      <c r="B13" s="55" t="s">
        <v>533</v>
      </c>
      <c r="C13" s="150">
        <f>SUM('3'!C13+'17'!C13)</f>
        <v>18672</v>
      </c>
      <c r="D13" s="150">
        <f>SUM('3'!D13+'17'!D13)</f>
        <v>674</v>
      </c>
      <c r="E13" s="150">
        <f>SUM('3'!E13+'17'!E13)</f>
        <v>17998</v>
      </c>
      <c r="F13" s="150">
        <f>SUM('3'!F13+'17'!F13)</f>
        <v>18503</v>
      </c>
      <c r="G13" s="150">
        <f>SUM('3'!G13+'17'!G13)</f>
        <v>674</v>
      </c>
      <c r="H13" s="151">
        <f>SUM('3'!H13+'17'!H13)</f>
        <v>17829</v>
      </c>
      <c r="I13" s="150">
        <f>SUM('3'!I13+'17'!I13)</f>
        <v>169</v>
      </c>
      <c r="J13" s="151">
        <f>SUM('3'!J13+'17'!J13)</f>
        <v>0</v>
      </c>
      <c r="K13" s="151">
        <f>SUM('3'!K13+'17'!K13)</f>
        <v>169</v>
      </c>
      <c r="L13" s="508" t="s">
        <v>538</v>
      </c>
      <c r="M13" s="508"/>
    </row>
    <row r="14" spans="1:13" customFormat="1" ht="57" customHeight="1" thickBot="1">
      <c r="A14" s="53">
        <v>46</v>
      </c>
      <c r="B14" s="56" t="s">
        <v>534</v>
      </c>
      <c r="C14" s="152">
        <f>SUM('3'!C14+'17'!C14)</f>
        <v>31089</v>
      </c>
      <c r="D14" s="152">
        <f>SUM('3'!D14+'17'!D14)</f>
        <v>1524</v>
      </c>
      <c r="E14" s="152">
        <f>SUM('3'!E14+'17'!E14)</f>
        <v>29565</v>
      </c>
      <c r="F14" s="152">
        <f>SUM('3'!F14+'17'!F14)</f>
        <v>30916</v>
      </c>
      <c r="G14" s="152">
        <f>SUM('3'!G14+'17'!G14)</f>
        <v>1519</v>
      </c>
      <c r="H14" s="153">
        <f>SUM('3'!H14+'17'!H14)</f>
        <v>29397</v>
      </c>
      <c r="I14" s="152">
        <f>SUM('3'!I14+'17'!I14)</f>
        <v>173</v>
      </c>
      <c r="J14" s="153">
        <f>SUM('3'!J14+'17'!J14)</f>
        <v>5</v>
      </c>
      <c r="K14" s="153">
        <f>SUM('3'!K14+'17'!K14)</f>
        <v>168</v>
      </c>
      <c r="L14" s="509" t="s">
        <v>537</v>
      </c>
      <c r="M14" s="509"/>
    </row>
    <row r="15" spans="1:13" customFormat="1" ht="57" customHeight="1">
      <c r="A15" s="52">
        <v>47</v>
      </c>
      <c r="B15" s="62" t="s">
        <v>535</v>
      </c>
      <c r="C15" s="154">
        <f>SUM('3'!C15+'17'!C15)</f>
        <v>133862</v>
      </c>
      <c r="D15" s="154">
        <f>SUM('3'!D15+'17'!D15)</f>
        <v>12040</v>
      </c>
      <c r="E15" s="154">
        <f>SUM('3'!E15+'17'!E15)</f>
        <v>121822</v>
      </c>
      <c r="F15" s="154">
        <f>SUM('3'!F15+'17'!F15)</f>
        <v>130564</v>
      </c>
      <c r="G15" s="154">
        <f>SUM('3'!G15+'17'!G15)</f>
        <v>11973</v>
      </c>
      <c r="H15" s="155">
        <f>SUM('3'!H15+'17'!H15)</f>
        <v>118591</v>
      </c>
      <c r="I15" s="154">
        <f>SUM('3'!I15+'17'!I15)</f>
        <v>3298</v>
      </c>
      <c r="J15" s="155">
        <f>SUM('3'!J15+'17'!J15)</f>
        <v>67</v>
      </c>
      <c r="K15" s="155">
        <f>SUM('3'!K15+'17'!K15)</f>
        <v>3231</v>
      </c>
      <c r="L15" s="489" t="s">
        <v>536</v>
      </c>
      <c r="M15" s="489"/>
    </row>
    <row r="16" spans="1:13" customFormat="1" ht="57" customHeight="1">
      <c r="A16" s="490" t="s">
        <v>207</v>
      </c>
      <c r="B16" s="490" t="s">
        <v>207</v>
      </c>
      <c r="C16" s="156">
        <f>SUM('3'!C16+'17'!C16)</f>
        <v>183623</v>
      </c>
      <c r="D16" s="156">
        <f>SUM('3'!D16+'17'!D16)</f>
        <v>14238</v>
      </c>
      <c r="E16" s="156">
        <f>SUM('3'!E16+'17'!E16)</f>
        <v>169385</v>
      </c>
      <c r="F16" s="156">
        <f>SUM('3'!F16+'17'!F16)</f>
        <v>179983</v>
      </c>
      <c r="G16" s="156">
        <f>SUM('3'!G16+'17'!G16)</f>
        <v>14166</v>
      </c>
      <c r="H16" s="156">
        <f>SUM('3'!H16+'17'!H16)</f>
        <v>165817</v>
      </c>
      <c r="I16" s="156">
        <f>SUM('3'!I16+'17'!I16)</f>
        <v>3640</v>
      </c>
      <c r="J16" s="156">
        <f>SUM('3'!J16+'17'!J16)</f>
        <v>72</v>
      </c>
      <c r="K16" s="156">
        <f>SUM('3'!K16+'17'!K16)</f>
        <v>3568</v>
      </c>
      <c r="L16" s="491" t="s">
        <v>204</v>
      </c>
      <c r="M16" s="491"/>
    </row>
    <row r="19" spans="1:1">
      <c r="A19" s="1"/>
    </row>
    <row r="20" spans="1:1">
      <c r="A20" s="1"/>
    </row>
    <row r="21" spans="1:1">
      <c r="A21" s="1"/>
    </row>
    <row r="22" spans="1:1">
      <c r="A22" s="1"/>
    </row>
    <row r="23" spans="1:1">
      <c r="A23" s="1"/>
    </row>
    <row r="24" spans="1:1">
      <c r="A24" s="1"/>
    </row>
  </sheetData>
  <mergeCells count="23">
    <mergeCell ref="A16:B16"/>
    <mergeCell ref="L15:M15"/>
    <mergeCell ref="L16:M16"/>
    <mergeCell ref="A8:B8"/>
    <mergeCell ref="L13:M13"/>
    <mergeCell ref="L14:M14"/>
    <mergeCell ref="I10:K10"/>
    <mergeCell ref="I9:K9"/>
    <mergeCell ref="F9:H9"/>
    <mergeCell ref="A9:A12"/>
    <mergeCell ref="L9:M12"/>
    <mergeCell ref="C10:E10"/>
    <mergeCell ref="A1:M1"/>
    <mergeCell ref="B2:L2"/>
    <mergeCell ref="C9:E9"/>
    <mergeCell ref="L8:M8"/>
    <mergeCell ref="F10:H10"/>
    <mergeCell ref="B9:B12"/>
    <mergeCell ref="B3:L3"/>
    <mergeCell ref="B5:L5"/>
    <mergeCell ref="B6:L6"/>
    <mergeCell ref="A4:M4"/>
    <mergeCell ref="A7:M7"/>
  </mergeCells>
  <phoneticPr fontId="19" type="noConversion"/>
  <printOptions horizontalCentered="1" verticalCentered="1"/>
  <pageMargins left="0" right="0" top="0" bottom="0" header="0.31496062992125984" footer="0.31496062992125984"/>
  <pageSetup paperSize="9" orientation="landscape"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tint="0.39997558519241921"/>
  </sheetPr>
  <dimension ref="A1:N72"/>
  <sheetViews>
    <sheetView view="pageBreakPreview" zoomScale="90" zoomScaleSheetLayoutView="90" workbookViewId="0">
      <selection activeCell="A42" sqref="A42:XFD42"/>
    </sheetView>
  </sheetViews>
  <sheetFormatPr defaultColWidth="9.125" defaultRowHeight="14.25"/>
  <cols>
    <col min="1" max="1" width="5.75" style="14" customWidth="1"/>
    <col min="2" max="2" width="35.75" style="7" customWidth="1"/>
    <col min="3" max="11" width="7.75" style="7" customWidth="1"/>
    <col min="12" max="12" width="35.75" style="7" customWidth="1"/>
    <col min="13" max="13" width="5.75" style="7" customWidth="1"/>
    <col min="14" max="16384" width="9.125" style="7"/>
  </cols>
  <sheetData>
    <row r="1" spans="1:13" s="3" customFormat="1" ht="23.25" customHeight="1">
      <c r="A1" s="510"/>
      <c r="B1" s="510"/>
      <c r="C1" s="510"/>
      <c r="D1" s="510"/>
      <c r="E1" s="510"/>
      <c r="F1" s="510"/>
      <c r="G1" s="510"/>
      <c r="H1" s="510"/>
      <c r="I1" s="510"/>
      <c r="J1" s="510"/>
      <c r="K1" s="510"/>
      <c r="L1" s="510"/>
      <c r="M1" s="510"/>
    </row>
    <row r="2" spans="1:13" ht="18" customHeight="1">
      <c r="A2" s="511" t="s">
        <v>112</v>
      </c>
      <c r="B2" s="511"/>
      <c r="C2" s="511"/>
      <c r="D2" s="511"/>
      <c r="E2" s="511"/>
      <c r="F2" s="511"/>
      <c r="G2" s="511"/>
      <c r="H2" s="511"/>
      <c r="I2" s="511"/>
      <c r="J2" s="511"/>
      <c r="K2" s="511"/>
      <c r="L2" s="511"/>
      <c r="M2" s="511"/>
    </row>
    <row r="3" spans="1:13" ht="16.5" customHeight="1">
      <c r="A3" s="511" t="s">
        <v>49</v>
      </c>
      <c r="B3" s="511"/>
      <c r="C3" s="511"/>
      <c r="D3" s="511"/>
      <c r="E3" s="511"/>
      <c r="F3" s="511"/>
      <c r="G3" s="511"/>
      <c r="H3" s="511"/>
      <c r="I3" s="511"/>
      <c r="J3" s="511"/>
      <c r="K3" s="511"/>
      <c r="L3" s="511"/>
      <c r="M3" s="511"/>
    </row>
    <row r="4" spans="1:13" ht="16.5" customHeight="1">
      <c r="A4" s="511" t="s">
        <v>656</v>
      </c>
      <c r="B4" s="511"/>
      <c r="C4" s="511"/>
      <c r="D4" s="511"/>
      <c r="E4" s="511"/>
      <c r="F4" s="511"/>
      <c r="G4" s="511"/>
      <c r="H4" s="511"/>
      <c r="I4" s="511"/>
      <c r="J4" s="511"/>
      <c r="K4" s="511"/>
      <c r="L4" s="511"/>
      <c r="M4" s="511"/>
    </row>
    <row r="5" spans="1:13" ht="15.75" customHeight="1">
      <c r="A5" s="492" t="s">
        <v>113</v>
      </c>
      <c r="B5" s="492"/>
      <c r="C5" s="492"/>
      <c r="D5" s="492"/>
      <c r="E5" s="492"/>
      <c r="F5" s="492"/>
      <c r="G5" s="492"/>
      <c r="H5" s="492"/>
      <c r="I5" s="492"/>
      <c r="J5" s="492"/>
      <c r="K5" s="492"/>
      <c r="L5" s="492"/>
      <c r="M5" s="492"/>
    </row>
    <row r="6" spans="1:13" ht="15.75" customHeight="1">
      <c r="A6" s="492" t="s">
        <v>262</v>
      </c>
      <c r="B6" s="492"/>
      <c r="C6" s="492"/>
      <c r="D6" s="492"/>
      <c r="E6" s="492"/>
      <c r="F6" s="492"/>
      <c r="G6" s="492"/>
      <c r="H6" s="492"/>
      <c r="I6" s="492"/>
      <c r="J6" s="492"/>
      <c r="K6" s="492"/>
      <c r="L6" s="492"/>
      <c r="M6" s="492"/>
    </row>
    <row r="7" spans="1:13" ht="15.75" customHeight="1">
      <c r="A7" s="492" t="s">
        <v>657</v>
      </c>
      <c r="B7" s="492"/>
      <c r="C7" s="492"/>
      <c r="D7" s="492"/>
      <c r="E7" s="492"/>
      <c r="F7" s="492"/>
      <c r="G7" s="492"/>
      <c r="H7" s="492"/>
      <c r="I7" s="492"/>
      <c r="J7" s="492"/>
      <c r="K7" s="492"/>
      <c r="L7" s="492"/>
      <c r="M7" s="492"/>
    </row>
    <row r="8" spans="1:13" ht="15.6" customHeight="1">
      <c r="A8" s="493" t="s">
        <v>689</v>
      </c>
      <c r="B8" s="493"/>
      <c r="C8" s="13"/>
      <c r="D8" s="13"/>
      <c r="E8" s="13"/>
      <c r="F8" s="13"/>
      <c r="G8" s="308">
        <v>2020</v>
      </c>
      <c r="H8" s="61"/>
      <c r="I8" s="307"/>
      <c r="J8" s="13"/>
      <c r="K8" s="309"/>
      <c r="L8" s="495" t="s">
        <v>50</v>
      </c>
      <c r="M8" s="495"/>
    </row>
    <row r="9" spans="1:13" customFormat="1" ht="20.25" customHeight="1">
      <c r="A9" s="528" t="s">
        <v>448</v>
      </c>
      <c r="B9" s="531" t="s">
        <v>210</v>
      </c>
      <c r="C9" s="534" t="s">
        <v>204</v>
      </c>
      <c r="D9" s="534"/>
      <c r="E9" s="534"/>
      <c r="F9" s="534" t="s">
        <v>115</v>
      </c>
      <c r="G9" s="534"/>
      <c r="H9" s="534"/>
      <c r="I9" s="534" t="s">
        <v>201</v>
      </c>
      <c r="J9" s="534"/>
      <c r="K9" s="534"/>
      <c r="L9" s="502" t="s">
        <v>375</v>
      </c>
      <c r="M9" s="502"/>
    </row>
    <row r="10" spans="1:13" customFormat="1" ht="20.25" customHeight="1">
      <c r="A10" s="529"/>
      <c r="B10" s="532"/>
      <c r="C10" s="525" t="s">
        <v>207</v>
      </c>
      <c r="D10" s="525"/>
      <c r="E10" s="525"/>
      <c r="F10" s="525" t="s">
        <v>225</v>
      </c>
      <c r="G10" s="525"/>
      <c r="H10" s="525"/>
      <c r="I10" s="525" t="s">
        <v>517</v>
      </c>
      <c r="J10" s="525"/>
      <c r="K10" s="525"/>
      <c r="L10" s="505"/>
      <c r="M10" s="505"/>
    </row>
    <row r="11" spans="1:13" customFormat="1" ht="20.25" customHeight="1">
      <c r="A11" s="529"/>
      <c r="B11" s="532"/>
      <c r="C11" s="312" t="s">
        <v>204</v>
      </c>
      <c r="D11" s="312" t="s">
        <v>219</v>
      </c>
      <c r="E11" s="312" t="s">
        <v>220</v>
      </c>
      <c r="F11" s="312" t="s">
        <v>204</v>
      </c>
      <c r="G11" s="312" t="s">
        <v>219</v>
      </c>
      <c r="H11" s="312" t="s">
        <v>220</v>
      </c>
      <c r="I11" s="312" t="s">
        <v>204</v>
      </c>
      <c r="J11" s="312" t="s">
        <v>219</v>
      </c>
      <c r="K11" s="312" t="s">
        <v>220</v>
      </c>
      <c r="L11" s="505"/>
      <c r="M11" s="505"/>
    </row>
    <row r="12" spans="1:13" customFormat="1" ht="20.25" customHeight="1">
      <c r="A12" s="530"/>
      <c r="B12" s="533"/>
      <c r="C12" s="310" t="s">
        <v>207</v>
      </c>
      <c r="D12" s="310" t="s">
        <v>221</v>
      </c>
      <c r="E12" s="310" t="s">
        <v>222</v>
      </c>
      <c r="F12" s="404" t="s">
        <v>207</v>
      </c>
      <c r="G12" s="310" t="s">
        <v>221</v>
      </c>
      <c r="H12" s="310" t="s">
        <v>222</v>
      </c>
      <c r="I12" s="404" t="s">
        <v>207</v>
      </c>
      <c r="J12" s="310" t="s">
        <v>221</v>
      </c>
      <c r="K12" s="310" t="s">
        <v>222</v>
      </c>
      <c r="L12" s="506"/>
      <c r="M12" s="506"/>
    </row>
    <row r="13" spans="1:13" customFormat="1" ht="18">
      <c r="A13" s="202">
        <v>4511</v>
      </c>
      <c r="B13" s="198" t="s">
        <v>559</v>
      </c>
      <c r="C13" s="207">
        <f t="shared" ref="C13:E28" si="0">SUM(I13+F13)</f>
        <v>11304</v>
      </c>
      <c r="D13" s="207">
        <f t="shared" si="0"/>
        <v>565</v>
      </c>
      <c r="E13" s="429">
        <f>SUM(K13+H13)</f>
        <v>10739</v>
      </c>
      <c r="F13" s="333">
        <f>H13+G13</f>
        <v>11279</v>
      </c>
      <c r="G13" s="373">
        <v>565</v>
      </c>
      <c r="H13" s="380">
        <v>10714</v>
      </c>
      <c r="I13" s="333">
        <f>K13+J13</f>
        <v>25</v>
      </c>
      <c r="J13" s="373">
        <v>0</v>
      </c>
      <c r="K13" s="265">
        <v>25</v>
      </c>
      <c r="L13" s="527" t="s">
        <v>558</v>
      </c>
      <c r="M13" s="527"/>
    </row>
    <row r="14" spans="1:13" customFormat="1" ht="18">
      <c r="A14" s="200">
        <v>4512</v>
      </c>
      <c r="B14" s="90" t="s">
        <v>560</v>
      </c>
      <c r="C14" s="209">
        <f t="shared" si="0"/>
        <v>1335</v>
      </c>
      <c r="D14" s="209">
        <f t="shared" si="0"/>
        <v>15</v>
      </c>
      <c r="E14" s="430">
        <f t="shared" si="0"/>
        <v>1320</v>
      </c>
      <c r="F14" s="313">
        <f>H14+G14</f>
        <v>1227</v>
      </c>
      <c r="G14" s="364">
        <v>15</v>
      </c>
      <c r="H14" s="381">
        <v>1212</v>
      </c>
      <c r="I14" s="313">
        <f>K14+J14</f>
        <v>108</v>
      </c>
      <c r="J14" s="364">
        <v>0</v>
      </c>
      <c r="K14" s="257">
        <v>108</v>
      </c>
      <c r="L14" s="526" t="s">
        <v>561</v>
      </c>
      <c r="M14" s="526"/>
    </row>
    <row r="15" spans="1:13" customFormat="1" ht="18">
      <c r="A15" s="199">
        <v>4519</v>
      </c>
      <c r="B15" s="59" t="s">
        <v>720</v>
      </c>
      <c r="C15" s="211">
        <f t="shared" si="0"/>
        <v>36</v>
      </c>
      <c r="D15" s="211">
        <f t="shared" si="0"/>
        <v>0</v>
      </c>
      <c r="E15" s="431">
        <f t="shared" si="0"/>
        <v>36</v>
      </c>
      <c r="F15" s="332">
        <f t="shared" ref="F15:F71" si="1">H15+G15</f>
        <v>36</v>
      </c>
      <c r="G15" s="374">
        <v>0</v>
      </c>
      <c r="H15" s="382">
        <v>36</v>
      </c>
      <c r="I15" s="332">
        <f t="shared" ref="I15:I71" si="2">K15+J15</f>
        <v>0</v>
      </c>
      <c r="J15" s="374">
        <v>0</v>
      </c>
      <c r="K15" s="256">
        <v>0</v>
      </c>
      <c r="L15" s="518" t="s">
        <v>721</v>
      </c>
      <c r="M15" s="518"/>
    </row>
    <row r="16" spans="1:13" customFormat="1" ht="18">
      <c r="A16" s="200">
        <v>4531</v>
      </c>
      <c r="B16" s="90" t="s">
        <v>562</v>
      </c>
      <c r="C16" s="209">
        <f t="shared" si="0"/>
        <v>5661</v>
      </c>
      <c r="D16" s="209">
        <f t="shared" si="0"/>
        <v>94</v>
      </c>
      <c r="E16" s="430">
        <f t="shared" si="0"/>
        <v>5567</v>
      </c>
      <c r="F16" s="313">
        <f t="shared" si="1"/>
        <v>5627</v>
      </c>
      <c r="G16" s="364">
        <v>94</v>
      </c>
      <c r="H16" s="381">
        <v>5533</v>
      </c>
      <c r="I16" s="313">
        <f t="shared" si="2"/>
        <v>34</v>
      </c>
      <c r="J16" s="364">
        <v>0</v>
      </c>
      <c r="K16" s="257">
        <v>34</v>
      </c>
      <c r="L16" s="526" t="s">
        <v>608</v>
      </c>
      <c r="M16" s="526"/>
    </row>
    <row r="17" spans="1:13" customFormat="1" ht="18">
      <c r="A17" s="199">
        <v>4532</v>
      </c>
      <c r="B17" s="59" t="s">
        <v>563</v>
      </c>
      <c r="C17" s="211">
        <f t="shared" si="0"/>
        <v>267</v>
      </c>
      <c r="D17" s="211">
        <f t="shared" si="0"/>
        <v>0</v>
      </c>
      <c r="E17" s="431">
        <f t="shared" si="0"/>
        <v>267</v>
      </c>
      <c r="F17" s="332">
        <f t="shared" si="1"/>
        <v>265</v>
      </c>
      <c r="G17" s="374">
        <v>0</v>
      </c>
      <c r="H17" s="382">
        <v>265</v>
      </c>
      <c r="I17" s="332">
        <f t="shared" si="2"/>
        <v>2</v>
      </c>
      <c r="J17" s="374">
        <v>0</v>
      </c>
      <c r="K17" s="256">
        <v>2</v>
      </c>
      <c r="L17" s="518" t="s">
        <v>607</v>
      </c>
      <c r="M17" s="518"/>
    </row>
    <row r="18" spans="1:13" customFormat="1" ht="18">
      <c r="A18" s="200">
        <v>4539</v>
      </c>
      <c r="B18" s="90" t="s">
        <v>564</v>
      </c>
      <c r="C18" s="209">
        <f t="shared" si="0"/>
        <v>69</v>
      </c>
      <c r="D18" s="209">
        <f t="shared" si="0"/>
        <v>0</v>
      </c>
      <c r="E18" s="430">
        <f t="shared" si="0"/>
        <v>69</v>
      </c>
      <c r="F18" s="313">
        <f t="shared" si="1"/>
        <v>69</v>
      </c>
      <c r="G18" s="364">
        <v>0</v>
      </c>
      <c r="H18" s="381">
        <v>69</v>
      </c>
      <c r="I18" s="313">
        <f t="shared" si="2"/>
        <v>0</v>
      </c>
      <c r="J18" s="364">
        <v>0</v>
      </c>
      <c r="K18" s="257">
        <v>0</v>
      </c>
      <c r="L18" s="526" t="s">
        <v>606</v>
      </c>
      <c r="M18" s="526"/>
    </row>
    <row r="19" spans="1:13" customFormat="1">
      <c r="A19" s="199">
        <v>4610</v>
      </c>
      <c r="B19" s="59" t="s">
        <v>539</v>
      </c>
      <c r="C19" s="211">
        <f t="shared" si="0"/>
        <v>1789</v>
      </c>
      <c r="D19" s="211">
        <f t="shared" si="0"/>
        <v>2</v>
      </c>
      <c r="E19" s="431">
        <f t="shared" si="0"/>
        <v>1787</v>
      </c>
      <c r="F19" s="332">
        <f t="shared" si="1"/>
        <v>1785</v>
      </c>
      <c r="G19" s="374">
        <v>2</v>
      </c>
      <c r="H19" s="382">
        <v>1783</v>
      </c>
      <c r="I19" s="332">
        <f t="shared" si="2"/>
        <v>4</v>
      </c>
      <c r="J19" s="374">
        <v>0</v>
      </c>
      <c r="K19" s="256">
        <v>4</v>
      </c>
      <c r="L19" s="518" t="s">
        <v>548</v>
      </c>
      <c r="M19" s="518"/>
    </row>
    <row r="20" spans="1:13" customFormat="1">
      <c r="A20" s="200">
        <v>4620</v>
      </c>
      <c r="B20" s="90" t="s">
        <v>565</v>
      </c>
      <c r="C20" s="209">
        <f t="shared" si="0"/>
        <v>2224</v>
      </c>
      <c r="D20" s="209">
        <f t="shared" si="0"/>
        <v>31</v>
      </c>
      <c r="E20" s="430">
        <f t="shared" si="0"/>
        <v>2193</v>
      </c>
      <c r="F20" s="313">
        <f t="shared" si="1"/>
        <v>2201</v>
      </c>
      <c r="G20" s="364">
        <v>27</v>
      </c>
      <c r="H20" s="381">
        <v>2174</v>
      </c>
      <c r="I20" s="313">
        <f t="shared" si="2"/>
        <v>23</v>
      </c>
      <c r="J20" s="364">
        <v>4</v>
      </c>
      <c r="K20" s="257">
        <v>19</v>
      </c>
      <c r="L20" s="526" t="s">
        <v>605</v>
      </c>
      <c r="M20" s="526"/>
    </row>
    <row r="21" spans="1:13" customFormat="1">
      <c r="A21" s="199">
        <v>4631</v>
      </c>
      <c r="B21" s="59" t="s">
        <v>540</v>
      </c>
      <c r="C21" s="211">
        <f t="shared" si="0"/>
        <v>448</v>
      </c>
      <c r="D21" s="211">
        <f t="shared" si="0"/>
        <v>0</v>
      </c>
      <c r="E21" s="431">
        <f t="shared" si="0"/>
        <v>448</v>
      </c>
      <c r="F21" s="332">
        <f t="shared" si="1"/>
        <v>448</v>
      </c>
      <c r="G21" s="374">
        <v>0</v>
      </c>
      <c r="H21" s="382">
        <v>448</v>
      </c>
      <c r="I21" s="332">
        <f t="shared" si="2"/>
        <v>0</v>
      </c>
      <c r="J21" s="374">
        <v>0</v>
      </c>
      <c r="K21" s="256">
        <v>0</v>
      </c>
      <c r="L21" s="518" t="s">
        <v>549</v>
      </c>
      <c r="M21" s="518"/>
    </row>
    <row r="22" spans="1:13" customFormat="1">
      <c r="A22" s="200">
        <v>4632</v>
      </c>
      <c r="B22" s="90" t="s">
        <v>609</v>
      </c>
      <c r="C22" s="209">
        <f t="shared" si="0"/>
        <v>5695</v>
      </c>
      <c r="D22" s="209">
        <f t="shared" si="0"/>
        <v>194</v>
      </c>
      <c r="E22" s="430">
        <f t="shared" si="0"/>
        <v>5501</v>
      </c>
      <c r="F22" s="313">
        <f t="shared" si="1"/>
        <v>5670</v>
      </c>
      <c r="G22" s="364">
        <v>194</v>
      </c>
      <c r="H22" s="381">
        <v>5476</v>
      </c>
      <c r="I22" s="313">
        <f t="shared" si="2"/>
        <v>25</v>
      </c>
      <c r="J22" s="364">
        <v>0</v>
      </c>
      <c r="K22" s="257">
        <v>25</v>
      </c>
      <c r="L22" s="526" t="s">
        <v>604</v>
      </c>
      <c r="M22" s="526"/>
    </row>
    <row r="23" spans="1:13" customFormat="1" ht="27">
      <c r="A23" s="199">
        <v>4641</v>
      </c>
      <c r="B23" s="59" t="s">
        <v>610</v>
      </c>
      <c r="C23" s="211">
        <f t="shared" si="0"/>
        <v>647</v>
      </c>
      <c r="D23" s="211">
        <f t="shared" si="0"/>
        <v>77</v>
      </c>
      <c r="E23" s="431">
        <f t="shared" si="0"/>
        <v>570</v>
      </c>
      <c r="F23" s="332">
        <f t="shared" si="1"/>
        <v>647</v>
      </c>
      <c r="G23" s="374">
        <v>77</v>
      </c>
      <c r="H23" s="382">
        <v>570</v>
      </c>
      <c r="I23" s="332">
        <f t="shared" si="2"/>
        <v>0</v>
      </c>
      <c r="J23" s="374">
        <v>0</v>
      </c>
      <c r="K23" s="256">
        <v>0</v>
      </c>
      <c r="L23" s="518" t="s">
        <v>603</v>
      </c>
      <c r="M23" s="518"/>
    </row>
    <row r="24" spans="1:13" customFormat="1" ht="18">
      <c r="A24" s="200">
        <v>4647</v>
      </c>
      <c r="B24" s="90" t="s">
        <v>611</v>
      </c>
      <c r="C24" s="209">
        <f t="shared" si="0"/>
        <v>2331</v>
      </c>
      <c r="D24" s="209">
        <f t="shared" si="0"/>
        <v>367</v>
      </c>
      <c r="E24" s="430">
        <f t="shared" si="0"/>
        <v>1964</v>
      </c>
      <c r="F24" s="313">
        <f t="shared" si="1"/>
        <v>2327</v>
      </c>
      <c r="G24" s="364">
        <v>366</v>
      </c>
      <c r="H24" s="381">
        <v>1961</v>
      </c>
      <c r="I24" s="313">
        <f t="shared" si="2"/>
        <v>4</v>
      </c>
      <c r="J24" s="364">
        <v>1</v>
      </c>
      <c r="K24" s="257">
        <v>3</v>
      </c>
      <c r="L24" s="526" t="s">
        <v>602</v>
      </c>
      <c r="M24" s="526"/>
    </row>
    <row r="25" spans="1:13" customFormat="1" ht="36">
      <c r="A25" s="199">
        <v>4648</v>
      </c>
      <c r="B25" s="59" t="s">
        <v>612</v>
      </c>
      <c r="C25" s="211">
        <f t="shared" si="0"/>
        <v>3158</v>
      </c>
      <c r="D25" s="211">
        <f t="shared" si="0"/>
        <v>312</v>
      </c>
      <c r="E25" s="431">
        <f t="shared" si="0"/>
        <v>2846</v>
      </c>
      <c r="F25" s="332">
        <f t="shared" si="1"/>
        <v>3149</v>
      </c>
      <c r="G25" s="374">
        <v>312</v>
      </c>
      <c r="H25" s="382">
        <v>2837</v>
      </c>
      <c r="I25" s="332">
        <f t="shared" si="2"/>
        <v>9</v>
      </c>
      <c r="J25" s="374">
        <v>0</v>
      </c>
      <c r="K25" s="256">
        <v>9</v>
      </c>
      <c r="L25" s="518" t="s">
        <v>601</v>
      </c>
      <c r="M25" s="518"/>
    </row>
    <row r="26" spans="1:13" s="436" customFormat="1" ht="27">
      <c r="A26" s="200">
        <v>4649</v>
      </c>
      <c r="B26" s="90" t="s">
        <v>730</v>
      </c>
      <c r="C26" s="209">
        <f t="shared" si="0"/>
        <v>24</v>
      </c>
      <c r="D26" s="209">
        <f t="shared" si="0"/>
        <v>0</v>
      </c>
      <c r="E26" s="430">
        <f t="shared" si="0"/>
        <v>24</v>
      </c>
      <c r="F26" s="313">
        <f t="shared" si="1"/>
        <v>24</v>
      </c>
      <c r="G26" s="364">
        <v>0</v>
      </c>
      <c r="H26" s="381">
        <v>24</v>
      </c>
      <c r="I26" s="313">
        <f t="shared" si="2"/>
        <v>0</v>
      </c>
      <c r="J26" s="364">
        <v>0</v>
      </c>
      <c r="K26" s="257">
        <v>0</v>
      </c>
      <c r="L26" s="526" t="s">
        <v>722</v>
      </c>
      <c r="M26" s="526"/>
    </row>
    <row r="27" spans="1:13" customFormat="1" ht="18">
      <c r="A27" s="199">
        <v>4651</v>
      </c>
      <c r="B27" s="59" t="s">
        <v>613</v>
      </c>
      <c r="C27" s="211">
        <f t="shared" si="0"/>
        <v>116</v>
      </c>
      <c r="D27" s="211">
        <f t="shared" si="0"/>
        <v>2</v>
      </c>
      <c r="E27" s="431">
        <f t="shared" si="0"/>
        <v>114</v>
      </c>
      <c r="F27" s="332">
        <f t="shared" si="1"/>
        <v>114</v>
      </c>
      <c r="G27" s="374">
        <v>2</v>
      </c>
      <c r="H27" s="382">
        <v>112</v>
      </c>
      <c r="I27" s="332">
        <f t="shared" si="2"/>
        <v>2</v>
      </c>
      <c r="J27" s="374">
        <v>0</v>
      </c>
      <c r="K27" s="256">
        <v>2</v>
      </c>
      <c r="L27" s="518" t="s">
        <v>600</v>
      </c>
      <c r="M27" s="518"/>
    </row>
    <row r="28" spans="1:13" customFormat="1" ht="26.25" customHeight="1">
      <c r="A28" s="200">
        <v>4652</v>
      </c>
      <c r="B28" s="90" t="s">
        <v>614</v>
      </c>
      <c r="C28" s="209">
        <f t="shared" si="0"/>
        <v>559</v>
      </c>
      <c r="D28" s="209">
        <f t="shared" si="0"/>
        <v>16</v>
      </c>
      <c r="E28" s="430">
        <f t="shared" si="0"/>
        <v>543</v>
      </c>
      <c r="F28" s="313">
        <f t="shared" si="1"/>
        <v>556</v>
      </c>
      <c r="G28" s="364">
        <v>16</v>
      </c>
      <c r="H28" s="381">
        <v>540</v>
      </c>
      <c r="I28" s="313">
        <f t="shared" si="2"/>
        <v>3</v>
      </c>
      <c r="J28" s="364">
        <v>0</v>
      </c>
      <c r="K28" s="257">
        <v>3</v>
      </c>
      <c r="L28" s="526" t="s">
        <v>599</v>
      </c>
      <c r="M28" s="526"/>
    </row>
    <row r="29" spans="1:13" customFormat="1">
      <c r="A29" s="199">
        <v>4653</v>
      </c>
      <c r="B29" s="59" t="s">
        <v>615</v>
      </c>
      <c r="C29" s="211">
        <f t="shared" ref="C29:E71" si="3">SUM(I29+F29)</f>
        <v>823</v>
      </c>
      <c r="D29" s="211">
        <f t="shared" si="3"/>
        <v>3</v>
      </c>
      <c r="E29" s="431">
        <f t="shared" si="3"/>
        <v>820</v>
      </c>
      <c r="F29" s="332">
        <f t="shared" si="1"/>
        <v>799</v>
      </c>
      <c r="G29" s="374">
        <v>3</v>
      </c>
      <c r="H29" s="382">
        <v>796</v>
      </c>
      <c r="I29" s="332">
        <f t="shared" si="2"/>
        <v>24</v>
      </c>
      <c r="J29" s="374">
        <v>0</v>
      </c>
      <c r="K29" s="256">
        <v>24</v>
      </c>
      <c r="L29" s="518" t="s">
        <v>598</v>
      </c>
      <c r="M29" s="518"/>
    </row>
    <row r="30" spans="1:13" customFormat="1">
      <c r="A30" s="200">
        <v>4659</v>
      </c>
      <c r="B30" s="90" t="s">
        <v>616</v>
      </c>
      <c r="C30" s="209">
        <f t="shared" si="3"/>
        <v>3813</v>
      </c>
      <c r="D30" s="209">
        <f t="shared" si="3"/>
        <v>153</v>
      </c>
      <c r="E30" s="430">
        <f t="shared" si="3"/>
        <v>3660</v>
      </c>
      <c r="F30" s="313">
        <f t="shared" si="1"/>
        <v>3792</v>
      </c>
      <c r="G30" s="364">
        <v>153</v>
      </c>
      <c r="H30" s="381">
        <v>3639</v>
      </c>
      <c r="I30" s="313">
        <f t="shared" si="2"/>
        <v>21</v>
      </c>
      <c r="J30" s="364">
        <v>0</v>
      </c>
      <c r="K30" s="257">
        <v>21</v>
      </c>
      <c r="L30" s="526" t="s">
        <v>550</v>
      </c>
      <c r="M30" s="526"/>
    </row>
    <row r="31" spans="1:13" customFormat="1" ht="18">
      <c r="A31" s="199">
        <v>4661</v>
      </c>
      <c r="B31" s="59" t="s">
        <v>617</v>
      </c>
      <c r="C31" s="211">
        <f t="shared" si="3"/>
        <v>580</v>
      </c>
      <c r="D31" s="211">
        <f t="shared" si="3"/>
        <v>26</v>
      </c>
      <c r="E31" s="431">
        <f t="shared" si="3"/>
        <v>554</v>
      </c>
      <c r="F31" s="332">
        <f t="shared" si="1"/>
        <v>578</v>
      </c>
      <c r="G31" s="374">
        <v>26</v>
      </c>
      <c r="H31" s="382">
        <v>552</v>
      </c>
      <c r="I31" s="332">
        <f t="shared" si="2"/>
        <v>2</v>
      </c>
      <c r="J31" s="374">
        <v>0</v>
      </c>
      <c r="K31" s="256">
        <v>2</v>
      </c>
      <c r="L31" s="518" t="s">
        <v>597</v>
      </c>
      <c r="M31" s="518"/>
    </row>
    <row r="32" spans="1:13" customFormat="1">
      <c r="A32" s="200">
        <v>4662</v>
      </c>
      <c r="B32" s="90" t="s">
        <v>541</v>
      </c>
      <c r="C32" s="209">
        <f t="shared" si="3"/>
        <v>177</v>
      </c>
      <c r="D32" s="209">
        <f t="shared" si="3"/>
        <v>3</v>
      </c>
      <c r="E32" s="430">
        <f t="shared" si="3"/>
        <v>174</v>
      </c>
      <c r="F32" s="313">
        <f t="shared" si="1"/>
        <v>177</v>
      </c>
      <c r="G32" s="364">
        <v>3</v>
      </c>
      <c r="H32" s="381">
        <v>174</v>
      </c>
      <c r="I32" s="313">
        <f t="shared" si="2"/>
        <v>0</v>
      </c>
      <c r="J32" s="364">
        <v>0</v>
      </c>
      <c r="K32" s="257">
        <v>0</v>
      </c>
      <c r="L32" s="526" t="s">
        <v>551</v>
      </c>
      <c r="M32" s="526"/>
    </row>
    <row r="33" spans="1:14" customFormat="1" ht="18">
      <c r="A33" s="199">
        <v>4663</v>
      </c>
      <c r="B33" s="59" t="s">
        <v>618</v>
      </c>
      <c r="C33" s="211">
        <f t="shared" si="3"/>
        <v>6293</v>
      </c>
      <c r="D33" s="211">
        <f t="shared" si="3"/>
        <v>221</v>
      </c>
      <c r="E33" s="431">
        <f t="shared" si="3"/>
        <v>6072</v>
      </c>
      <c r="F33" s="332">
        <f t="shared" si="1"/>
        <v>6260</v>
      </c>
      <c r="G33" s="374">
        <v>221</v>
      </c>
      <c r="H33" s="382">
        <v>6039</v>
      </c>
      <c r="I33" s="332">
        <f t="shared" si="2"/>
        <v>33</v>
      </c>
      <c r="J33" s="374">
        <v>0</v>
      </c>
      <c r="K33" s="256">
        <v>33</v>
      </c>
      <c r="L33" s="518" t="s">
        <v>596</v>
      </c>
      <c r="M33" s="518"/>
    </row>
    <row r="34" spans="1:14" customFormat="1" ht="15" customHeight="1" thickBot="1">
      <c r="A34" s="348">
        <v>4669</v>
      </c>
      <c r="B34" s="362" t="s">
        <v>734</v>
      </c>
      <c r="C34" s="313">
        <f t="shared" si="3"/>
        <v>203</v>
      </c>
      <c r="D34" s="313">
        <f t="shared" si="3"/>
        <v>4</v>
      </c>
      <c r="E34" s="313">
        <f t="shared" si="3"/>
        <v>199</v>
      </c>
      <c r="F34" s="313">
        <f t="shared" si="1"/>
        <v>203</v>
      </c>
      <c r="G34" s="363">
        <v>4</v>
      </c>
      <c r="H34" s="314">
        <v>199</v>
      </c>
      <c r="I34" s="313">
        <f t="shared" si="2"/>
        <v>0</v>
      </c>
      <c r="J34" s="364">
        <v>0</v>
      </c>
      <c r="K34" s="257">
        <v>0</v>
      </c>
      <c r="L34" s="656" t="s">
        <v>735</v>
      </c>
      <c r="M34" s="657"/>
      <c r="N34" s="7"/>
    </row>
    <row r="35" spans="1:14" customFormat="1">
      <c r="A35" s="199">
        <v>4690</v>
      </c>
      <c r="B35" s="59" t="s">
        <v>542</v>
      </c>
      <c r="C35" s="211">
        <f t="shared" si="3"/>
        <v>377</v>
      </c>
      <c r="D35" s="211">
        <f t="shared" si="3"/>
        <v>8</v>
      </c>
      <c r="E35" s="431">
        <f t="shared" si="3"/>
        <v>369</v>
      </c>
      <c r="F35" s="332">
        <f t="shared" si="1"/>
        <v>377</v>
      </c>
      <c r="G35" s="374">
        <v>8</v>
      </c>
      <c r="H35" s="382">
        <v>369</v>
      </c>
      <c r="I35" s="332">
        <f t="shared" si="2"/>
        <v>0</v>
      </c>
      <c r="J35" s="374">
        <v>0</v>
      </c>
      <c r="K35" s="256">
        <v>0</v>
      </c>
      <c r="L35" s="518" t="s">
        <v>552</v>
      </c>
      <c r="M35" s="518"/>
    </row>
    <row r="36" spans="1:14" customFormat="1">
      <c r="A36" s="200">
        <v>4691</v>
      </c>
      <c r="B36" s="90" t="s">
        <v>619</v>
      </c>
      <c r="C36" s="209">
        <f t="shared" si="3"/>
        <v>773</v>
      </c>
      <c r="D36" s="209">
        <f t="shared" si="3"/>
        <v>14</v>
      </c>
      <c r="E36" s="430">
        <f t="shared" si="3"/>
        <v>759</v>
      </c>
      <c r="F36" s="313">
        <f t="shared" si="1"/>
        <v>771</v>
      </c>
      <c r="G36" s="364">
        <v>14</v>
      </c>
      <c r="H36" s="381">
        <v>757</v>
      </c>
      <c r="I36" s="313">
        <f t="shared" si="2"/>
        <v>2</v>
      </c>
      <c r="J36" s="364">
        <v>0</v>
      </c>
      <c r="K36" s="257">
        <v>2</v>
      </c>
      <c r="L36" s="526" t="s">
        <v>595</v>
      </c>
      <c r="M36" s="526"/>
    </row>
    <row r="37" spans="1:14" customFormat="1" ht="26.25" customHeight="1">
      <c r="A37" s="199">
        <v>4692</v>
      </c>
      <c r="B37" s="59" t="s">
        <v>620</v>
      </c>
      <c r="C37" s="211">
        <f t="shared" si="3"/>
        <v>1059</v>
      </c>
      <c r="D37" s="211">
        <f t="shared" si="3"/>
        <v>91</v>
      </c>
      <c r="E37" s="431">
        <f t="shared" si="3"/>
        <v>968</v>
      </c>
      <c r="F37" s="332">
        <f t="shared" si="1"/>
        <v>1038</v>
      </c>
      <c r="G37" s="374">
        <v>91</v>
      </c>
      <c r="H37" s="382">
        <v>947</v>
      </c>
      <c r="I37" s="332">
        <f t="shared" si="2"/>
        <v>21</v>
      </c>
      <c r="J37" s="374">
        <v>0</v>
      </c>
      <c r="K37" s="256">
        <v>21</v>
      </c>
      <c r="L37" s="518" t="s">
        <v>594</v>
      </c>
      <c r="M37" s="518"/>
    </row>
    <row r="38" spans="1:14" customFormat="1">
      <c r="A38" s="200">
        <v>4712</v>
      </c>
      <c r="B38" s="90" t="s">
        <v>543</v>
      </c>
      <c r="C38" s="209">
        <f t="shared" si="3"/>
        <v>18167</v>
      </c>
      <c r="D38" s="209">
        <f t="shared" si="3"/>
        <v>2632</v>
      </c>
      <c r="E38" s="430">
        <f t="shared" si="3"/>
        <v>15535</v>
      </c>
      <c r="F38" s="313">
        <f t="shared" si="1"/>
        <v>18096</v>
      </c>
      <c r="G38" s="364">
        <v>2623</v>
      </c>
      <c r="H38" s="381">
        <v>15473</v>
      </c>
      <c r="I38" s="313">
        <f t="shared" si="2"/>
        <v>71</v>
      </c>
      <c r="J38" s="364">
        <v>9</v>
      </c>
      <c r="K38" s="257">
        <v>62</v>
      </c>
      <c r="L38" s="526" t="s">
        <v>553</v>
      </c>
      <c r="M38" s="526"/>
    </row>
    <row r="39" spans="1:14" customFormat="1" ht="26.25" customHeight="1">
      <c r="A39" s="199">
        <v>4714</v>
      </c>
      <c r="B39" s="59" t="s">
        <v>544</v>
      </c>
      <c r="C39" s="211">
        <f t="shared" si="3"/>
        <v>11523</v>
      </c>
      <c r="D39" s="211">
        <f t="shared" si="3"/>
        <v>200</v>
      </c>
      <c r="E39" s="431">
        <f t="shared" si="3"/>
        <v>11323</v>
      </c>
      <c r="F39" s="332">
        <f t="shared" si="1"/>
        <v>11505</v>
      </c>
      <c r="G39" s="374">
        <v>200</v>
      </c>
      <c r="H39" s="382">
        <v>11305</v>
      </c>
      <c r="I39" s="332">
        <f t="shared" si="2"/>
        <v>18</v>
      </c>
      <c r="J39" s="374">
        <v>0</v>
      </c>
      <c r="K39" s="256">
        <v>18</v>
      </c>
      <c r="L39" s="518" t="s">
        <v>554</v>
      </c>
      <c r="M39" s="518"/>
    </row>
    <row r="40" spans="1:14" customFormat="1">
      <c r="A40" s="200">
        <v>4719</v>
      </c>
      <c r="B40" s="90" t="s">
        <v>645</v>
      </c>
      <c r="C40" s="209">
        <f t="shared" si="3"/>
        <v>4777</v>
      </c>
      <c r="D40" s="209">
        <f t="shared" si="3"/>
        <v>1534</v>
      </c>
      <c r="E40" s="430">
        <f t="shared" si="3"/>
        <v>3243</v>
      </c>
      <c r="F40" s="313">
        <f t="shared" si="1"/>
        <v>4765</v>
      </c>
      <c r="G40" s="364">
        <v>1532</v>
      </c>
      <c r="H40" s="381">
        <v>3233</v>
      </c>
      <c r="I40" s="313">
        <f t="shared" si="2"/>
        <v>12</v>
      </c>
      <c r="J40" s="364">
        <v>2</v>
      </c>
      <c r="K40" s="257">
        <v>10</v>
      </c>
      <c r="L40" s="526" t="s">
        <v>593</v>
      </c>
      <c r="M40" s="526"/>
    </row>
    <row r="41" spans="1:14" customFormat="1" ht="26.25" customHeight="1">
      <c r="A41" s="199">
        <v>4720</v>
      </c>
      <c r="B41" s="59" t="s">
        <v>622</v>
      </c>
      <c r="C41" s="211">
        <f t="shared" si="3"/>
        <v>3076</v>
      </c>
      <c r="D41" s="211">
        <f t="shared" si="3"/>
        <v>0</v>
      </c>
      <c r="E41" s="431">
        <f t="shared" si="3"/>
        <v>3076</v>
      </c>
      <c r="F41" s="332">
        <f t="shared" si="1"/>
        <v>3064</v>
      </c>
      <c r="G41" s="374">
        <v>0</v>
      </c>
      <c r="H41" s="382">
        <v>3064</v>
      </c>
      <c r="I41" s="332">
        <f t="shared" si="2"/>
        <v>12</v>
      </c>
      <c r="J41" s="374">
        <v>0</v>
      </c>
      <c r="K41" s="256">
        <v>12</v>
      </c>
      <c r="L41" s="518" t="s">
        <v>592</v>
      </c>
      <c r="M41" s="518"/>
    </row>
    <row r="42" spans="1:14" s="436" customFormat="1">
      <c r="A42" s="200">
        <v>4722</v>
      </c>
      <c r="B42" s="90" t="s">
        <v>632</v>
      </c>
      <c r="C42" s="209">
        <f t="shared" si="3"/>
        <v>97</v>
      </c>
      <c r="D42" s="209">
        <f t="shared" si="3"/>
        <v>4</v>
      </c>
      <c r="E42" s="430">
        <f t="shared" si="3"/>
        <v>93</v>
      </c>
      <c r="F42" s="313">
        <f t="shared" si="1"/>
        <v>97</v>
      </c>
      <c r="G42" s="364">
        <v>4</v>
      </c>
      <c r="H42" s="381">
        <v>93</v>
      </c>
      <c r="I42" s="313">
        <f>K42+J42</f>
        <v>0</v>
      </c>
      <c r="J42" s="364">
        <v>0</v>
      </c>
      <c r="K42" s="257">
        <v>0</v>
      </c>
      <c r="L42" s="526" t="s">
        <v>591</v>
      </c>
      <c r="M42" s="526"/>
    </row>
    <row r="43" spans="1:14" customFormat="1" ht="26.25" customHeight="1">
      <c r="A43" s="199">
        <v>4723</v>
      </c>
      <c r="B43" s="59" t="s">
        <v>631</v>
      </c>
      <c r="C43" s="211">
        <f t="shared" si="3"/>
        <v>64</v>
      </c>
      <c r="D43" s="211">
        <f t="shared" si="3"/>
        <v>0</v>
      </c>
      <c r="E43" s="431">
        <f t="shared" si="3"/>
        <v>64</v>
      </c>
      <c r="F43" s="332">
        <f t="shared" si="1"/>
        <v>58</v>
      </c>
      <c r="G43" s="374">
        <v>0</v>
      </c>
      <c r="H43" s="382">
        <v>58</v>
      </c>
      <c r="I43" s="332">
        <f t="shared" si="2"/>
        <v>6</v>
      </c>
      <c r="J43" s="374">
        <v>0</v>
      </c>
      <c r="K43" s="256">
        <v>6</v>
      </c>
      <c r="L43" s="518" t="s">
        <v>590</v>
      </c>
      <c r="M43" s="518"/>
    </row>
    <row r="44" spans="1:14" customFormat="1">
      <c r="A44" s="200">
        <v>4724</v>
      </c>
      <c r="B44" s="90" t="s">
        <v>630</v>
      </c>
      <c r="C44" s="209">
        <f t="shared" si="3"/>
        <v>488</v>
      </c>
      <c r="D44" s="209">
        <f t="shared" si="3"/>
        <v>0</v>
      </c>
      <c r="E44" s="430">
        <f t="shared" si="3"/>
        <v>488</v>
      </c>
      <c r="F44" s="313">
        <f t="shared" si="1"/>
        <v>455</v>
      </c>
      <c r="G44" s="364">
        <v>0</v>
      </c>
      <c r="H44" s="381">
        <v>455</v>
      </c>
      <c r="I44" s="313">
        <f t="shared" si="2"/>
        <v>33</v>
      </c>
      <c r="J44" s="364">
        <v>0</v>
      </c>
      <c r="K44" s="257">
        <v>33</v>
      </c>
      <c r="L44" s="526" t="s">
        <v>589</v>
      </c>
      <c r="M44" s="526"/>
    </row>
    <row r="45" spans="1:14" customFormat="1" ht="26.25" customHeight="1">
      <c r="A45" s="199">
        <v>4725</v>
      </c>
      <c r="B45" s="59" t="s">
        <v>629</v>
      </c>
      <c r="C45" s="211">
        <f t="shared" si="3"/>
        <v>344</v>
      </c>
      <c r="D45" s="211">
        <f t="shared" si="3"/>
        <v>0</v>
      </c>
      <c r="E45" s="431">
        <f t="shared" si="3"/>
        <v>344</v>
      </c>
      <c r="F45" s="332">
        <f t="shared" si="1"/>
        <v>320</v>
      </c>
      <c r="G45" s="374">
        <v>0</v>
      </c>
      <c r="H45" s="382">
        <v>320</v>
      </c>
      <c r="I45" s="332">
        <f t="shared" si="2"/>
        <v>24</v>
      </c>
      <c r="J45" s="374">
        <v>0</v>
      </c>
      <c r="K45" s="256">
        <v>24</v>
      </c>
      <c r="L45" s="518" t="s">
        <v>588</v>
      </c>
      <c r="M45" s="518"/>
    </row>
    <row r="46" spans="1:14" customFormat="1">
      <c r="A46" s="200">
        <v>4726</v>
      </c>
      <c r="B46" s="90" t="s">
        <v>545</v>
      </c>
      <c r="C46" s="209">
        <f t="shared" si="3"/>
        <v>1435</v>
      </c>
      <c r="D46" s="209">
        <f t="shared" si="3"/>
        <v>165</v>
      </c>
      <c r="E46" s="430">
        <f t="shared" si="3"/>
        <v>1270</v>
      </c>
      <c r="F46" s="313">
        <f t="shared" si="1"/>
        <v>1366</v>
      </c>
      <c r="G46" s="364">
        <v>165</v>
      </c>
      <c r="H46" s="381">
        <v>1201</v>
      </c>
      <c r="I46" s="313">
        <f t="shared" si="2"/>
        <v>69</v>
      </c>
      <c r="J46" s="364">
        <v>0</v>
      </c>
      <c r="K46" s="257">
        <v>69</v>
      </c>
      <c r="L46" s="526" t="s">
        <v>555</v>
      </c>
      <c r="M46" s="526"/>
    </row>
    <row r="47" spans="1:14" customFormat="1" ht="26.25" customHeight="1">
      <c r="A47" s="199">
        <v>4727</v>
      </c>
      <c r="B47" s="59" t="s">
        <v>628</v>
      </c>
      <c r="C47" s="211">
        <f t="shared" si="3"/>
        <v>404</v>
      </c>
      <c r="D47" s="211">
        <f t="shared" si="3"/>
        <v>193</v>
      </c>
      <c r="E47" s="431">
        <f t="shared" si="3"/>
        <v>211</v>
      </c>
      <c r="F47" s="332">
        <f t="shared" si="1"/>
        <v>404</v>
      </c>
      <c r="G47" s="374">
        <v>193</v>
      </c>
      <c r="H47" s="382">
        <v>211</v>
      </c>
      <c r="I47" s="332">
        <f t="shared" si="2"/>
        <v>0</v>
      </c>
      <c r="J47" s="374">
        <v>0</v>
      </c>
      <c r="K47" s="256">
        <v>0</v>
      </c>
      <c r="L47" s="518" t="s">
        <v>587</v>
      </c>
      <c r="M47" s="518"/>
    </row>
    <row r="48" spans="1:14" customFormat="1">
      <c r="A48" s="200">
        <v>4728</v>
      </c>
      <c r="B48" s="90" t="s">
        <v>633</v>
      </c>
      <c r="C48" s="209">
        <f t="shared" si="3"/>
        <v>324</v>
      </c>
      <c r="D48" s="209">
        <f t="shared" si="3"/>
        <v>0</v>
      </c>
      <c r="E48" s="430">
        <f t="shared" si="3"/>
        <v>324</v>
      </c>
      <c r="F48" s="313">
        <f t="shared" si="1"/>
        <v>324</v>
      </c>
      <c r="G48" s="364">
        <v>0</v>
      </c>
      <c r="H48" s="381">
        <v>324</v>
      </c>
      <c r="I48" s="313">
        <f t="shared" si="2"/>
        <v>0</v>
      </c>
      <c r="J48" s="364">
        <v>0</v>
      </c>
      <c r="K48" s="257">
        <v>0</v>
      </c>
      <c r="L48" s="526" t="s">
        <v>586</v>
      </c>
      <c r="M48" s="526"/>
    </row>
    <row r="49" spans="1:13" customFormat="1" ht="26.25" customHeight="1">
      <c r="A49" s="199">
        <v>4729</v>
      </c>
      <c r="B49" s="59" t="s">
        <v>642</v>
      </c>
      <c r="C49" s="211">
        <f t="shared" si="3"/>
        <v>526</v>
      </c>
      <c r="D49" s="211">
        <f t="shared" si="3"/>
        <v>43</v>
      </c>
      <c r="E49" s="431">
        <f t="shared" si="3"/>
        <v>483</v>
      </c>
      <c r="F49" s="332">
        <f t="shared" si="1"/>
        <v>469</v>
      </c>
      <c r="G49" s="374">
        <v>43</v>
      </c>
      <c r="H49" s="382">
        <v>426</v>
      </c>
      <c r="I49" s="332">
        <f t="shared" si="2"/>
        <v>57</v>
      </c>
      <c r="J49" s="374">
        <v>0</v>
      </c>
      <c r="K49" s="256">
        <v>57</v>
      </c>
      <c r="L49" s="518" t="s">
        <v>644</v>
      </c>
      <c r="M49" s="518"/>
    </row>
    <row r="50" spans="1:13" customFormat="1">
      <c r="A50" s="200">
        <v>4730</v>
      </c>
      <c r="B50" s="90" t="s">
        <v>627</v>
      </c>
      <c r="C50" s="209">
        <f t="shared" si="3"/>
        <v>8445</v>
      </c>
      <c r="D50" s="209">
        <f t="shared" si="3"/>
        <v>9</v>
      </c>
      <c r="E50" s="430">
        <f t="shared" si="3"/>
        <v>8436</v>
      </c>
      <c r="F50" s="313">
        <f t="shared" si="1"/>
        <v>8350</v>
      </c>
      <c r="G50" s="364">
        <v>9</v>
      </c>
      <c r="H50" s="381">
        <v>8341</v>
      </c>
      <c r="I50" s="313">
        <f t="shared" si="2"/>
        <v>95</v>
      </c>
      <c r="J50" s="364">
        <v>0</v>
      </c>
      <c r="K50" s="257">
        <v>95</v>
      </c>
      <c r="L50" s="526" t="s">
        <v>585</v>
      </c>
      <c r="M50" s="526"/>
    </row>
    <row r="51" spans="1:13" customFormat="1" ht="26.25" customHeight="1">
      <c r="A51" s="199">
        <v>4741</v>
      </c>
      <c r="B51" s="59" t="s">
        <v>634</v>
      </c>
      <c r="C51" s="211">
        <f t="shared" si="3"/>
        <v>5384</v>
      </c>
      <c r="D51" s="211">
        <f t="shared" si="3"/>
        <v>186</v>
      </c>
      <c r="E51" s="431">
        <f t="shared" si="3"/>
        <v>5198</v>
      </c>
      <c r="F51" s="332">
        <f t="shared" si="1"/>
        <v>5350</v>
      </c>
      <c r="G51" s="374">
        <v>186</v>
      </c>
      <c r="H51" s="382">
        <v>5164</v>
      </c>
      <c r="I51" s="332">
        <f t="shared" si="2"/>
        <v>34</v>
      </c>
      <c r="J51" s="374">
        <v>0</v>
      </c>
      <c r="K51" s="256">
        <v>34</v>
      </c>
      <c r="L51" s="518" t="s">
        <v>584</v>
      </c>
      <c r="M51" s="518"/>
    </row>
    <row r="52" spans="1:13" customFormat="1">
      <c r="A52" s="200">
        <v>4742</v>
      </c>
      <c r="B52" s="90" t="s">
        <v>706</v>
      </c>
      <c r="C52" s="209">
        <f t="shared" si="3"/>
        <v>90</v>
      </c>
      <c r="D52" s="209">
        <f t="shared" si="3"/>
        <v>6</v>
      </c>
      <c r="E52" s="430">
        <f t="shared" si="3"/>
        <v>84</v>
      </c>
      <c r="F52" s="313">
        <f t="shared" si="1"/>
        <v>90</v>
      </c>
      <c r="G52" s="364">
        <v>6</v>
      </c>
      <c r="H52" s="381">
        <v>84</v>
      </c>
      <c r="I52" s="313">
        <f t="shared" si="2"/>
        <v>0</v>
      </c>
      <c r="J52" s="364">
        <v>0</v>
      </c>
      <c r="K52" s="257">
        <v>0</v>
      </c>
      <c r="L52" s="526" t="s">
        <v>705</v>
      </c>
      <c r="M52" s="526"/>
    </row>
    <row r="53" spans="1:13" customFormat="1" ht="26.25" customHeight="1">
      <c r="A53" s="199">
        <v>4751</v>
      </c>
      <c r="B53" s="59" t="s">
        <v>626</v>
      </c>
      <c r="C53" s="211">
        <f t="shared" si="3"/>
        <v>8847</v>
      </c>
      <c r="D53" s="211">
        <f t="shared" si="3"/>
        <v>830</v>
      </c>
      <c r="E53" s="431">
        <f t="shared" si="3"/>
        <v>8017</v>
      </c>
      <c r="F53" s="332">
        <f t="shared" si="1"/>
        <v>7831</v>
      </c>
      <c r="G53" s="374">
        <v>784</v>
      </c>
      <c r="H53" s="382">
        <v>7047</v>
      </c>
      <c r="I53" s="332">
        <f t="shared" si="2"/>
        <v>1016</v>
      </c>
      <c r="J53" s="374">
        <v>46</v>
      </c>
      <c r="K53" s="256">
        <v>970</v>
      </c>
      <c r="L53" s="518" t="s">
        <v>583</v>
      </c>
      <c r="M53" s="518"/>
    </row>
    <row r="54" spans="1:13" customFormat="1" ht="36">
      <c r="A54" s="200">
        <v>4752</v>
      </c>
      <c r="B54" s="90" t="s">
        <v>625</v>
      </c>
      <c r="C54" s="209">
        <f t="shared" si="3"/>
        <v>24873</v>
      </c>
      <c r="D54" s="209">
        <f t="shared" si="3"/>
        <v>724</v>
      </c>
      <c r="E54" s="430">
        <f t="shared" si="3"/>
        <v>24149</v>
      </c>
      <c r="F54" s="313">
        <f t="shared" si="1"/>
        <v>23891</v>
      </c>
      <c r="G54" s="364">
        <v>716</v>
      </c>
      <c r="H54" s="381">
        <v>23175</v>
      </c>
      <c r="I54" s="313">
        <f t="shared" si="2"/>
        <v>982</v>
      </c>
      <c r="J54" s="364">
        <v>8</v>
      </c>
      <c r="K54" s="257">
        <v>974</v>
      </c>
      <c r="L54" s="526" t="s">
        <v>582</v>
      </c>
      <c r="M54" s="526"/>
    </row>
    <row r="55" spans="1:13" customFormat="1" ht="26.25" customHeight="1">
      <c r="A55" s="199">
        <v>4753</v>
      </c>
      <c r="B55" s="59" t="s">
        <v>624</v>
      </c>
      <c r="C55" s="211">
        <f t="shared" si="3"/>
        <v>1146</v>
      </c>
      <c r="D55" s="211">
        <f t="shared" si="3"/>
        <v>54</v>
      </c>
      <c r="E55" s="431">
        <f t="shared" si="3"/>
        <v>1092</v>
      </c>
      <c r="F55" s="332">
        <f t="shared" si="1"/>
        <v>1130</v>
      </c>
      <c r="G55" s="374">
        <v>54</v>
      </c>
      <c r="H55" s="382">
        <v>1076</v>
      </c>
      <c r="I55" s="332">
        <f t="shared" si="2"/>
        <v>16</v>
      </c>
      <c r="J55" s="374">
        <v>0</v>
      </c>
      <c r="K55" s="256">
        <v>16</v>
      </c>
      <c r="L55" s="518" t="s">
        <v>581</v>
      </c>
      <c r="M55" s="518"/>
    </row>
    <row r="56" spans="1:13" customFormat="1">
      <c r="A56" s="200">
        <v>4754</v>
      </c>
      <c r="B56" s="90" t="s">
        <v>546</v>
      </c>
      <c r="C56" s="209">
        <f t="shared" si="3"/>
        <v>4842</v>
      </c>
      <c r="D56" s="209">
        <f t="shared" si="3"/>
        <v>436</v>
      </c>
      <c r="E56" s="430">
        <f t="shared" si="3"/>
        <v>4406</v>
      </c>
      <c r="F56" s="313">
        <f t="shared" si="1"/>
        <v>4825</v>
      </c>
      <c r="G56" s="364">
        <v>436</v>
      </c>
      <c r="H56" s="381">
        <v>4389</v>
      </c>
      <c r="I56" s="313">
        <f t="shared" si="2"/>
        <v>17</v>
      </c>
      <c r="J56" s="364">
        <v>0</v>
      </c>
      <c r="K56" s="257">
        <v>17</v>
      </c>
      <c r="L56" s="526" t="s">
        <v>556</v>
      </c>
      <c r="M56" s="526"/>
    </row>
    <row r="57" spans="1:13" customFormat="1" ht="26.25" customHeight="1">
      <c r="A57" s="199">
        <v>4755</v>
      </c>
      <c r="B57" s="59" t="s">
        <v>641</v>
      </c>
      <c r="C57" s="211">
        <f t="shared" si="3"/>
        <v>10535</v>
      </c>
      <c r="D57" s="211">
        <f t="shared" si="3"/>
        <v>225</v>
      </c>
      <c r="E57" s="431">
        <f t="shared" si="3"/>
        <v>10310</v>
      </c>
      <c r="F57" s="332">
        <f t="shared" si="1"/>
        <v>10254</v>
      </c>
      <c r="G57" s="374">
        <v>225</v>
      </c>
      <c r="H57" s="382">
        <v>10029</v>
      </c>
      <c r="I57" s="332">
        <f t="shared" si="2"/>
        <v>281</v>
      </c>
      <c r="J57" s="374">
        <v>0</v>
      </c>
      <c r="K57" s="256">
        <v>281</v>
      </c>
      <c r="L57" s="518" t="s">
        <v>580</v>
      </c>
      <c r="M57" s="518"/>
    </row>
    <row r="58" spans="1:13" customFormat="1">
      <c r="A58" s="200">
        <v>4756</v>
      </c>
      <c r="B58" s="90" t="s">
        <v>635</v>
      </c>
      <c r="C58" s="209">
        <f t="shared" si="3"/>
        <v>412</v>
      </c>
      <c r="D58" s="209">
        <f t="shared" si="3"/>
        <v>2</v>
      </c>
      <c r="E58" s="430">
        <f t="shared" si="3"/>
        <v>410</v>
      </c>
      <c r="F58" s="313">
        <f t="shared" si="1"/>
        <v>410</v>
      </c>
      <c r="G58" s="364">
        <v>2</v>
      </c>
      <c r="H58" s="381">
        <v>408</v>
      </c>
      <c r="I58" s="313">
        <f t="shared" si="2"/>
        <v>2</v>
      </c>
      <c r="J58" s="364">
        <v>0</v>
      </c>
      <c r="K58" s="257">
        <v>2</v>
      </c>
      <c r="L58" s="526" t="s">
        <v>579</v>
      </c>
      <c r="M58" s="526"/>
    </row>
    <row r="59" spans="1:13" customFormat="1" ht="26.25" customHeight="1">
      <c r="A59" s="199">
        <v>4761</v>
      </c>
      <c r="B59" s="59" t="s">
        <v>636</v>
      </c>
      <c r="C59" s="211">
        <f t="shared" si="3"/>
        <v>1764</v>
      </c>
      <c r="D59" s="211">
        <f t="shared" si="3"/>
        <v>0</v>
      </c>
      <c r="E59" s="431">
        <f t="shared" si="3"/>
        <v>1764</v>
      </c>
      <c r="F59" s="332">
        <f t="shared" si="1"/>
        <v>1734</v>
      </c>
      <c r="G59" s="374">
        <v>0</v>
      </c>
      <c r="H59" s="382">
        <v>1734</v>
      </c>
      <c r="I59" s="332">
        <f t="shared" si="2"/>
        <v>30</v>
      </c>
      <c r="J59" s="374">
        <v>0</v>
      </c>
      <c r="K59" s="256">
        <v>30</v>
      </c>
      <c r="L59" s="518" t="s">
        <v>578</v>
      </c>
      <c r="M59" s="518"/>
    </row>
    <row r="60" spans="1:13" customFormat="1" ht="18">
      <c r="A60" s="200">
        <v>4762</v>
      </c>
      <c r="B60" s="90" t="s">
        <v>637</v>
      </c>
      <c r="C60" s="209">
        <f t="shared" ref="C60" si="4">SUM(D60:E60)</f>
        <v>74</v>
      </c>
      <c r="D60" s="209">
        <f t="shared" ref="D60:E60" si="5">J60+G60</f>
        <v>0</v>
      </c>
      <c r="E60" s="430">
        <f t="shared" si="5"/>
        <v>74</v>
      </c>
      <c r="F60" s="313">
        <f t="shared" si="1"/>
        <v>74</v>
      </c>
      <c r="G60" s="364">
        <v>0</v>
      </c>
      <c r="H60" s="381">
        <v>74</v>
      </c>
      <c r="I60" s="313">
        <f t="shared" si="2"/>
        <v>0</v>
      </c>
      <c r="J60" s="364">
        <v>0</v>
      </c>
      <c r="K60" s="257">
        <v>0</v>
      </c>
      <c r="L60" s="526" t="s">
        <v>577</v>
      </c>
      <c r="M60" s="526"/>
    </row>
    <row r="61" spans="1:13" customFormat="1" ht="26.25" customHeight="1">
      <c r="A61" s="199">
        <v>4763</v>
      </c>
      <c r="B61" s="59" t="s">
        <v>638</v>
      </c>
      <c r="C61" s="211">
        <f t="shared" si="3"/>
        <v>1206</v>
      </c>
      <c r="D61" s="211">
        <f t="shared" si="3"/>
        <v>174</v>
      </c>
      <c r="E61" s="431">
        <f t="shared" si="3"/>
        <v>1032</v>
      </c>
      <c r="F61" s="332">
        <f t="shared" si="1"/>
        <v>1154</v>
      </c>
      <c r="G61" s="374">
        <v>174</v>
      </c>
      <c r="H61" s="382">
        <v>980</v>
      </c>
      <c r="I61" s="332">
        <f t="shared" si="2"/>
        <v>52</v>
      </c>
      <c r="J61" s="374">
        <v>0</v>
      </c>
      <c r="K61" s="256">
        <v>52</v>
      </c>
      <c r="L61" s="518" t="s">
        <v>576</v>
      </c>
      <c r="M61" s="518"/>
    </row>
    <row r="62" spans="1:13" customFormat="1">
      <c r="A62" s="200">
        <v>4764</v>
      </c>
      <c r="B62" s="90" t="s">
        <v>623</v>
      </c>
      <c r="C62" s="209">
        <f t="shared" si="3"/>
        <v>530</v>
      </c>
      <c r="D62" s="209">
        <f t="shared" si="3"/>
        <v>0</v>
      </c>
      <c r="E62" s="430">
        <f t="shared" si="3"/>
        <v>530</v>
      </c>
      <c r="F62" s="313">
        <f t="shared" si="1"/>
        <v>501</v>
      </c>
      <c r="G62" s="364">
        <v>0</v>
      </c>
      <c r="H62" s="381">
        <v>501</v>
      </c>
      <c r="I62" s="313">
        <f t="shared" si="2"/>
        <v>29</v>
      </c>
      <c r="J62" s="364">
        <v>0</v>
      </c>
      <c r="K62" s="257">
        <v>29</v>
      </c>
      <c r="L62" s="526" t="s">
        <v>575</v>
      </c>
      <c r="M62" s="526"/>
    </row>
    <row r="63" spans="1:13" customFormat="1" ht="26.25" customHeight="1">
      <c r="A63" s="199">
        <v>4771</v>
      </c>
      <c r="B63" s="59" t="s">
        <v>639</v>
      </c>
      <c r="C63" s="211">
        <f t="shared" si="3"/>
        <v>8653</v>
      </c>
      <c r="D63" s="211">
        <f t="shared" si="3"/>
        <v>2786</v>
      </c>
      <c r="E63" s="431">
        <f t="shared" si="3"/>
        <v>5867</v>
      </c>
      <c r="F63" s="332">
        <f t="shared" si="1"/>
        <v>8526</v>
      </c>
      <c r="G63" s="374">
        <v>2784</v>
      </c>
      <c r="H63" s="382">
        <v>5742</v>
      </c>
      <c r="I63" s="332">
        <f t="shared" si="2"/>
        <v>127</v>
      </c>
      <c r="J63" s="374">
        <v>2</v>
      </c>
      <c r="K63" s="256">
        <v>125</v>
      </c>
      <c r="L63" s="518" t="s">
        <v>574</v>
      </c>
      <c r="M63" s="518"/>
    </row>
    <row r="64" spans="1:13" customFormat="1" ht="19.149999999999999" customHeight="1">
      <c r="A64" s="200">
        <v>4772</v>
      </c>
      <c r="B64" s="90" t="s">
        <v>640</v>
      </c>
      <c r="C64" s="209">
        <f t="shared" si="3"/>
        <v>4699</v>
      </c>
      <c r="D64" s="209">
        <f t="shared" si="3"/>
        <v>689</v>
      </c>
      <c r="E64" s="430">
        <f t="shared" si="3"/>
        <v>4010</v>
      </c>
      <c r="F64" s="313">
        <f t="shared" si="1"/>
        <v>4442</v>
      </c>
      <c r="G64" s="364">
        <v>689</v>
      </c>
      <c r="H64" s="381">
        <v>3753</v>
      </c>
      <c r="I64" s="313">
        <f t="shared" si="2"/>
        <v>257</v>
      </c>
      <c r="J64" s="364">
        <v>0</v>
      </c>
      <c r="K64" s="257">
        <v>257</v>
      </c>
      <c r="L64" s="526" t="s">
        <v>573</v>
      </c>
      <c r="M64" s="526"/>
    </row>
    <row r="65" spans="1:13" customFormat="1" ht="26.25" customHeight="1">
      <c r="A65" s="199">
        <v>4774</v>
      </c>
      <c r="B65" s="59" t="s">
        <v>547</v>
      </c>
      <c r="C65" s="211">
        <f t="shared" si="3"/>
        <v>301</v>
      </c>
      <c r="D65" s="211">
        <f t="shared" si="3"/>
        <v>0</v>
      </c>
      <c r="E65" s="431">
        <f t="shared" si="3"/>
        <v>301</v>
      </c>
      <c r="F65" s="332">
        <f t="shared" si="1"/>
        <v>299</v>
      </c>
      <c r="G65" s="374">
        <v>0</v>
      </c>
      <c r="H65" s="382">
        <v>299</v>
      </c>
      <c r="I65" s="332">
        <f t="shared" si="2"/>
        <v>2</v>
      </c>
      <c r="J65" s="374">
        <v>0</v>
      </c>
      <c r="K65" s="256">
        <v>2</v>
      </c>
      <c r="L65" s="518" t="s">
        <v>557</v>
      </c>
      <c r="M65" s="518"/>
    </row>
    <row r="66" spans="1:13" customFormat="1" ht="19.149999999999999" customHeight="1">
      <c r="A66" s="200">
        <v>4775</v>
      </c>
      <c r="B66" s="90" t="s">
        <v>569</v>
      </c>
      <c r="C66" s="209">
        <f t="shared" si="3"/>
        <v>4917</v>
      </c>
      <c r="D66" s="209">
        <f t="shared" si="3"/>
        <v>449</v>
      </c>
      <c r="E66" s="430">
        <f t="shared" si="3"/>
        <v>4468</v>
      </c>
      <c r="F66" s="313">
        <f t="shared" si="1"/>
        <v>4870</v>
      </c>
      <c r="G66" s="364">
        <v>449</v>
      </c>
      <c r="H66" s="381">
        <v>4421</v>
      </c>
      <c r="I66" s="313">
        <f t="shared" si="2"/>
        <v>47</v>
      </c>
      <c r="J66" s="364">
        <v>0</v>
      </c>
      <c r="K66" s="257">
        <v>47</v>
      </c>
      <c r="L66" s="526" t="s">
        <v>572</v>
      </c>
      <c r="M66" s="526"/>
    </row>
    <row r="67" spans="1:13" customFormat="1" ht="26.25" customHeight="1">
      <c r="A67" s="199">
        <v>4776</v>
      </c>
      <c r="B67" s="59" t="s">
        <v>568</v>
      </c>
      <c r="C67" s="211">
        <f t="shared" si="3"/>
        <v>1584</v>
      </c>
      <c r="D67" s="211">
        <f t="shared" si="3"/>
        <v>23</v>
      </c>
      <c r="E67" s="431">
        <f t="shared" si="3"/>
        <v>1561</v>
      </c>
      <c r="F67" s="332">
        <f t="shared" si="1"/>
        <v>1578</v>
      </c>
      <c r="G67" s="374">
        <v>23</v>
      </c>
      <c r="H67" s="382">
        <v>1555</v>
      </c>
      <c r="I67" s="332">
        <f t="shared" si="2"/>
        <v>6</v>
      </c>
      <c r="J67" s="374">
        <v>0</v>
      </c>
      <c r="K67" s="256">
        <v>6</v>
      </c>
      <c r="L67" s="518" t="s">
        <v>571</v>
      </c>
      <c r="M67" s="518"/>
    </row>
    <row r="68" spans="1:13" customFormat="1">
      <c r="A68" s="200">
        <v>4777</v>
      </c>
      <c r="B68" s="90" t="s">
        <v>567</v>
      </c>
      <c r="C68" s="209">
        <f t="shared" si="3"/>
        <v>200</v>
      </c>
      <c r="D68" s="209">
        <f t="shared" si="3"/>
        <v>0</v>
      </c>
      <c r="E68" s="430">
        <f t="shared" si="3"/>
        <v>200</v>
      </c>
      <c r="F68" s="313">
        <f t="shared" si="1"/>
        <v>200</v>
      </c>
      <c r="G68" s="364">
        <v>0</v>
      </c>
      <c r="H68" s="381">
        <v>200</v>
      </c>
      <c r="I68" s="313">
        <f t="shared" si="2"/>
        <v>0</v>
      </c>
      <c r="J68" s="364">
        <v>0</v>
      </c>
      <c r="K68" s="257">
        <v>0</v>
      </c>
      <c r="L68" s="526" t="s">
        <v>570</v>
      </c>
      <c r="M68" s="526"/>
    </row>
    <row r="69" spans="1:13">
      <c r="A69" s="199">
        <v>4778</v>
      </c>
      <c r="B69" s="59" t="s">
        <v>723</v>
      </c>
      <c r="C69" s="211">
        <f t="shared" ref="C69" si="6">SUM(D69:E69)</f>
        <v>60</v>
      </c>
      <c r="D69" s="211">
        <f t="shared" ref="D69" si="7">J69+G69</f>
        <v>0</v>
      </c>
      <c r="E69" s="431">
        <f t="shared" si="3"/>
        <v>60</v>
      </c>
      <c r="F69" s="332">
        <f t="shared" si="1"/>
        <v>60</v>
      </c>
      <c r="G69" s="374">
        <v>0</v>
      </c>
      <c r="H69" s="382">
        <v>60</v>
      </c>
      <c r="I69" s="332">
        <f t="shared" si="2"/>
        <v>0</v>
      </c>
      <c r="J69" s="374">
        <v>0</v>
      </c>
      <c r="K69" s="256">
        <v>0</v>
      </c>
      <c r="L69" s="518" t="s">
        <v>724</v>
      </c>
      <c r="M69" s="518"/>
    </row>
    <row r="70" spans="1:13" ht="28.15" customHeight="1">
      <c r="A70" s="200">
        <v>4779</v>
      </c>
      <c r="B70" s="90" t="s">
        <v>566</v>
      </c>
      <c r="C70" s="209">
        <f t="shared" si="3"/>
        <v>3812</v>
      </c>
      <c r="D70" s="209">
        <f t="shared" si="3"/>
        <v>676</v>
      </c>
      <c r="E70" s="430">
        <f t="shared" si="3"/>
        <v>3136</v>
      </c>
      <c r="F70" s="313">
        <f t="shared" si="1"/>
        <v>3809</v>
      </c>
      <c r="G70" s="364">
        <v>676</v>
      </c>
      <c r="H70" s="381">
        <v>3133</v>
      </c>
      <c r="I70" s="313">
        <f t="shared" si="2"/>
        <v>3</v>
      </c>
      <c r="J70" s="364">
        <v>0</v>
      </c>
      <c r="K70" s="257">
        <v>3</v>
      </c>
      <c r="L70" s="526" t="s">
        <v>643</v>
      </c>
      <c r="M70" s="526"/>
    </row>
    <row r="71" spans="1:13">
      <c r="A71" s="199">
        <v>4789</v>
      </c>
      <c r="B71" s="59" t="s">
        <v>726</v>
      </c>
      <c r="C71" s="211">
        <f t="shared" si="3"/>
        <v>263</v>
      </c>
      <c r="D71" s="211">
        <f t="shared" si="3"/>
        <v>0</v>
      </c>
      <c r="E71" s="431">
        <f t="shared" si="3"/>
        <v>263</v>
      </c>
      <c r="F71" s="332">
        <f t="shared" si="1"/>
        <v>263</v>
      </c>
      <c r="G71" s="374">
        <v>0</v>
      </c>
      <c r="H71" s="382">
        <v>263</v>
      </c>
      <c r="I71" s="332">
        <f t="shared" si="2"/>
        <v>0</v>
      </c>
      <c r="J71" s="374">
        <v>0</v>
      </c>
      <c r="K71" s="256">
        <v>0</v>
      </c>
      <c r="L71" s="518" t="s">
        <v>725</v>
      </c>
      <c r="M71" s="518"/>
    </row>
    <row r="72" spans="1:13">
      <c r="A72" s="490" t="s">
        <v>207</v>
      </c>
      <c r="B72" s="490"/>
      <c r="C72" s="346">
        <f t="shared" ref="C72:K72" si="8">SUM(C13:C71)</f>
        <v>183623</v>
      </c>
      <c r="D72" s="346">
        <f t="shared" si="8"/>
        <v>14238</v>
      </c>
      <c r="E72" s="346">
        <f t="shared" si="8"/>
        <v>169385</v>
      </c>
      <c r="F72" s="346">
        <f t="shared" si="8"/>
        <v>179983</v>
      </c>
      <c r="G72" s="346">
        <f t="shared" si="8"/>
        <v>14166</v>
      </c>
      <c r="H72" s="346">
        <f t="shared" si="8"/>
        <v>165817</v>
      </c>
      <c r="I72" s="346">
        <f t="shared" si="8"/>
        <v>3640</v>
      </c>
      <c r="J72" s="346">
        <f t="shared" si="8"/>
        <v>72</v>
      </c>
      <c r="K72" s="346">
        <f t="shared" si="8"/>
        <v>3568</v>
      </c>
      <c r="L72" s="491" t="s">
        <v>204</v>
      </c>
      <c r="M72" s="491"/>
    </row>
  </sheetData>
  <mergeCells count="79">
    <mergeCell ref="A72:B72"/>
    <mergeCell ref="L72:M72"/>
    <mergeCell ref="L60:M60"/>
    <mergeCell ref="L69:M69"/>
    <mergeCell ref="L55:M55"/>
    <mergeCell ref="L56:M56"/>
    <mergeCell ref="L67:M67"/>
    <mergeCell ref="L68:M68"/>
    <mergeCell ref="L52:M52"/>
    <mergeCell ref="L53:M53"/>
    <mergeCell ref="L54:M54"/>
    <mergeCell ref="L34:M34"/>
    <mergeCell ref="L71:M71"/>
    <mergeCell ref="L50:M50"/>
    <mergeCell ref="L57:M57"/>
    <mergeCell ref="L59:M59"/>
    <mergeCell ref="L61:M61"/>
    <mergeCell ref="L62:M62"/>
    <mergeCell ref="L63:M63"/>
    <mergeCell ref="L70:M70"/>
    <mergeCell ref="L58:M58"/>
    <mergeCell ref="L64:M64"/>
    <mergeCell ref="L65:M65"/>
    <mergeCell ref="L66:M66"/>
    <mergeCell ref="A5:M5"/>
    <mergeCell ref="L18:M18"/>
    <mergeCell ref="L19:M19"/>
    <mergeCell ref="L13:M13"/>
    <mergeCell ref="L14:M14"/>
    <mergeCell ref="L15:M15"/>
    <mergeCell ref="L16:M16"/>
    <mergeCell ref="L17:M17"/>
    <mergeCell ref="A7:M7"/>
    <mergeCell ref="L32:M32"/>
    <mergeCell ref="L33:M33"/>
    <mergeCell ref="L35:M35"/>
    <mergeCell ref="L36:M36"/>
    <mergeCell ref="L26:M26"/>
    <mergeCell ref="L27:M27"/>
    <mergeCell ref="L28:M28"/>
    <mergeCell ref="L31:M31"/>
    <mergeCell ref="L30:M30"/>
    <mergeCell ref="A2:M2"/>
    <mergeCell ref="A6:M6"/>
    <mergeCell ref="I9:K9"/>
    <mergeCell ref="A1:M1"/>
    <mergeCell ref="A3:M3"/>
    <mergeCell ref="A8:B8"/>
    <mergeCell ref="L8:M8"/>
    <mergeCell ref="A9:A12"/>
    <mergeCell ref="B9:B12"/>
    <mergeCell ref="C9:E9"/>
    <mergeCell ref="F9:H9"/>
    <mergeCell ref="L9:M12"/>
    <mergeCell ref="C10:E10"/>
    <mergeCell ref="F10:H10"/>
    <mergeCell ref="I10:K10"/>
    <mergeCell ref="A4:M4"/>
    <mergeCell ref="L20:M20"/>
    <mergeCell ref="L21:M21"/>
    <mergeCell ref="L22:M22"/>
    <mergeCell ref="L23:M23"/>
    <mergeCell ref="L24:M24"/>
    <mergeCell ref="L25:M25"/>
    <mergeCell ref="L29:M29"/>
    <mergeCell ref="L37:M37"/>
    <mergeCell ref="L38:M38"/>
    <mergeCell ref="L51:M51"/>
    <mergeCell ref="L49:M49"/>
    <mergeCell ref="L39:M39"/>
    <mergeCell ref="L40:M40"/>
    <mergeCell ref="L41:M41"/>
    <mergeCell ref="L42:M42"/>
    <mergeCell ref="L47:M47"/>
    <mergeCell ref="L48:M48"/>
    <mergeCell ref="L45:M45"/>
    <mergeCell ref="L46:M46"/>
    <mergeCell ref="L43:M43"/>
    <mergeCell ref="L44:M44"/>
  </mergeCells>
  <phoneticPr fontId="19" type="noConversion"/>
  <printOptions horizontalCentered="1"/>
  <pageMargins left="0" right="0" top="0.19685039370078741" bottom="0" header="0" footer="0"/>
  <pageSetup paperSize="9" scale="85" orientation="landscape" r:id="rId1"/>
  <headerFooter alignWithMargins="0"/>
  <rowBreaks count="2" manualBreakCount="2">
    <brk id="35" max="12" man="1"/>
    <brk id="55" max="12" man="1"/>
  </row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3" tint="0.39997558519241921"/>
  </sheetPr>
  <dimension ref="A1:M19"/>
  <sheetViews>
    <sheetView view="pageBreakPreview" zoomScale="80" zoomScaleSheetLayoutView="80" workbookViewId="0">
      <selection activeCell="C16" sqref="C16"/>
    </sheetView>
  </sheetViews>
  <sheetFormatPr defaultColWidth="9.125" defaultRowHeight="14.25"/>
  <cols>
    <col min="1" max="1" width="7.625" style="139" customWidth="1"/>
    <col min="2" max="2" width="25.375" style="76" bestFit="1" customWidth="1"/>
    <col min="3" max="3" width="10.375" style="76" customWidth="1"/>
    <col min="4" max="4" width="10.125" style="76" customWidth="1"/>
    <col min="5" max="5" width="11.5" style="76" customWidth="1"/>
    <col min="6" max="8" width="8.75" style="76" customWidth="1"/>
    <col min="9" max="9" width="25.625" style="76" customWidth="1"/>
    <col min="10" max="10" width="7.625" style="76" customWidth="1"/>
    <col min="11" max="16384" width="9.125" style="76"/>
  </cols>
  <sheetData>
    <row r="1" spans="1:13" s="137" customFormat="1" ht="65.25" customHeight="1">
      <c r="A1" s="595"/>
      <c r="B1" s="595"/>
      <c r="C1" s="595"/>
      <c r="D1" s="595"/>
      <c r="E1" s="595"/>
      <c r="F1" s="595"/>
      <c r="G1" s="595"/>
      <c r="H1" s="595"/>
      <c r="I1" s="595"/>
      <c r="J1" s="595"/>
      <c r="K1" s="140"/>
      <c r="L1" s="140"/>
      <c r="M1" s="140"/>
    </row>
    <row r="2" spans="1:13" ht="17.45" customHeight="1">
      <c r="A2" s="596" t="s">
        <v>284</v>
      </c>
      <c r="B2" s="596"/>
      <c r="C2" s="596"/>
      <c r="D2" s="596"/>
      <c r="E2" s="596"/>
      <c r="F2" s="596"/>
      <c r="G2" s="596"/>
      <c r="H2" s="596"/>
      <c r="I2" s="596"/>
      <c r="J2" s="596"/>
    </row>
    <row r="3" spans="1:13" ht="16.5" customHeight="1">
      <c r="A3" s="596" t="s">
        <v>101</v>
      </c>
      <c r="B3" s="596"/>
      <c r="C3" s="596"/>
      <c r="D3" s="596"/>
      <c r="E3" s="596"/>
      <c r="F3" s="596"/>
      <c r="G3" s="596"/>
      <c r="H3" s="596"/>
      <c r="I3" s="596"/>
      <c r="J3" s="596"/>
    </row>
    <row r="4" spans="1:13" ht="16.5" customHeight="1">
      <c r="A4" s="596" t="s">
        <v>654</v>
      </c>
      <c r="B4" s="596"/>
      <c r="C4" s="596"/>
      <c r="D4" s="596"/>
      <c r="E4" s="596"/>
      <c r="F4" s="596"/>
      <c r="G4" s="596"/>
      <c r="H4" s="596"/>
      <c r="I4" s="596"/>
      <c r="J4" s="596"/>
    </row>
    <row r="5" spans="1:13" ht="15.6" customHeight="1">
      <c r="A5" s="584" t="s">
        <v>408</v>
      </c>
      <c r="B5" s="584"/>
      <c r="C5" s="584"/>
      <c r="D5" s="584"/>
      <c r="E5" s="584"/>
      <c r="F5" s="584"/>
      <c r="G5" s="584"/>
      <c r="H5" s="584"/>
      <c r="I5" s="584"/>
      <c r="J5" s="584"/>
    </row>
    <row r="6" spans="1:13" ht="15.6" customHeight="1">
      <c r="A6" s="584" t="s">
        <v>262</v>
      </c>
      <c r="B6" s="584"/>
      <c r="C6" s="584"/>
      <c r="D6" s="584"/>
      <c r="E6" s="584"/>
      <c r="F6" s="584"/>
      <c r="G6" s="584"/>
      <c r="H6" s="584"/>
      <c r="I6" s="584"/>
      <c r="J6" s="584"/>
    </row>
    <row r="7" spans="1:13" ht="15.6" customHeight="1">
      <c r="A7" s="584" t="s">
        <v>655</v>
      </c>
      <c r="B7" s="584"/>
      <c r="C7" s="584"/>
      <c r="D7" s="584"/>
      <c r="E7" s="584"/>
      <c r="F7" s="584"/>
      <c r="G7" s="584"/>
      <c r="H7" s="584"/>
      <c r="I7" s="584"/>
      <c r="J7" s="584"/>
    </row>
    <row r="8" spans="1:13" ht="15.6" customHeight="1">
      <c r="A8" s="677" t="s">
        <v>690</v>
      </c>
      <c r="B8" s="677"/>
      <c r="C8" s="685">
        <v>2020</v>
      </c>
      <c r="D8" s="685"/>
      <c r="E8" s="685"/>
      <c r="F8" s="685"/>
      <c r="G8" s="685"/>
      <c r="H8" s="685"/>
      <c r="I8" s="686" t="s">
        <v>285</v>
      </c>
      <c r="J8" s="686"/>
    </row>
    <row r="9" spans="1:13" s="138" customFormat="1" ht="15.75" customHeight="1">
      <c r="A9" s="682" t="s">
        <v>467</v>
      </c>
      <c r="B9" s="671" t="s">
        <v>210</v>
      </c>
      <c r="C9" s="625" t="s">
        <v>226</v>
      </c>
      <c r="D9" s="626"/>
      <c r="E9" s="627"/>
      <c r="F9" s="625" t="s">
        <v>227</v>
      </c>
      <c r="G9" s="626"/>
      <c r="H9" s="627"/>
      <c r="I9" s="522" t="s">
        <v>215</v>
      </c>
      <c r="J9" s="524"/>
    </row>
    <row r="10" spans="1:13" s="138" customFormat="1" ht="29.25" customHeight="1">
      <c r="A10" s="683"/>
      <c r="B10" s="672"/>
      <c r="C10" s="674" t="s">
        <v>518</v>
      </c>
      <c r="D10" s="675"/>
      <c r="E10" s="676"/>
      <c r="F10" s="674" t="s">
        <v>228</v>
      </c>
      <c r="G10" s="675"/>
      <c r="H10" s="676"/>
      <c r="I10" s="678"/>
      <c r="J10" s="679"/>
    </row>
    <row r="11" spans="1:13" s="138" customFormat="1" ht="16.5" customHeight="1">
      <c r="A11" s="683"/>
      <c r="B11" s="672"/>
      <c r="C11" s="162" t="s">
        <v>204</v>
      </c>
      <c r="D11" s="162" t="s">
        <v>115</v>
      </c>
      <c r="E11" s="162" t="s">
        <v>201</v>
      </c>
      <c r="F11" s="162" t="s">
        <v>204</v>
      </c>
      <c r="G11" s="162" t="s">
        <v>115</v>
      </c>
      <c r="H11" s="162" t="s">
        <v>201</v>
      </c>
      <c r="I11" s="678"/>
      <c r="J11" s="679"/>
    </row>
    <row r="12" spans="1:13" s="138" customFormat="1" ht="19.5" customHeight="1">
      <c r="A12" s="684"/>
      <c r="B12" s="673"/>
      <c r="C12" s="163" t="s">
        <v>207</v>
      </c>
      <c r="D12" s="163" t="s">
        <v>225</v>
      </c>
      <c r="E12" s="163" t="s">
        <v>517</v>
      </c>
      <c r="F12" s="163" t="s">
        <v>207</v>
      </c>
      <c r="G12" s="163" t="s">
        <v>225</v>
      </c>
      <c r="H12" s="163" t="s">
        <v>517</v>
      </c>
      <c r="I12" s="680"/>
      <c r="J12" s="681"/>
    </row>
    <row r="13" spans="1:13" s="138" customFormat="1" ht="57" customHeight="1" thickBot="1">
      <c r="A13" s="51">
        <v>45</v>
      </c>
      <c r="B13" s="55" t="s">
        <v>533</v>
      </c>
      <c r="C13" s="189">
        <f>SUM('5'!C13+'19'!C13)</f>
        <v>1248250</v>
      </c>
      <c r="D13" s="57">
        <f>SUM('5'!D13+'19'!D13)</f>
        <v>1221229</v>
      </c>
      <c r="E13" s="57">
        <f>SUM('5'!E13+'19'!E13)</f>
        <v>27021</v>
      </c>
      <c r="F13" s="189">
        <f>SUM('5'!F13+'19'!F13)</f>
        <v>18672</v>
      </c>
      <c r="G13" s="57">
        <f>SUM('5'!G13+'19'!G13)</f>
        <v>18503</v>
      </c>
      <c r="H13" s="57">
        <f>SUM('5'!H13+'19'!H13)</f>
        <v>169</v>
      </c>
      <c r="I13" s="508" t="s">
        <v>538</v>
      </c>
      <c r="J13" s="508"/>
    </row>
    <row r="14" spans="1:13" s="138" customFormat="1" ht="57" customHeight="1" thickBot="1">
      <c r="A14" s="53">
        <v>46</v>
      </c>
      <c r="B14" s="56" t="s">
        <v>534</v>
      </c>
      <c r="C14" s="187">
        <f>SUM('5'!C14+'19'!C14)</f>
        <v>2039374</v>
      </c>
      <c r="D14" s="58">
        <v>1989554</v>
      </c>
      <c r="E14" s="58">
        <v>49819</v>
      </c>
      <c r="F14" s="187">
        <f>SUM('5'!F14+'19'!F14)</f>
        <v>31089</v>
      </c>
      <c r="G14" s="58">
        <v>30916</v>
      </c>
      <c r="H14" s="58">
        <f>SUM('5'!H14+'19'!H14)</f>
        <v>173</v>
      </c>
      <c r="I14" s="509" t="s">
        <v>537</v>
      </c>
      <c r="J14" s="509"/>
    </row>
    <row r="15" spans="1:13" s="138" customFormat="1" ht="57" customHeight="1">
      <c r="A15" s="52">
        <v>47</v>
      </c>
      <c r="B15" s="62" t="s">
        <v>535</v>
      </c>
      <c r="C15" s="188">
        <v>6590575</v>
      </c>
      <c r="D15" s="63">
        <v>6402552</v>
      </c>
      <c r="E15" s="63">
        <f>SUM('5'!E15+'19'!E15)</f>
        <v>191986</v>
      </c>
      <c r="F15" s="188">
        <f>SUM('5'!F15+'19'!F15)</f>
        <v>133862</v>
      </c>
      <c r="G15" s="63">
        <v>130564</v>
      </c>
      <c r="H15" s="63">
        <f>SUM('5'!H15+'19'!H15)</f>
        <v>3298</v>
      </c>
      <c r="I15" s="489" t="s">
        <v>536</v>
      </c>
      <c r="J15" s="489"/>
    </row>
    <row r="16" spans="1:13" s="138" customFormat="1" ht="48" customHeight="1">
      <c r="A16" s="490" t="s">
        <v>207</v>
      </c>
      <c r="B16" s="490"/>
      <c r="C16" s="77">
        <v>9882161</v>
      </c>
      <c r="D16" s="77">
        <v>961335</v>
      </c>
      <c r="E16" s="77">
        <f>SUM('5'!E16+'19'!E16)</f>
        <v>268827</v>
      </c>
      <c r="F16" s="77">
        <f>SUM('5'!F16+'19'!F16)</f>
        <v>183623</v>
      </c>
      <c r="G16" s="77">
        <f>SUM('5'!G16+'19'!G16)</f>
        <v>179983</v>
      </c>
      <c r="H16" s="77">
        <f>SUM('5'!H16+'19'!H16)</f>
        <v>3640</v>
      </c>
      <c r="I16" s="491" t="s">
        <v>204</v>
      </c>
      <c r="J16" s="491"/>
    </row>
    <row r="17" spans="1:10">
      <c r="A17" s="146" t="s">
        <v>409</v>
      </c>
      <c r="B17" s="147"/>
      <c r="C17" s="47"/>
      <c r="D17" s="47"/>
      <c r="E17" s="47"/>
      <c r="F17" s="47"/>
      <c r="G17" s="47"/>
      <c r="H17" s="47"/>
      <c r="I17" s="147"/>
      <c r="J17" s="148" t="s">
        <v>410</v>
      </c>
    </row>
    <row r="18" spans="1:10">
      <c r="B18" s="147"/>
      <c r="C18" s="47"/>
      <c r="D18" s="47"/>
      <c r="E18" s="47"/>
      <c r="F18" s="47"/>
      <c r="G18" s="47"/>
      <c r="H18" s="47"/>
      <c r="I18" s="147"/>
    </row>
    <row r="19" spans="1:10">
      <c r="D19" s="147"/>
      <c r="E19" s="147"/>
    </row>
  </sheetData>
  <mergeCells count="22">
    <mergeCell ref="A1:J1"/>
    <mergeCell ref="A2:J2"/>
    <mergeCell ref="A3:J3"/>
    <mergeCell ref="B9:B12"/>
    <mergeCell ref="C10:E10"/>
    <mergeCell ref="F10:H10"/>
    <mergeCell ref="A8:B8"/>
    <mergeCell ref="I9:J12"/>
    <mergeCell ref="A5:J5"/>
    <mergeCell ref="A9:A12"/>
    <mergeCell ref="F9:H9"/>
    <mergeCell ref="C8:H8"/>
    <mergeCell ref="C9:E9"/>
    <mergeCell ref="A6:J6"/>
    <mergeCell ref="I8:J8"/>
    <mergeCell ref="A4:J4"/>
    <mergeCell ref="A7:J7"/>
    <mergeCell ref="A16:B16"/>
    <mergeCell ref="I13:J13"/>
    <mergeCell ref="I14:J14"/>
    <mergeCell ref="I15:J15"/>
    <mergeCell ref="I16:J16"/>
  </mergeCells>
  <phoneticPr fontId="19" type="noConversion"/>
  <printOptions horizontalCentered="1" verticalCentered="1"/>
  <pageMargins left="0" right="0" top="0" bottom="0" header="0.5" footer="0.5"/>
  <pageSetup paperSize="9" orientation="landscape"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tint="0.39997558519241921"/>
  </sheetPr>
  <dimension ref="A1:N71"/>
  <sheetViews>
    <sheetView view="pageBreakPreview" zoomScale="90" zoomScaleSheetLayoutView="90" workbookViewId="0">
      <selection activeCell="I73" sqref="I73"/>
    </sheetView>
  </sheetViews>
  <sheetFormatPr defaultColWidth="9.125" defaultRowHeight="14.25"/>
  <cols>
    <col min="1" max="1" width="5.75" style="14" customWidth="1"/>
    <col min="2" max="2" width="40.75" style="7" customWidth="1"/>
    <col min="3" max="8" width="8.75" style="7" customWidth="1"/>
    <col min="9" max="9" width="40.75" style="7" customWidth="1"/>
    <col min="10" max="10" width="5.75" style="7" customWidth="1"/>
    <col min="11" max="16384" width="9.125" style="7"/>
  </cols>
  <sheetData>
    <row r="1" spans="1:13" s="3" customFormat="1" ht="63.75" customHeight="1">
      <c r="A1" s="687" t="s">
        <v>284</v>
      </c>
      <c r="B1" s="687"/>
      <c r="C1" s="687"/>
      <c r="D1" s="687"/>
      <c r="E1" s="687"/>
      <c r="F1" s="687"/>
      <c r="G1" s="687"/>
      <c r="H1" s="687"/>
      <c r="I1" s="687"/>
      <c r="J1" s="687"/>
      <c r="K1" s="6"/>
      <c r="L1" s="6"/>
      <c r="M1" s="6"/>
    </row>
    <row r="2" spans="1:13" ht="17.45" customHeight="1">
      <c r="A2" s="511" t="s">
        <v>101</v>
      </c>
      <c r="B2" s="511"/>
      <c r="C2" s="511"/>
      <c r="D2" s="511"/>
      <c r="E2" s="511"/>
      <c r="F2" s="511"/>
      <c r="G2" s="511"/>
      <c r="H2" s="511"/>
      <c r="I2" s="511"/>
      <c r="J2" s="511"/>
    </row>
    <row r="3" spans="1:13" ht="17.45" customHeight="1">
      <c r="A3" s="511" t="s">
        <v>656</v>
      </c>
      <c r="B3" s="511"/>
      <c r="C3" s="511"/>
      <c r="D3" s="511"/>
      <c r="E3" s="511"/>
      <c r="F3" s="511"/>
      <c r="G3" s="511"/>
      <c r="H3" s="511"/>
      <c r="I3" s="511"/>
      <c r="J3" s="511"/>
    </row>
    <row r="4" spans="1:13" ht="16.5" customHeight="1">
      <c r="A4" s="492" t="s">
        <v>408</v>
      </c>
      <c r="B4" s="492"/>
      <c r="C4" s="492"/>
      <c r="D4" s="492"/>
      <c r="E4" s="492"/>
      <c r="F4" s="492"/>
      <c r="G4" s="492"/>
      <c r="H4" s="492"/>
      <c r="I4" s="492"/>
      <c r="J4" s="492"/>
    </row>
    <row r="5" spans="1:13" ht="15.6" customHeight="1">
      <c r="A5" s="492" t="s">
        <v>262</v>
      </c>
      <c r="B5" s="492"/>
      <c r="C5" s="492"/>
      <c r="D5" s="492"/>
      <c r="E5" s="492"/>
      <c r="F5" s="492"/>
      <c r="G5" s="492"/>
      <c r="H5" s="492"/>
      <c r="I5" s="492"/>
      <c r="J5" s="492"/>
    </row>
    <row r="6" spans="1:13" ht="15.6" customHeight="1">
      <c r="A6" s="492" t="s">
        <v>657</v>
      </c>
      <c r="B6" s="492"/>
      <c r="C6" s="492"/>
      <c r="D6" s="492"/>
      <c r="E6" s="492"/>
      <c r="F6" s="492"/>
      <c r="G6" s="492"/>
      <c r="H6" s="492"/>
      <c r="I6" s="492"/>
      <c r="J6" s="492"/>
    </row>
    <row r="7" spans="1:13" ht="15.6" customHeight="1">
      <c r="A7" s="493" t="s">
        <v>691</v>
      </c>
      <c r="B7" s="493"/>
      <c r="C7" s="492">
        <v>2020</v>
      </c>
      <c r="D7" s="492"/>
      <c r="E7" s="492"/>
      <c r="F7" s="492"/>
      <c r="G7" s="492"/>
      <c r="H7" s="492"/>
      <c r="I7" s="495" t="s">
        <v>412</v>
      </c>
      <c r="J7" s="495"/>
    </row>
    <row r="8" spans="1:13" ht="15.6" customHeight="1">
      <c r="A8" s="496" t="s">
        <v>442</v>
      </c>
      <c r="B8" s="496" t="s">
        <v>210</v>
      </c>
      <c r="C8" s="624" t="s">
        <v>226</v>
      </c>
      <c r="D8" s="624"/>
      <c r="E8" s="624"/>
      <c r="F8" s="624" t="s">
        <v>227</v>
      </c>
      <c r="G8" s="624"/>
      <c r="H8" s="624"/>
      <c r="I8" s="502" t="s">
        <v>215</v>
      </c>
      <c r="J8" s="502"/>
    </row>
    <row r="9" spans="1:13" customFormat="1" ht="15.75" customHeight="1">
      <c r="A9" s="497"/>
      <c r="B9" s="497"/>
      <c r="C9" s="609" t="s">
        <v>518</v>
      </c>
      <c r="D9" s="609"/>
      <c r="E9" s="609"/>
      <c r="F9" s="609" t="s">
        <v>228</v>
      </c>
      <c r="G9" s="609"/>
      <c r="H9" s="609"/>
      <c r="I9" s="505"/>
      <c r="J9" s="505"/>
    </row>
    <row r="10" spans="1:13" customFormat="1" ht="21" customHeight="1">
      <c r="A10" s="497"/>
      <c r="B10" s="497"/>
      <c r="C10" s="162" t="s">
        <v>204</v>
      </c>
      <c r="D10" s="162" t="s">
        <v>115</v>
      </c>
      <c r="E10" s="162" t="s">
        <v>201</v>
      </c>
      <c r="F10" s="162" t="s">
        <v>204</v>
      </c>
      <c r="G10" s="162" t="s">
        <v>115</v>
      </c>
      <c r="H10" s="162" t="s">
        <v>201</v>
      </c>
      <c r="I10" s="505"/>
      <c r="J10" s="505"/>
    </row>
    <row r="11" spans="1:13" customFormat="1" ht="16.5" customHeight="1">
      <c r="A11" s="498"/>
      <c r="B11" s="498"/>
      <c r="C11" s="371" t="s">
        <v>207</v>
      </c>
      <c r="D11" s="163" t="s">
        <v>225</v>
      </c>
      <c r="E11" s="163" t="s">
        <v>517</v>
      </c>
      <c r="F11" s="371" t="s">
        <v>207</v>
      </c>
      <c r="G11" s="163" t="s">
        <v>225</v>
      </c>
      <c r="H11" s="163" t="s">
        <v>517</v>
      </c>
      <c r="I11" s="506"/>
      <c r="J11" s="506"/>
    </row>
    <row r="12" spans="1:13" customFormat="1" ht="30" customHeight="1">
      <c r="A12" s="202">
        <v>4511</v>
      </c>
      <c r="B12" s="286" t="s">
        <v>559</v>
      </c>
      <c r="C12" s="304">
        <f>SUM(D12:E12)</f>
        <v>932972</v>
      </c>
      <c r="D12" s="373">
        <v>920165</v>
      </c>
      <c r="E12" s="380">
        <v>12807</v>
      </c>
      <c r="F12" s="304">
        <f>SUM(G12:H12)</f>
        <v>11304</v>
      </c>
      <c r="G12" s="373">
        <v>11279</v>
      </c>
      <c r="H12" s="265">
        <v>25</v>
      </c>
      <c r="I12" s="527" t="s">
        <v>558</v>
      </c>
      <c r="J12" s="527"/>
    </row>
    <row r="13" spans="1:13" customFormat="1" ht="30" customHeight="1">
      <c r="A13" s="200">
        <v>4512</v>
      </c>
      <c r="B13" s="288" t="s">
        <v>560</v>
      </c>
      <c r="C13" s="305">
        <f t="shared" ref="C13:C70" si="0">SUM(D13:E13)</f>
        <v>67645</v>
      </c>
      <c r="D13" s="364">
        <v>64463</v>
      </c>
      <c r="E13" s="381">
        <v>3182</v>
      </c>
      <c r="F13" s="305">
        <f t="shared" ref="F13:F70" si="1">SUM(G13:H13)</f>
        <v>1335</v>
      </c>
      <c r="G13" s="364">
        <v>1227</v>
      </c>
      <c r="H13" s="257">
        <v>108</v>
      </c>
      <c r="I13" s="526" t="s">
        <v>561</v>
      </c>
      <c r="J13" s="526"/>
    </row>
    <row r="14" spans="1:13" customFormat="1" ht="18">
      <c r="A14" s="199">
        <v>4519</v>
      </c>
      <c r="B14" s="290" t="s">
        <v>720</v>
      </c>
      <c r="C14" s="306">
        <f t="shared" si="0"/>
        <v>1975</v>
      </c>
      <c r="D14" s="374">
        <v>1975</v>
      </c>
      <c r="E14" s="382">
        <v>0</v>
      </c>
      <c r="F14" s="306">
        <f t="shared" si="1"/>
        <v>36</v>
      </c>
      <c r="G14" s="374">
        <v>36</v>
      </c>
      <c r="H14" s="256">
        <v>0</v>
      </c>
      <c r="I14" s="518" t="s">
        <v>721</v>
      </c>
      <c r="J14" s="518"/>
    </row>
    <row r="15" spans="1:13" s="43" customFormat="1" ht="18">
      <c r="A15" s="200">
        <v>4531</v>
      </c>
      <c r="B15" s="288" t="s">
        <v>562</v>
      </c>
      <c r="C15" s="305">
        <f t="shared" si="0"/>
        <v>229151</v>
      </c>
      <c r="D15" s="364">
        <v>218716</v>
      </c>
      <c r="E15" s="381">
        <v>10435</v>
      </c>
      <c r="F15" s="305">
        <f t="shared" si="1"/>
        <v>5661</v>
      </c>
      <c r="G15" s="364">
        <v>5627</v>
      </c>
      <c r="H15" s="257">
        <v>34</v>
      </c>
      <c r="I15" s="526" t="s">
        <v>608</v>
      </c>
      <c r="J15" s="526"/>
    </row>
    <row r="16" spans="1:13" s="43" customFormat="1">
      <c r="A16" s="199">
        <v>4532</v>
      </c>
      <c r="B16" s="290" t="s">
        <v>563</v>
      </c>
      <c r="C16" s="306">
        <f t="shared" si="0"/>
        <v>14203</v>
      </c>
      <c r="D16" s="374">
        <v>13605</v>
      </c>
      <c r="E16" s="382">
        <v>598</v>
      </c>
      <c r="F16" s="306">
        <f t="shared" si="1"/>
        <v>267</v>
      </c>
      <c r="G16" s="374">
        <v>265</v>
      </c>
      <c r="H16" s="256">
        <v>2</v>
      </c>
      <c r="I16" s="518" t="s">
        <v>607</v>
      </c>
      <c r="J16" s="518"/>
    </row>
    <row r="17" spans="1:10" s="43" customFormat="1" ht="18">
      <c r="A17" s="200">
        <v>4539</v>
      </c>
      <c r="B17" s="288" t="s">
        <v>564</v>
      </c>
      <c r="C17" s="305">
        <f t="shared" si="0"/>
        <v>2305</v>
      </c>
      <c r="D17" s="364">
        <v>2305</v>
      </c>
      <c r="E17" s="381">
        <v>0</v>
      </c>
      <c r="F17" s="305">
        <f t="shared" si="1"/>
        <v>69</v>
      </c>
      <c r="G17" s="364">
        <v>69</v>
      </c>
      <c r="H17" s="257">
        <v>0</v>
      </c>
      <c r="I17" s="526" t="s">
        <v>606</v>
      </c>
      <c r="J17" s="526"/>
    </row>
    <row r="18" spans="1:10" s="43" customFormat="1">
      <c r="A18" s="199">
        <v>4610</v>
      </c>
      <c r="B18" s="290" t="s">
        <v>539</v>
      </c>
      <c r="C18" s="306">
        <f t="shared" si="0"/>
        <v>102500</v>
      </c>
      <c r="D18" s="374">
        <v>101548</v>
      </c>
      <c r="E18" s="382">
        <v>952</v>
      </c>
      <c r="F18" s="306">
        <f t="shared" si="1"/>
        <v>1789</v>
      </c>
      <c r="G18" s="374">
        <v>1785</v>
      </c>
      <c r="H18" s="256">
        <v>4</v>
      </c>
      <c r="I18" s="518" t="s">
        <v>548</v>
      </c>
      <c r="J18" s="518"/>
    </row>
    <row r="19" spans="1:10" s="43" customFormat="1">
      <c r="A19" s="200">
        <v>4620</v>
      </c>
      <c r="B19" s="288" t="s">
        <v>565</v>
      </c>
      <c r="C19" s="305">
        <f t="shared" si="0"/>
        <v>109362</v>
      </c>
      <c r="D19" s="364">
        <v>99788</v>
      </c>
      <c r="E19" s="381">
        <v>9574</v>
      </c>
      <c r="F19" s="305">
        <f t="shared" si="1"/>
        <v>2224</v>
      </c>
      <c r="G19" s="364">
        <v>2201</v>
      </c>
      <c r="H19" s="257">
        <v>23</v>
      </c>
      <c r="I19" s="526" t="s">
        <v>605</v>
      </c>
      <c r="J19" s="526"/>
    </row>
    <row r="20" spans="1:10" s="43" customFormat="1">
      <c r="A20" s="199">
        <v>4631</v>
      </c>
      <c r="B20" s="290" t="s">
        <v>540</v>
      </c>
      <c r="C20" s="306">
        <f t="shared" si="0"/>
        <v>21699</v>
      </c>
      <c r="D20" s="374">
        <v>21699</v>
      </c>
      <c r="E20" s="382">
        <v>0</v>
      </c>
      <c r="F20" s="306">
        <f t="shared" si="1"/>
        <v>448</v>
      </c>
      <c r="G20" s="374">
        <v>448</v>
      </c>
      <c r="H20" s="256">
        <v>0</v>
      </c>
      <c r="I20" s="518" t="s">
        <v>549</v>
      </c>
      <c r="J20" s="518"/>
    </row>
    <row r="21" spans="1:10" s="43" customFormat="1" ht="19.149999999999999" customHeight="1">
      <c r="A21" s="200">
        <v>4632</v>
      </c>
      <c r="B21" s="288" t="s">
        <v>609</v>
      </c>
      <c r="C21" s="305">
        <f t="shared" si="0"/>
        <v>292214</v>
      </c>
      <c r="D21" s="364">
        <v>288669</v>
      </c>
      <c r="E21" s="381">
        <v>3545</v>
      </c>
      <c r="F21" s="305">
        <f t="shared" si="1"/>
        <v>5695</v>
      </c>
      <c r="G21" s="364">
        <v>5670</v>
      </c>
      <c r="H21" s="257">
        <v>25</v>
      </c>
      <c r="I21" s="526" t="s">
        <v>604</v>
      </c>
      <c r="J21" s="526"/>
    </row>
    <row r="22" spans="1:10" s="43" customFormat="1" ht="30" customHeight="1">
      <c r="A22" s="199">
        <v>4641</v>
      </c>
      <c r="B22" s="290" t="s">
        <v>610</v>
      </c>
      <c r="C22" s="306">
        <f t="shared" si="0"/>
        <v>26805</v>
      </c>
      <c r="D22" s="374">
        <v>26805</v>
      </c>
      <c r="E22" s="382">
        <v>0</v>
      </c>
      <c r="F22" s="306">
        <f t="shared" si="1"/>
        <v>647</v>
      </c>
      <c r="G22" s="374">
        <v>647</v>
      </c>
      <c r="H22" s="256">
        <v>0</v>
      </c>
      <c r="I22" s="518" t="s">
        <v>603</v>
      </c>
      <c r="J22" s="518"/>
    </row>
    <row r="23" spans="1:10" s="43" customFormat="1" ht="18">
      <c r="A23" s="200">
        <v>4647</v>
      </c>
      <c r="B23" s="288" t="s">
        <v>611</v>
      </c>
      <c r="C23" s="305">
        <f t="shared" si="0"/>
        <v>191988</v>
      </c>
      <c r="D23" s="364">
        <v>189800</v>
      </c>
      <c r="E23" s="381">
        <v>2188</v>
      </c>
      <c r="F23" s="305">
        <f t="shared" si="1"/>
        <v>2331</v>
      </c>
      <c r="G23" s="364">
        <v>2327</v>
      </c>
      <c r="H23" s="257">
        <v>4</v>
      </c>
      <c r="I23" s="526" t="s">
        <v>602</v>
      </c>
      <c r="J23" s="526"/>
    </row>
    <row r="24" spans="1:10" s="43" customFormat="1" ht="36">
      <c r="A24" s="199">
        <v>4648</v>
      </c>
      <c r="B24" s="290" t="s">
        <v>612</v>
      </c>
      <c r="C24" s="306">
        <f t="shared" si="0"/>
        <v>264664</v>
      </c>
      <c r="D24" s="374">
        <v>262254</v>
      </c>
      <c r="E24" s="382">
        <v>2410</v>
      </c>
      <c r="F24" s="306">
        <f t="shared" si="1"/>
        <v>3158</v>
      </c>
      <c r="G24" s="374">
        <v>3149</v>
      </c>
      <c r="H24" s="256">
        <v>9</v>
      </c>
      <c r="I24" s="518" t="s">
        <v>601</v>
      </c>
      <c r="J24" s="518"/>
    </row>
    <row r="25" spans="1:10" s="437" customFormat="1" ht="27">
      <c r="A25" s="200">
        <v>4649</v>
      </c>
      <c r="B25" s="288" t="s">
        <v>730</v>
      </c>
      <c r="C25" s="305">
        <f t="shared" si="0"/>
        <v>334</v>
      </c>
      <c r="D25" s="364">
        <v>334</v>
      </c>
      <c r="E25" s="381">
        <v>0</v>
      </c>
      <c r="F25" s="305">
        <f t="shared" si="1"/>
        <v>24</v>
      </c>
      <c r="G25" s="364">
        <v>24</v>
      </c>
      <c r="H25" s="257">
        <v>0</v>
      </c>
      <c r="I25" s="526" t="s">
        <v>722</v>
      </c>
      <c r="J25" s="526"/>
    </row>
    <row r="26" spans="1:10" s="43" customFormat="1">
      <c r="A26" s="199">
        <v>4651</v>
      </c>
      <c r="B26" s="290" t="s">
        <v>613</v>
      </c>
      <c r="C26" s="306">
        <f t="shared" si="0"/>
        <v>12379</v>
      </c>
      <c r="D26" s="374">
        <v>12283</v>
      </c>
      <c r="E26" s="382">
        <v>96</v>
      </c>
      <c r="F26" s="306">
        <f t="shared" si="1"/>
        <v>116</v>
      </c>
      <c r="G26" s="374">
        <v>114</v>
      </c>
      <c r="H26" s="256">
        <v>2</v>
      </c>
      <c r="I26" s="518" t="s">
        <v>600</v>
      </c>
      <c r="J26" s="518"/>
    </row>
    <row r="27" spans="1:10" s="43" customFormat="1">
      <c r="A27" s="200">
        <v>4652</v>
      </c>
      <c r="B27" s="288" t="s">
        <v>614</v>
      </c>
      <c r="C27" s="305">
        <f t="shared" si="0"/>
        <v>53054</v>
      </c>
      <c r="D27" s="364">
        <v>50153</v>
      </c>
      <c r="E27" s="381">
        <v>2901</v>
      </c>
      <c r="F27" s="305">
        <f t="shared" si="1"/>
        <v>559</v>
      </c>
      <c r="G27" s="364">
        <v>556</v>
      </c>
      <c r="H27" s="257">
        <v>3</v>
      </c>
      <c r="I27" s="526" t="s">
        <v>599</v>
      </c>
      <c r="J27" s="526"/>
    </row>
    <row r="28" spans="1:10" s="43" customFormat="1">
      <c r="A28" s="199">
        <v>4653</v>
      </c>
      <c r="B28" s="290" t="s">
        <v>615</v>
      </c>
      <c r="C28" s="306">
        <f t="shared" si="0"/>
        <v>29449</v>
      </c>
      <c r="D28" s="374">
        <v>29449</v>
      </c>
      <c r="E28" s="382">
        <v>0</v>
      </c>
      <c r="F28" s="306">
        <f t="shared" si="1"/>
        <v>823</v>
      </c>
      <c r="G28" s="374">
        <v>799</v>
      </c>
      <c r="H28" s="256">
        <v>24</v>
      </c>
      <c r="I28" s="518" t="s">
        <v>598</v>
      </c>
      <c r="J28" s="518"/>
    </row>
    <row r="29" spans="1:10" s="43" customFormat="1">
      <c r="A29" s="200">
        <v>4659</v>
      </c>
      <c r="B29" s="288" t="s">
        <v>616</v>
      </c>
      <c r="C29" s="305">
        <f t="shared" si="0"/>
        <v>281717</v>
      </c>
      <c r="D29" s="364">
        <v>273315</v>
      </c>
      <c r="E29" s="381">
        <v>8402</v>
      </c>
      <c r="F29" s="305">
        <f t="shared" si="1"/>
        <v>3813</v>
      </c>
      <c r="G29" s="364">
        <v>3792</v>
      </c>
      <c r="H29" s="257">
        <v>21</v>
      </c>
      <c r="I29" s="526" t="s">
        <v>550</v>
      </c>
      <c r="J29" s="526"/>
    </row>
    <row r="30" spans="1:10" s="43" customFormat="1">
      <c r="A30" s="199">
        <v>4661</v>
      </c>
      <c r="B30" s="290" t="s">
        <v>617</v>
      </c>
      <c r="C30" s="306">
        <f t="shared" si="0"/>
        <v>48980</v>
      </c>
      <c r="D30" s="374">
        <v>47868</v>
      </c>
      <c r="E30" s="382">
        <v>1112</v>
      </c>
      <c r="F30" s="306">
        <f t="shared" si="1"/>
        <v>580</v>
      </c>
      <c r="G30" s="374">
        <v>578</v>
      </c>
      <c r="H30" s="256">
        <v>2</v>
      </c>
      <c r="I30" s="518" t="s">
        <v>597</v>
      </c>
      <c r="J30" s="518"/>
    </row>
    <row r="31" spans="1:10" s="43" customFormat="1">
      <c r="A31" s="201">
        <v>4662</v>
      </c>
      <c r="B31" s="372" t="s">
        <v>541</v>
      </c>
      <c r="C31" s="285">
        <f t="shared" si="0"/>
        <v>7840</v>
      </c>
      <c r="D31" s="375">
        <v>7840</v>
      </c>
      <c r="E31" s="383">
        <v>0</v>
      </c>
      <c r="F31" s="285">
        <f t="shared" si="1"/>
        <v>177</v>
      </c>
      <c r="G31" s="375">
        <v>177</v>
      </c>
      <c r="H31" s="260">
        <v>0</v>
      </c>
      <c r="I31" s="640" t="s">
        <v>551</v>
      </c>
      <c r="J31" s="640"/>
    </row>
    <row r="32" spans="1:10" s="43" customFormat="1" ht="18">
      <c r="A32" s="199">
        <v>4663</v>
      </c>
      <c r="B32" s="290" t="s">
        <v>618</v>
      </c>
      <c r="C32" s="306">
        <f t="shared" si="0"/>
        <v>405770</v>
      </c>
      <c r="D32" s="374">
        <v>395749</v>
      </c>
      <c r="E32" s="382">
        <v>10021</v>
      </c>
      <c r="F32" s="306">
        <f t="shared" si="1"/>
        <v>6293</v>
      </c>
      <c r="G32" s="374">
        <v>6260</v>
      </c>
      <c r="H32" s="256">
        <v>33</v>
      </c>
      <c r="I32" s="518" t="s">
        <v>596</v>
      </c>
      <c r="J32" s="518"/>
    </row>
    <row r="33" spans="1:14" customFormat="1" ht="15" customHeight="1" thickBot="1">
      <c r="A33" s="348">
        <v>4669</v>
      </c>
      <c r="B33" s="362" t="s">
        <v>734</v>
      </c>
      <c r="C33" s="399">
        <f t="shared" si="0"/>
        <v>12116</v>
      </c>
      <c r="D33" s="376">
        <v>12116</v>
      </c>
      <c r="E33" s="384">
        <v>0</v>
      </c>
      <c r="F33" s="399">
        <f t="shared" si="1"/>
        <v>203</v>
      </c>
      <c r="G33" s="385">
        <v>203</v>
      </c>
      <c r="H33" s="351">
        <v>0</v>
      </c>
      <c r="I33" s="656" t="s">
        <v>735</v>
      </c>
      <c r="J33" s="657"/>
      <c r="K33" s="7"/>
      <c r="L33" s="7"/>
      <c r="M33" s="7"/>
      <c r="N33" s="7"/>
    </row>
    <row r="34" spans="1:14" s="43" customFormat="1">
      <c r="A34" s="199">
        <v>4690</v>
      </c>
      <c r="B34" s="290" t="s">
        <v>542</v>
      </c>
      <c r="C34" s="306">
        <f t="shared" si="0"/>
        <v>18633</v>
      </c>
      <c r="D34" s="374">
        <v>18633</v>
      </c>
      <c r="E34" s="382">
        <v>0</v>
      </c>
      <c r="F34" s="306">
        <f t="shared" si="1"/>
        <v>377</v>
      </c>
      <c r="G34" s="374">
        <v>377</v>
      </c>
      <c r="H34" s="256">
        <v>0</v>
      </c>
      <c r="I34" s="518" t="s">
        <v>552</v>
      </c>
      <c r="J34" s="518"/>
    </row>
    <row r="35" spans="1:14" s="43" customFormat="1">
      <c r="A35" s="200">
        <v>4691</v>
      </c>
      <c r="B35" s="288" t="s">
        <v>619</v>
      </c>
      <c r="C35" s="305">
        <f t="shared" si="0"/>
        <v>60429</v>
      </c>
      <c r="D35" s="364">
        <v>60429</v>
      </c>
      <c r="E35" s="381">
        <v>0</v>
      </c>
      <c r="F35" s="305">
        <f t="shared" si="1"/>
        <v>773</v>
      </c>
      <c r="G35" s="364">
        <v>771</v>
      </c>
      <c r="H35" s="257">
        <v>2</v>
      </c>
      <c r="I35" s="526" t="s">
        <v>595</v>
      </c>
      <c r="J35" s="526"/>
    </row>
    <row r="36" spans="1:14" s="43" customFormat="1" ht="18">
      <c r="A36" s="199">
        <v>4692</v>
      </c>
      <c r="B36" s="290" t="s">
        <v>620</v>
      </c>
      <c r="C36" s="306">
        <f t="shared" si="0"/>
        <v>99442</v>
      </c>
      <c r="D36" s="374">
        <v>90823</v>
      </c>
      <c r="E36" s="382">
        <v>8619</v>
      </c>
      <c r="F36" s="306">
        <f t="shared" si="1"/>
        <v>1059</v>
      </c>
      <c r="G36" s="374">
        <v>1038</v>
      </c>
      <c r="H36" s="256">
        <v>21</v>
      </c>
      <c r="I36" s="518" t="s">
        <v>594</v>
      </c>
      <c r="J36" s="518"/>
    </row>
    <row r="37" spans="1:14" s="43" customFormat="1">
      <c r="A37" s="200">
        <v>4712</v>
      </c>
      <c r="B37" s="288" t="s">
        <v>543</v>
      </c>
      <c r="C37" s="305">
        <f t="shared" si="0"/>
        <v>796469</v>
      </c>
      <c r="D37" s="364">
        <v>768276</v>
      </c>
      <c r="E37" s="381">
        <v>28193</v>
      </c>
      <c r="F37" s="305">
        <f t="shared" si="1"/>
        <v>18167</v>
      </c>
      <c r="G37" s="364">
        <v>18096</v>
      </c>
      <c r="H37" s="257">
        <v>71</v>
      </c>
      <c r="I37" s="526" t="s">
        <v>553</v>
      </c>
      <c r="J37" s="526"/>
    </row>
    <row r="38" spans="1:14" s="43" customFormat="1">
      <c r="A38" s="199">
        <v>4714</v>
      </c>
      <c r="B38" s="290" t="s">
        <v>544</v>
      </c>
      <c r="C38" s="306">
        <f t="shared" si="0"/>
        <v>307550</v>
      </c>
      <c r="D38" s="374">
        <v>302690</v>
      </c>
      <c r="E38" s="382">
        <v>4860</v>
      </c>
      <c r="F38" s="306">
        <f t="shared" si="1"/>
        <v>11523</v>
      </c>
      <c r="G38" s="374">
        <v>11505</v>
      </c>
      <c r="H38" s="256">
        <v>18</v>
      </c>
      <c r="I38" s="518" t="s">
        <v>554</v>
      </c>
      <c r="J38" s="518"/>
    </row>
    <row r="39" spans="1:14" s="43" customFormat="1">
      <c r="A39" s="200">
        <v>4719</v>
      </c>
      <c r="B39" s="288" t="s">
        <v>645</v>
      </c>
      <c r="C39" s="305">
        <f t="shared" si="0"/>
        <v>437536</v>
      </c>
      <c r="D39" s="364">
        <v>435074</v>
      </c>
      <c r="E39" s="381">
        <v>2462</v>
      </c>
      <c r="F39" s="305">
        <f t="shared" si="1"/>
        <v>4777</v>
      </c>
      <c r="G39" s="364">
        <v>4765</v>
      </c>
      <c r="H39" s="257">
        <v>12</v>
      </c>
      <c r="I39" s="526" t="s">
        <v>593</v>
      </c>
      <c r="J39" s="526"/>
    </row>
    <row r="40" spans="1:14" customFormat="1">
      <c r="A40" s="199">
        <v>4720</v>
      </c>
      <c r="B40" s="290" t="s">
        <v>622</v>
      </c>
      <c r="C40" s="306">
        <f t="shared" si="0"/>
        <v>99621</v>
      </c>
      <c r="D40" s="374">
        <v>99023</v>
      </c>
      <c r="E40" s="382">
        <v>598</v>
      </c>
      <c r="F40" s="306">
        <f t="shared" si="1"/>
        <v>3076</v>
      </c>
      <c r="G40" s="374">
        <v>3064</v>
      </c>
      <c r="H40" s="256">
        <v>12</v>
      </c>
      <c r="I40" s="518" t="s">
        <v>592</v>
      </c>
      <c r="J40" s="518"/>
    </row>
    <row r="41" spans="1:14" s="436" customFormat="1">
      <c r="A41" s="200">
        <v>4722</v>
      </c>
      <c r="B41" s="288" t="s">
        <v>632</v>
      </c>
      <c r="C41" s="305">
        <f t="shared" si="0"/>
        <v>3964</v>
      </c>
      <c r="D41" s="364">
        <v>3964</v>
      </c>
      <c r="E41" s="381">
        <v>0</v>
      </c>
      <c r="F41" s="305">
        <f t="shared" si="1"/>
        <v>97</v>
      </c>
      <c r="G41" s="364">
        <v>97</v>
      </c>
      <c r="H41" s="257">
        <v>0</v>
      </c>
      <c r="I41" s="526" t="s">
        <v>591</v>
      </c>
      <c r="J41" s="526"/>
    </row>
    <row r="42" spans="1:14" s="43" customFormat="1">
      <c r="A42" s="199">
        <v>4723</v>
      </c>
      <c r="B42" s="290" t="s">
        <v>631</v>
      </c>
      <c r="C42" s="306">
        <f t="shared" si="0"/>
        <v>2024</v>
      </c>
      <c r="D42" s="374">
        <v>2024</v>
      </c>
      <c r="E42" s="382">
        <v>0</v>
      </c>
      <c r="F42" s="306">
        <f t="shared" si="1"/>
        <v>64</v>
      </c>
      <c r="G42" s="374">
        <v>58</v>
      </c>
      <c r="H42" s="256">
        <v>6</v>
      </c>
      <c r="I42" s="518" t="s">
        <v>590</v>
      </c>
      <c r="J42" s="518"/>
    </row>
    <row r="43" spans="1:14" s="43" customFormat="1">
      <c r="A43" s="200">
        <v>4724</v>
      </c>
      <c r="B43" s="288" t="s">
        <v>630</v>
      </c>
      <c r="C43" s="305">
        <f t="shared" si="0"/>
        <v>13578</v>
      </c>
      <c r="D43" s="364">
        <v>13578</v>
      </c>
      <c r="E43" s="381">
        <v>0</v>
      </c>
      <c r="F43" s="305">
        <f t="shared" si="1"/>
        <v>488</v>
      </c>
      <c r="G43" s="364">
        <v>455</v>
      </c>
      <c r="H43" s="257">
        <v>33</v>
      </c>
      <c r="I43" s="526" t="s">
        <v>589</v>
      </c>
      <c r="J43" s="526"/>
    </row>
    <row r="44" spans="1:14" s="43" customFormat="1">
      <c r="A44" s="199">
        <v>4725</v>
      </c>
      <c r="B44" s="290" t="s">
        <v>629</v>
      </c>
      <c r="C44" s="306">
        <f t="shared" si="0"/>
        <v>14387</v>
      </c>
      <c r="D44" s="374">
        <v>14387</v>
      </c>
      <c r="E44" s="382">
        <v>0</v>
      </c>
      <c r="F44" s="306">
        <f t="shared" si="1"/>
        <v>344</v>
      </c>
      <c r="G44" s="374">
        <v>320</v>
      </c>
      <c r="H44" s="256">
        <v>24</v>
      </c>
      <c r="I44" s="518" t="s">
        <v>588</v>
      </c>
      <c r="J44" s="518"/>
    </row>
    <row r="45" spans="1:14" s="43" customFormat="1">
      <c r="A45" s="200">
        <v>4726</v>
      </c>
      <c r="B45" s="288" t="s">
        <v>545</v>
      </c>
      <c r="C45" s="305">
        <f t="shared" si="0"/>
        <v>32903</v>
      </c>
      <c r="D45" s="364">
        <v>32903</v>
      </c>
      <c r="E45" s="381">
        <v>0</v>
      </c>
      <c r="F45" s="305">
        <f t="shared" si="1"/>
        <v>1435</v>
      </c>
      <c r="G45" s="364">
        <v>1366</v>
      </c>
      <c r="H45" s="257">
        <v>69</v>
      </c>
      <c r="I45" s="526" t="s">
        <v>555</v>
      </c>
      <c r="J45" s="526"/>
    </row>
    <row r="46" spans="1:14" s="43" customFormat="1">
      <c r="A46" s="199">
        <v>4727</v>
      </c>
      <c r="B46" s="290" t="s">
        <v>628</v>
      </c>
      <c r="C46" s="306">
        <f t="shared" si="0"/>
        <v>8391</v>
      </c>
      <c r="D46" s="374">
        <v>8391</v>
      </c>
      <c r="E46" s="382">
        <v>0</v>
      </c>
      <c r="F46" s="306">
        <f t="shared" si="1"/>
        <v>404</v>
      </c>
      <c r="G46" s="374">
        <v>404</v>
      </c>
      <c r="H46" s="256">
        <v>0</v>
      </c>
      <c r="I46" s="518" t="s">
        <v>587</v>
      </c>
      <c r="J46" s="518"/>
    </row>
    <row r="47" spans="1:14" s="43" customFormat="1">
      <c r="A47" s="200">
        <v>4728</v>
      </c>
      <c r="B47" s="288" t="s">
        <v>633</v>
      </c>
      <c r="C47" s="305">
        <f t="shared" si="0"/>
        <v>5506</v>
      </c>
      <c r="D47" s="364">
        <v>5506</v>
      </c>
      <c r="E47" s="381">
        <v>0</v>
      </c>
      <c r="F47" s="305">
        <f t="shared" si="1"/>
        <v>324</v>
      </c>
      <c r="G47" s="364">
        <v>324</v>
      </c>
      <c r="H47" s="257">
        <v>0</v>
      </c>
      <c r="I47" s="526" t="s">
        <v>586</v>
      </c>
      <c r="J47" s="526"/>
    </row>
    <row r="48" spans="1:14" s="43" customFormat="1">
      <c r="A48" s="199">
        <v>4729</v>
      </c>
      <c r="B48" s="290" t="s">
        <v>642</v>
      </c>
      <c r="C48" s="306">
        <f t="shared" si="0"/>
        <v>17955</v>
      </c>
      <c r="D48" s="374">
        <v>17955</v>
      </c>
      <c r="E48" s="382">
        <v>0</v>
      </c>
      <c r="F48" s="306">
        <f t="shared" si="1"/>
        <v>526</v>
      </c>
      <c r="G48" s="374">
        <v>469</v>
      </c>
      <c r="H48" s="256">
        <v>57</v>
      </c>
      <c r="I48" s="518" t="s">
        <v>644</v>
      </c>
      <c r="J48" s="518"/>
    </row>
    <row r="49" spans="1:13" s="43" customFormat="1">
      <c r="A49" s="200">
        <v>4730</v>
      </c>
      <c r="B49" s="288" t="s">
        <v>627</v>
      </c>
      <c r="C49" s="305">
        <f t="shared" si="0"/>
        <v>402576</v>
      </c>
      <c r="D49" s="364">
        <v>345470</v>
      </c>
      <c r="E49" s="381">
        <v>57106</v>
      </c>
      <c r="F49" s="305">
        <f t="shared" si="1"/>
        <v>8445</v>
      </c>
      <c r="G49" s="364">
        <v>8350</v>
      </c>
      <c r="H49" s="257">
        <v>95</v>
      </c>
      <c r="I49" s="526" t="s">
        <v>585</v>
      </c>
      <c r="J49" s="526"/>
    </row>
    <row r="50" spans="1:13" ht="19.149999999999999" customHeight="1">
      <c r="A50" s="199">
        <v>4741</v>
      </c>
      <c r="B50" s="290" t="s">
        <v>634</v>
      </c>
      <c r="C50" s="306">
        <f t="shared" si="0"/>
        <v>414095</v>
      </c>
      <c r="D50" s="374">
        <v>411106</v>
      </c>
      <c r="E50" s="382">
        <v>2989</v>
      </c>
      <c r="F50" s="306">
        <f t="shared" si="1"/>
        <v>5384</v>
      </c>
      <c r="G50" s="374">
        <v>5350</v>
      </c>
      <c r="H50" s="256">
        <v>34</v>
      </c>
      <c r="I50" s="518" t="s">
        <v>584</v>
      </c>
      <c r="J50" s="518"/>
      <c r="K50" s="12"/>
      <c r="L50" s="12"/>
      <c r="M50" s="12"/>
    </row>
    <row r="51" spans="1:13" ht="28.9" customHeight="1">
      <c r="A51" s="200">
        <v>4742</v>
      </c>
      <c r="B51" s="288" t="s">
        <v>706</v>
      </c>
      <c r="C51" s="305">
        <f t="shared" si="0"/>
        <v>8007</v>
      </c>
      <c r="D51" s="364">
        <v>8007</v>
      </c>
      <c r="E51" s="381">
        <v>0</v>
      </c>
      <c r="F51" s="305">
        <f t="shared" si="1"/>
        <v>90</v>
      </c>
      <c r="G51" s="364">
        <v>90</v>
      </c>
      <c r="H51" s="257">
        <v>0</v>
      </c>
      <c r="I51" s="526" t="s">
        <v>705</v>
      </c>
      <c r="J51" s="526"/>
    </row>
    <row r="52" spans="1:13" ht="19.5" customHeight="1">
      <c r="A52" s="199">
        <v>4751</v>
      </c>
      <c r="B52" s="290" t="s">
        <v>626</v>
      </c>
      <c r="C52" s="306">
        <f t="shared" si="0"/>
        <v>300288</v>
      </c>
      <c r="D52" s="374">
        <v>296110</v>
      </c>
      <c r="E52" s="382">
        <v>4178</v>
      </c>
      <c r="F52" s="306">
        <f t="shared" si="1"/>
        <v>8847</v>
      </c>
      <c r="G52" s="374">
        <v>7831</v>
      </c>
      <c r="H52" s="256">
        <v>1016</v>
      </c>
      <c r="I52" s="518" t="s">
        <v>583</v>
      </c>
      <c r="J52" s="518"/>
    </row>
    <row r="53" spans="1:13" ht="27">
      <c r="A53" s="200">
        <v>4752</v>
      </c>
      <c r="B53" s="288" t="s">
        <v>625</v>
      </c>
      <c r="C53" s="305">
        <f t="shared" si="0"/>
        <v>1234588</v>
      </c>
      <c r="D53" s="364">
        <v>1191894</v>
      </c>
      <c r="E53" s="381">
        <v>42694</v>
      </c>
      <c r="F53" s="305">
        <f t="shared" si="1"/>
        <v>24873</v>
      </c>
      <c r="G53" s="364">
        <v>23891</v>
      </c>
      <c r="H53" s="257">
        <v>982</v>
      </c>
      <c r="I53" s="526" t="s">
        <v>582</v>
      </c>
      <c r="J53" s="526"/>
    </row>
    <row r="54" spans="1:13" ht="18">
      <c r="A54" s="199">
        <v>4753</v>
      </c>
      <c r="B54" s="290" t="s">
        <v>624</v>
      </c>
      <c r="C54" s="306">
        <f t="shared" si="0"/>
        <v>68749</v>
      </c>
      <c r="D54" s="374">
        <v>65333</v>
      </c>
      <c r="E54" s="382">
        <v>3416</v>
      </c>
      <c r="F54" s="306">
        <f t="shared" si="1"/>
        <v>1146</v>
      </c>
      <c r="G54" s="374">
        <v>1130</v>
      </c>
      <c r="H54" s="256">
        <v>16</v>
      </c>
      <c r="I54" s="518" t="s">
        <v>581</v>
      </c>
      <c r="J54" s="518"/>
    </row>
    <row r="55" spans="1:13" ht="30" customHeight="1">
      <c r="A55" s="200">
        <v>4754</v>
      </c>
      <c r="B55" s="288" t="s">
        <v>546</v>
      </c>
      <c r="C55" s="305">
        <f t="shared" si="0"/>
        <v>267439</v>
      </c>
      <c r="D55" s="364">
        <v>265598</v>
      </c>
      <c r="E55" s="381">
        <v>1841</v>
      </c>
      <c r="F55" s="305">
        <f t="shared" si="1"/>
        <v>4842</v>
      </c>
      <c r="G55" s="364">
        <v>4825</v>
      </c>
      <c r="H55" s="257">
        <v>17</v>
      </c>
      <c r="I55" s="526" t="s">
        <v>556</v>
      </c>
      <c r="J55" s="526"/>
    </row>
    <row r="56" spans="1:13" ht="19.149999999999999" customHeight="1">
      <c r="A56" s="199">
        <v>4755</v>
      </c>
      <c r="B56" s="290" t="s">
        <v>641</v>
      </c>
      <c r="C56" s="306">
        <f t="shared" si="0"/>
        <v>549491</v>
      </c>
      <c r="D56" s="374">
        <v>528336</v>
      </c>
      <c r="E56" s="382">
        <v>21155</v>
      </c>
      <c r="F56" s="306">
        <f t="shared" si="1"/>
        <v>10535</v>
      </c>
      <c r="G56" s="374">
        <v>10254</v>
      </c>
      <c r="H56" s="256">
        <v>281</v>
      </c>
      <c r="I56" s="518" t="s">
        <v>580</v>
      </c>
      <c r="J56" s="518"/>
    </row>
    <row r="57" spans="1:13">
      <c r="A57" s="200">
        <v>4756</v>
      </c>
      <c r="B57" s="288" t="s">
        <v>635</v>
      </c>
      <c r="C57" s="305">
        <f t="shared" si="0"/>
        <v>11362</v>
      </c>
      <c r="D57" s="364">
        <v>10997</v>
      </c>
      <c r="E57" s="381">
        <v>365</v>
      </c>
      <c r="F57" s="305">
        <f t="shared" si="1"/>
        <v>412</v>
      </c>
      <c r="G57" s="364">
        <v>410</v>
      </c>
      <c r="H57" s="257">
        <v>2</v>
      </c>
      <c r="I57" s="526" t="s">
        <v>579</v>
      </c>
      <c r="J57" s="526"/>
    </row>
    <row r="58" spans="1:13" ht="19.149999999999999" customHeight="1">
      <c r="A58" s="199">
        <v>4761</v>
      </c>
      <c r="B58" s="290" t="s">
        <v>636</v>
      </c>
      <c r="C58" s="306">
        <f t="shared" si="0"/>
        <v>79550</v>
      </c>
      <c r="D58" s="374">
        <v>79550</v>
      </c>
      <c r="E58" s="382">
        <v>0</v>
      </c>
      <c r="F58" s="306">
        <f t="shared" si="1"/>
        <v>1764</v>
      </c>
      <c r="G58" s="374">
        <v>1734</v>
      </c>
      <c r="H58" s="256">
        <v>30</v>
      </c>
      <c r="I58" s="518" t="s">
        <v>578</v>
      </c>
      <c r="J58" s="518"/>
    </row>
    <row r="59" spans="1:13" ht="19.149999999999999" customHeight="1">
      <c r="A59" s="200">
        <v>4762</v>
      </c>
      <c r="B59" s="288" t="s">
        <v>637</v>
      </c>
      <c r="C59" s="305">
        <f t="shared" si="0"/>
        <v>3285</v>
      </c>
      <c r="D59" s="364">
        <v>3285</v>
      </c>
      <c r="E59" s="381">
        <v>0</v>
      </c>
      <c r="F59" s="305">
        <f t="shared" si="1"/>
        <v>74</v>
      </c>
      <c r="G59" s="364">
        <v>74</v>
      </c>
      <c r="H59" s="257">
        <v>0</v>
      </c>
      <c r="I59" s="526" t="s">
        <v>577</v>
      </c>
      <c r="J59" s="526"/>
    </row>
    <row r="60" spans="1:13" ht="19.149999999999999" customHeight="1">
      <c r="A60" s="199">
        <v>4763</v>
      </c>
      <c r="B60" s="290" t="s">
        <v>638</v>
      </c>
      <c r="C60" s="306">
        <f t="shared" si="0"/>
        <v>65346</v>
      </c>
      <c r="D60" s="374">
        <v>63768</v>
      </c>
      <c r="E60" s="382">
        <v>1578</v>
      </c>
      <c r="F60" s="306">
        <f t="shared" si="1"/>
        <v>1206</v>
      </c>
      <c r="G60" s="374">
        <v>1154</v>
      </c>
      <c r="H60" s="256">
        <v>52</v>
      </c>
      <c r="I60" s="518" t="s">
        <v>576</v>
      </c>
      <c r="J60" s="518"/>
    </row>
    <row r="61" spans="1:13" ht="30" customHeight="1">
      <c r="A61" s="200">
        <v>4764</v>
      </c>
      <c r="B61" s="288" t="s">
        <v>623</v>
      </c>
      <c r="C61" s="305">
        <f t="shared" si="0"/>
        <v>28685</v>
      </c>
      <c r="D61" s="364">
        <v>28219</v>
      </c>
      <c r="E61" s="381">
        <v>466</v>
      </c>
      <c r="F61" s="305">
        <f t="shared" si="1"/>
        <v>530</v>
      </c>
      <c r="G61" s="364">
        <v>501</v>
      </c>
      <c r="H61" s="257">
        <v>29</v>
      </c>
      <c r="I61" s="526" t="s">
        <v>575</v>
      </c>
      <c r="J61" s="526"/>
    </row>
    <row r="62" spans="1:13" ht="19.149999999999999" customHeight="1">
      <c r="A62" s="199">
        <v>4771</v>
      </c>
      <c r="B62" s="290" t="s">
        <v>639</v>
      </c>
      <c r="C62" s="306">
        <f t="shared" si="0"/>
        <v>494054</v>
      </c>
      <c r="D62" s="374">
        <v>492897</v>
      </c>
      <c r="E62" s="382">
        <v>1157</v>
      </c>
      <c r="F62" s="306">
        <f t="shared" si="1"/>
        <v>8653</v>
      </c>
      <c r="G62" s="374">
        <v>8526</v>
      </c>
      <c r="H62" s="256">
        <v>127</v>
      </c>
      <c r="I62" s="518" t="s">
        <v>574</v>
      </c>
      <c r="J62" s="518"/>
    </row>
    <row r="63" spans="1:13" ht="19.149999999999999" customHeight="1">
      <c r="A63" s="200">
        <v>4772</v>
      </c>
      <c r="B63" s="288" t="s">
        <v>640</v>
      </c>
      <c r="C63" s="305">
        <f t="shared" si="0"/>
        <v>302300</v>
      </c>
      <c r="D63" s="364">
        <v>299304</v>
      </c>
      <c r="E63" s="381">
        <v>2996</v>
      </c>
      <c r="F63" s="305">
        <f t="shared" si="1"/>
        <v>4699</v>
      </c>
      <c r="G63" s="364">
        <v>4442</v>
      </c>
      <c r="H63" s="257">
        <v>257</v>
      </c>
      <c r="I63" s="526" t="s">
        <v>573</v>
      </c>
      <c r="J63" s="526"/>
    </row>
    <row r="64" spans="1:13" ht="19.149999999999999" customHeight="1">
      <c r="A64" s="199">
        <v>4774</v>
      </c>
      <c r="B64" s="290" t="s">
        <v>547</v>
      </c>
      <c r="C64" s="306">
        <f t="shared" si="0"/>
        <v>10272</v>
      </c>
      <c r="D64" s="374">
        <v>10272</v>
      </c>
      <c r="E64" s="382">
        <v>0</v>
      </c>
      <c r="F64" s="306">
        <f t="shared" si="1"/>
        <v>301</v>
      </c>
      <c r="G64" s="374">
        <v>299</v>
      </c>
      <c r="H64" s="256">
        <v>2</v>
      </c>
      <c r="I64" s="518" t="s">
        <v>557</v>
      </c>
      <c r="J64" s="518"/>
    </row>
    <row r="65" spans="1:10" ht="19.149999999999999" customHeight="1">
      <c r="A65" s="200">
        <v>4775</v>
      </c>
      <c r="B65" s="288" t="s">
        <v>569</v>
      </c>
      <c r="C65" s="305">
        <f t="shared" si="0"/>
        <v>297014</v>
      </c>
      <c r="D65" s="364">
        <v>281856</v>
      </c>
      <c r="E65" s="381">
        <v>15158</v>
      </c>
      <c r="F65" s="305">
        <f t="shared" si="1"/>
        <v>4917</v>
      </c>
      <c r="G65" s="364">
        <v>4870</v>
      </c>
      <c r="H65" s="257">
        <v>47</v>
      </c>
      <c r="I65" s="526" t="s">
        <v>572</v>
      </c>
      <c r="J65" s="526"/>
    </row>
    <row r="66" spans="1:10" ht="21.75" customHeight="1">
      <c r="A66" s="199">
        <v>4776</v>
      </c>
      <c r="B66" s="290" t="s">
        <v>568</v>
      </c>
      <c r="C66" s="306">
        <f t="shared" si="0"/>
        <v>67461</v>
      </c>
      <c r="D66" s="374">
        <v>67461</v>
      </c>
      <c r="E66" s="382">
        <v>0</v>
      </c>
      <c r="F66" s="306">
        <f t="shared" si="1"/>
        <v>1584</v>
      </c>
      <c r="G66" s="374">
        <v>1578</v>
      </c>
      <c r="H66" s="256">
        <v>6</v>
      </c>
      <c r="I66" s="518" t="s">
        <v>571</v>
      </c>
      <c r="J66" s="518"/>
    </row>
    <row r="67" spans="1:10" ht="19.149999999999999" customHeight="1">
      <c r="A67" s="200">
        <v>4777</v>
      </c>
      <c r="B67" s="288" t="s">
        <v>567</v>
      </c>
      <c r="C67" s="305">
        <f t="shared" si="0"/>
        <v>4087</v>
      </c>
      <c r="D67" s="364">
        <v>4087</v>
      </c>
      <c r="E67" s="381">
        <v>0</v>
      </c>
      <c r="F67" s="305">
        <f t="shared" si="1"/>
        <v>200</v>
      </c>
      <c r="G67" s="364">
        <v>200</v>
      </c>
      <c r="H67" s="257">
        <v>0</v>
      </c>
      <c r="I67" s="526" t="s">
        <v>570</v>
      </c>
      <c r="J67" s="526"/>
    </row>
    <row r="68" spans="1:10" ht="19.149999999999999" customHeight="1">
      <c r="A68" s="199">
        <v>4778</v>
      </c>
      <c r="B68" s="290" t="s">
        <v>723</v>
      </c>
      <c r="C68" s="306">
        <f t="shared" si="0"/>
        <v>5304</v>
      </c>
      <c r="D68" s="374">
        <v>5304</v>
      </c>
      <c r="E68" s="382">
        <v>0</v>
      </c>
      <c r="F68" s="306">
        <f t="shared" si="1"/>
        <v>60</v>
      </c>
      <c r="G68" s="374">
        <v>60</v>
      </c>
      <c r="H68" s="256">
        <v>0</v>
      </c>
      <c r="I68" s="518" t="s">
        <v>724</v>
      </c>
      <c r="J68" s="518"/>
    </row>
    <row r="69" spans="1:10" ht="28.9" customHeight="1">
      <c r="A69" s="200">
        <v>4779</v>
      </c>
      <c r="B69" s="288" t="s">
        <v>566</v>
      </c>
      <c r="C69" s="305">
        <f t="shared" si="0"/>
        <v>234011</v>
      </c>
      <c r="D69" s="364">
        <v>233238</v>
      </c>
      <c r="E69" s="381">
        <v>773</v>
      </c>
      <c r="F69" s="305">
        <f>SUM(G69:H69)</f>
        <v>3812</v>
      </c>
      <c r="G69" s="364">
        <v>3809</v>
      </c>
      <c r="H69" s="257">
        <v>3</v>
      </c>
      <c r="I69" s="526" t="s">
        <v>643</v>
      </c>
      <c r="J69" s="526"/>
    </row>
    <row r="70" spans="1:10" ht="19.149999999999999" customHeight="1">
      <c r="A70" s="199">
        <v>4789</v>
      </c>
      <c r="B70" s="290" t="s">
        <v>726</v>
      </c>
      <c r="C70" s="306">
        <f t="shared" si="0"/>
        <v>6691</v>
      </c>
      <c r="D70" s="374">
        <v>6691</v>
      </c>
      <c r="E70" s="382">
        <v>0</v>
      </c>
      <c r="F70" s="306">
        <f t="shared" si="1"/>
        <v>263</v>
      </c>
      <c r="G70" s="374">
        <v>263</v>
      </c>
      <c r="H70" s="256">
        <v>0</v>
      </c>
      <c r="I70" s="518" t="s">
        <v>725</v>
      </c>
      <c r="J70" s="518"/>
    </row>
    <row r="71" spans="1:10" ht="31.9" customHeight="1">
      <c r="A71" s="490" t="s">
        <v>207</v>
      </c>
      <c r="B71" s="490"/>
      <c r="C71" s="378">
        <f t="shared" ref="C71:H71" si="2">SUM(C12:C70)</f>
        <v>9882165</v>
      </c>
      <c r="D71" s="346">
        <f t="shared" si="2"/>
        <v>9613338</v>
      </c>
      <c r="E71" s="346">
        <f t="shared" si="2"/>
        <v>268827</v>
      </c>
      <c r="F71" s="346">
        <f t="shared" si="2"/>
        <v>183623</v>
      </c>
      <c r="G71" s="346">
        <f t="shared" si="2"/>
        <v>179983</v>
      </c>
      <c r="H71" s="346">
        <f t="shared" si="2"/>
        <v>3640</v>
      </c>
      <c r="I71" s="491" t="s">
        <v>204</v>
      </c>
      <c r="J71" s="491"/>
    </row>
  </sheetData>
  <mergeCells count="77">
    <mergeCell ref="I70:J70"/>
    <mergeCell ref="A71:B71"/>
    <mergeCell ref="I71:J71"/>
    <mergeCell ref="I68:J68"/>
    <mergeCell ref="I59:J59"/>
    <mergeCell ref="I62:J62"/>
    <mergeCell ref="I65:J65"/>
    <mergeCell ref="I67:J67"/>
    <mergeCell ref="I69:J69"/>
    <mergeCell ref="I66:J66"/>
    <mergeCell ref="I64:J64"/>
    <mergeCell ref="I43:J43"/>
    <mergeCell ref="I42:J42"/>
    <mergeCell ref="I30:J30"/>
    <mergeCell ref="I40:J40"/>
    <mergeCell ref="I33:J33"/>
    <mergeCell ref="I31:J31"/>
    <mergeCell ref="I39:J39"/>
    <mergeCell ref="I41:J41"/>
    <mergeCell ref="I34:J34"/>
    <mergeCell ref="I35:J35"/>
    <mergeCell ref="I37:J37"/>
    <mergeCell ref="I36:J36"/>
    <mergeCell ref="I38:J38"/>
    <mergeCell ref="I32:J32"/>
    <mergeCell ref="I19:J19"/>
    <mergeCell ref="I20:J20"/>
    <mergeCell ref="I22:J22"/>
    <mergeCell ref="I23:J23"/>
    <mergeCell ref="I24:J24"/>
    <mergeCell ref="I49:J49"/>
    <mergeCell ref="I50:J50"/>
    <mergeCell ref="I46:J46"/>
    <mergeCell ref="I48:J48"/>
    <mergeCell ref="I63:J63"/>
    <mergeCell ref="I57:J57"/>
    <mergeCell ref="I58:J58"/>
    <mergeCell ref="I60:J60"/>
    <mergeCell ref="I61:J61"/>
    <mergeCell ref="I51:J51"/>
    <mergeCell ref="I52:J52"/>
    <mergeCell ref="I53:J53"/>
    <mergeCell ref="I54:J54"/>
    <mergeCell ref="I55:J55"/>
    <mergeCell ref="I56:J56"/>
    <mergeCell ref="A1:J1"/>
    <mergeCell ref="A2:J2"/>
    <mergeCell ref="A4:J4"/>
    <mergeCell ref="A5:J5"/>
    <mergeCell ref="C9:E9"/>
    <mergeCell ref="F9:H9"/>
    <mergeCell ref="A7:B7"/>
    <mergeCell ref="A3:J3"/>
    <mergeCell ref="A6:J6"/>
    <mergeCell ref="C7:H7"/>
    <mergeCell ref="I7:J7"/>
    <mergeCell ref="A8:A11"/>
    <mergeCell ref="B8:B11"/>
    <mergeCell ref="C8:E8"/>
    <mergeCell ref="F8:H8"/>
    <mergeCell ref="I8:J11"/>
    <mergeCell ref="I12:J12"/>
    <mergeCell ref="I47:J47"/>
    <mergeCell ref="I13:J13"/>
    <mergeCell ref="I14:J14"/>
    <mergeCell ref="I15:J15"/>
    <mergeCell ref="I18:J18"/>
    <mergeCell ref="I21:J21"/>
    <mergeCell ref="I25:J25"/>
    <mergeCell ref="I26:J26"/>
    <mergeCell ref="I27:J27"/>
    <mergeCell ref="I16:J16"/>
    <mergeCell ref="I17:J17"/>
    <mergeCell ref="I44:J44"/>
    <mergeCell ref="I45:J45"/>
    <mergeCell ref="I28:J28"/>
    <mergeCell ref="I29:J29"/>
  </mergeCells>
  <phoneticPr fontId="19" type="noConversion"/>
  <printOptions horizontalCentered="1"/>
  <pageMargins left="0" right="0" top="0.19685039370078741" bottom="0" header="0.51181102362204722" footer="0.51181102362204722"/>
  <pageSetup paperSize="9" scale="90" orientation="landscape" r:id="rId1"/>
  <headerFooter alignWithMargins="0"/>
  <rowBreaks count="2" manualBreakCount="2">
    <brk id="31" max="9" man="1"/>
    <brk id="54" max="9" man="1"/>
  </rowBreaks>
  <colBreaks count="1" manualBreakCount="1">
    <brk id="10" max="49" man="1"/>
  </colBreak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tint="0.39997558519241921"/>
  </sheetPr>
  <dimension ref="A1:M20"/>
  <sheetViews>
    <sheetView view="pageBreakPreview" zoomScale="80" zoomScaleSheetLayoutView="80" workbookViewId="0">
      <selection activeCell="C11" sqref="C11"/>
    </sheetView>
  </sheetViews>
  <sheetFormatPr defaultColWidth="9.125" defaultRowHeight="14.25"/>
  <cols>
    <col min="1" max="1" width="7.625" style="14" customWidth="1"/>
    <col min="2" max="2" width="25.625" style="14" customWidth="1"/>
    <col min="3" max="3" width="12.5" style="7" customWidth="1"/>
    <col min="4" max="4" width="9.625" style="7" customWidth="1"/>
    <col min="5" max="5" width="11" style="7" customWidth="1"/>
    <col min="6" max="8" width="9.625" style="7" customWidth="1"/>
    <col min="9" max="9" width="25.625" style="7" customWidth="1"/>
    <col min="10" max="10" width="7.625" style="7" customWidth="1"/>
    <col min="11" max="13" width="10.75" style="7" customWidth="1"/>
    <col min="14" max="14" width="31.75" style="7" customWidth="1"/>
    <col min="15" max="15" width="12.75" style="7" customWidth="1"/>
    <col min="16" max="16384" width="9.125" style="7"/>
  </cols>
  <sheetData>
    <row r="1" spans="1:13" s="3" customFormat="1" ht="47.25" customHeight="1">
      <c r="A1" s="510"/>
      <c r="B1" s="510"/>
      <c r="C1" s="510"/>
      <c r="D1" s="510"/>
      <c r="E1" s="510"/>
      <c r="F1" s="510"/>
      <c r="G1" s="510"/>
      <c r="H1" s="510"/>
      <c r="I1" s="510"/>
      <c r="J1" s="510"/>
      <c r="K1" s="6"/>
      <c r="L1" s="6"/>
      <c r="M1" s="6"/>
    </row>
    <row r="2" spans="1:13" ht="22.15" customHeight="1">
      <c r="A2" s="511" t="s">
        <v>253</v>
      </c>
      <c r="B2" s="511"/>
      <c r="C2" s="511"/>
      <c r="D2" s="511"/>
      <c r="E2" s="511"/>
      <c r="F2" s="511"/>
      <c r="G2" s="511"/>
      <c r="H2" s="511"/>
      <c r="I2" s="511"/>
      <c r="J2" s="511"/>
    </row>
    <row r="3" spans="1:13" ht="22.15" customHeight="1">
      <c r="A3" s="511" t="s">
        <v>305</v>
      </c>
      <c r="B3" s="511"/>
      <c r="C3" s="511"/>
      <c r="D3" s="511"/>
      <c r="E3" s="511"/>
      <c r="F3" s="511"/>
      <c r="G3" s="511"/>
      <c r="H3" s="511"/>
      <c r="I3" s="511"/>
      <c r="J3" s="511"/>
    </row>
    <row r="4" spans="1:13" ht="19.899999999999999" customHeight="1">
      <c r="A4" s="492" t="s">
        <v>254</v>
      </c>
      <c r="B4" s="492"/>
      <c r="C4" s="492"/>
      <c r="D4" s="492"/>
      <c r="E4" s="492"/>
      <c r="F4" s="492"/>
      <c r="G4" s="492"/>
      <c r="H4" s="492"/>
      <c r="I4" s="492"/>
      <c r="J4" s="492"/>
    </row>
    <row r="5" spans="1:13" ht="19.899999999999999" customHeight="1">
      <c r="A5" s="492" t="s">
        <v>262</v>
      </c>
      <c r="B5" s="492"/>
      <c r="C5" s="492"/>
      <c r="D5" s="492"/>
      <c r="E5" s="492"/>
      <c r="F5" s="492"/>
      <c r="G5" s="492"/>
      <c r="H5" s="492"/>
      <c r="I5" s="492"/>
      <c r="J5" s="492"/>
    </row>
    <row r="6" spans="1:13" ht="16.5" customHeight="1">
      <c r="A6" s="546" t="s">
        <v>692</v>
      </c>
      <c r="B6" s="546"/>
      <c r="C6" s="494">
        <v>2020</v>
      </c>
      <c r="D6" s="494"/>
      <c r="E6" s="494"/>
      <c r="F6" s="494"/>
      <c r="G6" s="494"/>
      <c r="H6" s="494"/>
      <c r="I6" s="521" t="s">
        <v>26</v>
      </c>
      <c r="J6" s="521"/>
      <c r="K6" s="44"/>
    </row>
    <row r="7" spans="1:13" customFormat="1" ht="15.75" customHeight="1">
      <c r="A7" s="542" t="s">
        <v>247</v>
      </c>
      <c r="B7" s="531"/>
      <c r="C7" s="624" t="s">
        <v>226</v>
      </c>
      <c r="D7" s="624"/>
      <c r="E7" s="624"/>
      <c r="F7" s="624" t="s">
        <v>227</v>
      </c>
      <c r="G7" s="624"/>
      <c r="H7" s="624"/>
      <c r="I7" s="502" t="s">
        <v>248</v>
      </c>
      <c r="J7" s="502"/>
    </row>
    <row r="8" spans="1:13" customFormat="1" ht="16.5" customHeight="1">
      <c r="A8" s="543"/>
      <c r="B8" s="532"/>
      <c r="C8" s="609" t="s">
        <v>518</v>
      </c>
      <c r="D8" s="609"/>
      <c r="E8" s="609"/>
      <c r="F8" s="609" t="s">
        <v>228</v>
      </c>
      <c r="G8" s="609"/>
      <c r="H8" s="609"/>
      <c r="I8" s="505"/>
      <c r="J8" s="505"/>
    </row>
    <row r="9" spans="1:13" s="64" customFormat="1" ht="23.25" customHeight="1">
      <c r="A9" s="543"/>
      <c r="B9" s="532"/>
      <c r="C9" s="162" t="s">
        <v>204</v>
      </c>
      <c r="D9" s="162" t="s">
        <v>249</v>
      </c>
      <c r="E9" s="162" t="s">
        <v>250</v>
      </c>
      <c r="F9" s="162" t="s">
        <v>204</v>
      </c>
      <c r="G9" s="162" t="s">
        <v>219</v>
      </c>
      <c r="H9" s="162" t="s">
        <v>220</v>
      </c>
      <c r="I9" s="505"/>
      <c r="J9" s="505"/>
    </row>
    <row r="10" spans="1:13" s="64" customFormat="1" ht="28.5" customHeight="1">
      <c r="A10" s="544"/>
      <c r="B10" s="533"/>
      <c r="C10" s="163" t="s">
        <v>207</v>
      </c>
      <c r="D10" s="163" t="s">
        <v>251</v>
      </c>
      <c r="E10" s="163" t="s">
        <v>252</v>
      </c>
      <c r="F10" s="163" t="s">
        <v>207</v>
      </c>
      <c r="G10" s="163" t="s">
        <v>221</v>
      </c>
      <c r="H10" s="163" t="s">
        <v>222</v>
      </c>
      <c r="I10" s="506"/>
      <c r="J10" s="506"/>
    </row>
    <row r="11" spans="1:13" customFormat="1" ht="26.25" customHeight="1" thickBot="1">
      <c r="A11" s="537" t="s">
        <v>229</v>
      </c>
      <c r="B11" s="537"/>
      <c r="C11" s="82">
        <f>SUM('7'!C11+'21'!C11)</f>
        <v>632999</v>
      </c>
      <c r="D11" s="65">
        <f>SUM('7'!D11+'21'!D11)</f>
        <v>20495</v>
      </c>
      <c r="E11" s="65">
        <v>612504</v>
      </c>
      <c r="F11" s="82">
        <f>SUM('7'!F11+'21'!F11)</f>
        <v>5371</v>
      </c>
      <c r="G11" s="65">
        <v>175</v>
      </c>
      <c r="H11" s="65">
        <v>5196</v>
      </c>
      <c r="I11" s="538" t="s">
        <v>230</v>
      </c>
      <c r="J11" s="538"/>
    </row>
    <row r="12" spans="1:13" customFormat="1" ht="30" customHeight="1" thickBot="1">
      <c r="A12" s="539" t="s">
        <v>231</v>
      </c>
      <c r="B12" s="539"/>
      <c r="C12" s="187">
        <f>SUM('7'!C12+'21'!C12)</f>
        <v>0</v>
      </c>
      <c r="D12" s="58">
        <f>SUM('7'!D12+'21'!D12)</f>
        <v>0</v>
      </c>
      <c r="E12" s="58">
        <f>SUM('7'!E12+'21'!E12)</f>
        <v>0</v>
      </c>
      <c r="F12" s="187">
        <f>SUM('7'!F12+'21'!F12)</f>
        <v>3574</v>
      </c>
      <c r="G12" s="58">
        <f>SUM('7'!G12+'21'!G12)</f>
        <v>8</v>
      </c>
      <c r="H12" s="58">
        <v>3566</v>
      </c>
      <c r="I12" s="509" t="s">
        <v>232</v>
      </c>
      <c r="J12" s="509"/>
    </row>
    <row r="13" spans="1:13" customFormat="1" ht="32.25" customHeight="1" thickBot="1">
      <c r="A13" s="537" t="s">
        <v>233</v>
      </c>
      <c r="B13" s="537"/>
      <c r="C13" s="82">
        <f>SUM('7'!C13+'21'!C13)</f>
        <v>1849205</v>
      </c>
      <c r="D13" s="65">
        <v>111027</v>
      </c>
      <c r="E13" s="65">
        <v>1738179</v>
      </c>
      <c r="F13" s="82">
        <f>SUM('7'!F13+'21'!F13)</f>
        <v>10505</v>
      </c>
      <c r="G13" s="65">
        <f>SUM('7'!G13+'21'!G13)</f>
        <v>754</v>
      </c>
      <c r="H13" s="65">
        <v>9751</v>
      </c>
      <c r="I13" s="538" t="s">
        <v>234</v>
      </c>
      <c r="J13" s="538"/>
    </row>
    <row r="14" spans="1:13" customFormat="1" ht="23.25" customHeight="1" thickBot="1">
      <c r="A14" s="539" t="s">
        <v>235</v>
      </c>
      <c r="B14" s="539"/>
      <c r="C14" s="187">
        <f>SUM('7'!C14+'21'!C14)</f>
        <v>898376</v>
      </c>
      <c r="D14" s="58">
        <f>SUM('7'!D14+'21'!D14)</f>
        <v>70169</v>
      </c>
      <c r="E14" s="58">
        <v>828206</v>
      </c>
      <c r="F14" s="187">
        <f>SUM('7'!F14+'21'!F14)</f>
        <v>8645</v>
      </c>
      <c r="G14" s="58">
        <f>SUM('7'!G14+'21'!G14)</f>
        <v>1052</v>
      </c>
      <c r="H14" s="58">
        <v>7593</v>
      </c>
      <c r="I14" s="509" t="s">
        <v>236</v>
      </c>
      <c r="J14" s="509"/>
    </row>
    <row r="15" spans="1:13" customFormat="1" ht="39.75" customHeight="1" thickBot="1">
      <c r="A15" s="537" t="s">
        <v>237</v>
      </c>
      <c r="B15" s="537"/>
      <c r="C15" s="82">
        <f>SUM('7'!C15+'21'!C15)</f>
        <v>2243872</v>
      </c>
      <c r="D15" s="65">
        <f>SUM('7'!D15+'21'!D15)</f>
        <v>121960</v>
      </c>
      <c r="E15" s="65">
        <v>2121912</v>
      </c>
      <c r="F15" s="82">
        <f>SUM('7'!F15+'21'!F15)</f>
        <v>31308</v>
      </c>
      <c r="G15" s="65">
        <f>SUM('7'!G15+'21'!G15)</f>
        <v>1929</v>
      </c>
      <c r="H15" s="65">
        <v>29379</v>
      </c>
      <c r="I15" s="538" t="s">
        <v>238</v>
      </c>
      <c r="J15" s="538"/>
    </row>
    <row r="16" spans="1:13" customFormat="1" ht="26.25" customHeight="1" thickBot="1">
      <c r="A16" s="539" t="s">
        <v>239</v>
      </c>
      <c r="B16" s="539"/>
      <c r="C16" s="187">
        <f>SUM('7'!C16+'21'!C16)</f>
        <v>325209</v>
      </c>
      <c r="D16" s="58">
        <f>SUM('7'!D16+'21'!D16)</f>
        <v>36499</v>
      </c>
      <c r="E16" s="58">
        <f>SUM('7'!E16+'21'!E16)</f>
        <v>288710</v>
      </c>
      <c r="F16" s="187">
        <f>SUM('7'!F16+'21'!F16)</f>
        <v>5747</v>
      </c>
      <c r="G16" s="58">
        <f>SUM('7'!G16+'21'!G16)</f>
        <v>785</v>
      </c>
      <c r="H16" s="58">
        <f>SUM('7'!H16+'21'!H16)</f>
        <v>4962</v>
      </c>
      <c r="I16" s="509" t="s">
        <v>240</v>
      </c>
      <c r="J16" s="509"/>
    </row>
    <row r="17" spans="1:10" customFormat="1" ht="36" customHeight="1" thickBot="1">
      <c r="A17" s="537" t="s">
        <v>241</v>
      </c>
      <c r="B17" s="537"/>
      <c r="C17" s="82">
        <f>SUM('7'!C17+'21'!C17)</f>
        <v>444086</v>
      </c>
      <c r="D17" s="65">
        <f>SUM('7'!D17+'21'!D17)</f>
        <v>49633</v>
      </c>
      <c r="E17" s="65">
        <v>394453</v>
      </c>
      <c r="F17" s="82">
        <f>SUM('7'!F17+'21'!F17)</f>
        <v>7679</v>
      </c>
      <c r="G17" s="65">
        <f>SUM('7'!G17+'21'!G17)</f>
        <v>676</v>
      </c>
      <c r="H17" s="65">
        <v>7003</v>
      </c>
      <c r="I17" s="538" t="s">
        <v>242</v>
      </c>
      <c r="J17" s="538"/>
    </row>
    <row r="18" spans="1:10" customFormat="1" ht="30.75" customHeight="1" thickBot="1">
      <c r="A18" s="539" t="s">
        <v>243</v>
      </c>
      <c r="B18" s="539"/>
      <c r="C18" s="187">
        <f>SUM('7'!C18+'21'!C18)</f>
        <v>1011713</v>
      </c>
      <c r="D18" s="58">
        <f>SUM('7'!D18+'21'!D18)</f>
        <v>75919</v>
      </c>
      <c r="E18" s="58">
        <v>935794</v>
      </c>
      <c r="F18" s="187">
        <f>SUM('7'!F18+'21'!F18)</f>
        <v>33654</v>
      </c>
      <c r="G18" s="58">
        <f>SUM('7'!G18+'21'!G18)</f>
        <v>2818</v>
      </c>
      <c r="H18" s="58">
        <v>30836</v>
      </c>
      <c r="I18" s="509" t="s">
        <v>244</v>
      </c>
      <c r="J18" s="509"/>
    </row>
    <row r="19" spans="1:10" customFormat="1" ht="32.25" customHeight="1">
      <c r="A19" s="540" t="s">
        <v>245</v>
      </c>
      <c r="B19" s="540"/>
      <c r="C19" s="83">
        <f>SUM('7'!C19+'21'!C19)</f>
        <v>2476702</v>
      </c>
      <c r="D19" s="66">
        <v>143341</v>
      </c>
      <c r="E19" s="66">
        <v>2333360</v>
      </c>
      <c r="F19" s="83">
        <f>SUM('7'!F19+'21'!F19)</f>
        <v>77140</v>
      </c>
      <c r="G19" s="66">
        <f>SUM('7'!G19+'21'!G19)</f>
        <v>6041</v>
      </c>
      <c r="H19" s="66">
        <v>71099</v>
      </c>
      <c r="I19" s="541" t="s">
        <v>246</v>
      </c>
      <c r="J19" s="541"/>
    </row>
    <row r="20" spans="1:10" customFormat="1" ht="39" customHeight="1">
      <c r="A20" s="490" t="s">
        <v>207</v>
      </c>
      <c r="B20" s="490"/>
      <c r="C20" s="77">
        <f>SUM('7'!C20+'21'!C20)</f>
        <v>9882162</v>
      </c>
      <c r="D20" s="77">
        <f>SUM('7'!D20+'21'!D20)</f>
        <v>629043</v>
      </c>
      <c r="E20" s="77">
        <f>SUM('7'!E20+'21'!E20)</f>
        <v>9253119</v>
      </c>
      <c r="F20" s="77">
        <f>SUM('7'!F20+'21'!F20)</f>
        <v>183623</v>
      </c>
      <c r="G20" s="77">
        <f>SUM('7'!G20+'21'!G20)</f>
        <v>14238</v>
      </c>
      <c r="H20" s="77">
        <f>SUM('7'!H20+'21'!H20)</f>
        <v>169385</v>
      </c>
      <c r="I20" s="491" t="s">
        <v>204</v>
      </c>
      <c r="J20" s="491"/>
    </row>
  </sheetData>
  <mergeCells count="34">
    <mergeCell ref="A20:B20"/>
    <mergeCell ref="I20:J20"/>
    <mergeCell ref="A17:B17"/>
    <mergeCell ref="I17:J17"/>
    <mergeCell ref="A18:B18"/>
    <mergeCell ref="I18:J18"/>
    <mergeCell ref="I13:J13"/>
    <mergeCell ref="A19:B19"/>
    <mergeCell ref="I19:J19"/>
    <mergeCell ref="A13:B13"/>
    <mergeCell ref="A14:B14"/>
    <mergeCell ref="I14:J14"/>
    <mergeCell ref="A15:B15"/>
    <mergeCell ref="I15:J15"/>
    <mergeCell ref="A16:B16"/>
    <mergeCell ref="I16:J16"/>
    <mergeCell ref="I11:J11"/>
    <mergeCell ref="A12:B12"/>
    <mergeCell ref="I12:J12"/>
    <mergeCell ref="I7:J10"/>
    <mergeCell ref="C8:E8"/>
    <mergeCell ref="F8:H8"/>
    <mergeCell ref="C7:E7"/>
    <mergeCell ref="F7:H7"/>
    <mergeCell ref="A7:B10"/>
    <mergeCell ref="A11:B11"/>
    <mergeCell ref="A5:J5"/>
    <mergeCell ref="A6:B6"/>
    <mergeCell ref="C6:H6"/>
    <mergeCell ref="I6:J6"/>
    <mergeCell ref="A1:J1"/>
    <mergeCell ref="A2:J2"/>
    <mergeCell ref="A3:J3"/>
    <mergeCell ref="A4:J4"/>
  </mergeCells>
  <phoneticPr fontId="19" type="noConversion"/>
  <printOptions horizontalCentered="1" verticalCentered="1"/>
  <pageMargins left="0" right="0" top="0" bottom="0" header="0.5" footer="0.5"/>
  <pageSetup paperSize="9" orientation="landscape"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tint="0.39997558519241921"/>
  </sheetPr>
  <dimension ref="A1:IS19"/>
  <sheetViews>
    <sheetView view="pageBreakPreview" zoomScale="90" zoomScaleSheetLayoutView="90" workbookViewId="0">
      <selection activeCell="G13" sqref="G13"/>
    </sheetView>
  </sheetViews>
  <sheetFormatPr defaultColWidth="9.125" defaultRowHeight="14.25"/>
  <cols>
    <col min="1" max="1" width="5.625" style="14" customWidth="1"/>
    <col min="2" max="2" width="21.625" style="7" customWidth="1"/>
    <col min="3" max="3" width="10.75" style="7" customWidth="1"/>
    <col min="4" max="10" width="8.625" style="7" customWidth="1"/>
    <col min="11" max="11" width="21.625" style="7" customWidth="1"/>
    <col min="12" max="12" width="7.625" style="7" customWidth="1"/>
    <col min="13" max="16384" width="9.125" style="7"/>
  </cols>
  <sheetData>
    <row r="1" spans="1:253" s="3" customFormat="1" ht="47.25" customHeight="1">
      <c r="A1" s="510"/>
      <c r="B1" s="510"/>
      <c r="C1" s="510"/>
      <c r="D1" s="510"/>
      <c r="E1" s="510"/>
      <c r="F1" s="510"/>
      <c r="G1" s="510"/>
      <c r="H1" s="510"/>
      <c r="I1" s="510"/>
      <c r="J1" s="510"/>
      <c r="K1" s="510"/>
      <c r="L1" s="510"/>
    </row>
    <row r="2" spans="1:253" ht="21.75" customHeight="1">
      <c r="A2" s="511" t="s">
        <v>276</v>
      </c>
      <c r="B2" s="511"/>
      <c r="C2" s="511"/>
      <c r="D2" s="511"/>
      <c r="E2" s="511"/>
      <c r="F2" s="511"/>
      <c r="G2" s="511"/>
      <c r="H2" s="511"/>
      <c r="I2" s="511"/>
      <c r="J2" s="511"/>
      <c r="K2" s="511"/>
      <c r="L2" s="511"/>
    </row>
    <row r="3" spans="1:253" ht="21.75" customHeight="1">
      <c r="A3" s="511" t="s">
        <v>101</v>
      </c>
      <c r="B3" s="511"/>
      <c r="C3" s="511"/>
      <c r="D3" s="511"/>
      <c r="E3" s="511"/>
      <c r="F3" s="511"/>
      <c r="G3" s="511"/>
      <c r="H3" s="511"/>
      <c r="I3" s="511"/>
      <c r="J3" s="511"/>
      <c r="K3" s="511"/>
      <c r="L3" s="511"/>
    </row>
    <row r="4" spans="1:253" ht="21.75" customHeight="1">
      <c r="A4" s="511" t="s">
        <v>654</v>
      </c>
      <c r="B4" s="511"/>
      <c r="C4" s="511"/>
      <c r="D4" s="511"/>
      <c r="E4" s="511"/>
      <c r="F4" s="511"/>
      <c r="G4" s="511"/>
      <c r="H4" s="511"/>
      <c r="I4" s="511"/>
      <c r="J4" s="511"/>
      <c r="K4" s="511"/>
      <c r="L4" s="511"/>
    </row>
    <row r="5" spans="1:253" ht="15.75" customHeight="1">
      <c r="A5" s="492" t="s">
        <v>277</v>
      </c>
      <c r="B5" s="492"/>
      <c r="C5" s="492"/>
      <c r="D5" s="492"/>
      <c r="E5" s="492"/>
      <c r="F5" s="492"/>
      <c r="G5" s="492"/>
      <c r="H5" s="492"/>
      <c r="I5" s="492"/>
      <c r="J5" s="492"/>
      <c r="K5" s="492"/>
      <c r="L5" s="492"/>
    </row>
    <row r="6" spans="1:253" ht="15.75" customHeight="1">
      <c r="A6" s="492" t="s">
        <v>262</v>
      </c>
      <c r="B6" s="492"/>
      <c r="C6" s="492"/>
      <c r="D6" s="492"/>
      <c r="E6" s="492"/>
      <c r="F6" s="492"/>
      <c r="G6" s="492"/>
      <c r="H6" s="492"/>
      <c r="I6" s="492"/>
      <c r="J6" s="492"/>
      <c r="K6" s="492"/>
      <c r="L6" s="492"/>
      <c r="M6" s="492"/>
      <c r="N6" s="492"/>
      <c r="O6" s="492"/>
      <c r="P6" s="492"/>
      <c r="Q6" s="492"/>
      <c r="R6" s="492"/>
      <c r="S6" s="492"/>
      <c r="T6" s="492"/>
      <c r="U6" s="492"/>
      <c r="V6" s="492"/>
      <c r="W6" s="492"/>
      <c r="X6" s="492"/>
      <c r="Y6" s="492"/>
      <c r="Z6" s="492"/>
      <c r="AA6" s="492"/>
      <c r="AB6" s="492"/>
      <c r="AC6" s="492"/>
      <c r="AD6" s="492"/>
      <c r="AE6" s="492"/>
      <c r="AF6" s="492"/>
      <c r="AG6" s="492"/>
      <c r="AH6" s="492"/>
      <c r="AI6" s="492"/>
      <c r="AJ6" s="492"/>
      <c r="AK6" s="492"/>
      <c r="AL6" s="492"/>
      <c r="AM6" s="492"/>
      <c r="AN6" s="492"/>
      <c r="AO6" s="492"/>
      <c r="AP6" s="492"/>
      <c r="AQ6" s="492"/>
      <c r="AR6" s="492"/>
      <c r="AS6" s="492"/>
      <c r="AT6" s="492"/>
      <c r="AU6" s="492"/>
      <c r="AV6" s="492"/>
      <c r="AW6" s="492"/>
      <c r="AX6" s="492"/>
      <c r="AY6" s="492"/>
      <c r="AZ6" s="492"/>
      <c r="BA6" s="492"/>
      <c r="BB6" s="492"/>
      <c r="BC6" s="492"/>
      <c r="BD6" s="492"/>
      <c r="BE6" s="492"/>
      <c r="BF6" s="492"/>
      <c r="BG6" s="492"/>
      <c r="BH6" s="492"/>
      <c r="BI6" s="492"/>
      <c r="BJ6" s="492"/>
      <c r="BK6" s="492"/>
      <c r="BL6" s="492"/>
      <c r="BM6" s="492"/>
      <c r="BN6" s="492"/>
      <c r="BO6" s="492"/>
      <c r="BP6" s="492"/>
      <c r="BQ6" s="492"/>
      <c r="BR6" s="492"/>
      <c r="BS6" s="492"/>
      <c r="BT6" s="492"/>
      <c r="BU6" s="492"/>
      <c r="BV6" s="492"/>
      <c r="BW6" s="492"/>
      <c r="BX6" s="492"/>
      <c r="BY6" s="492"/>
      <c r="BZ6" s="492"/>
      <c r="CA6" s="492"/>
      <c r="CB6" s="492"/>
      <c r="CC6" s="492"/>
      <c r="CD6" s="492"/>
      <c r="CE6" s="492"/>
      <c r="CF6" s="492"/>
      <c r="CG6" s="492"/>
      <c r="CH6" s="492"/>
      <c r="CI6" s="492"/>
      <c r="CJ6" s="492"/>
      <c r="CK6" s="492"/>
      <c r="CL6" s="492"/>
      <c r="CM6" s="492"/>
      <c r="CN6" s="492"/>
      <c r="CO6" s="492"/>
      <c r="CP6" s="492"/>
      <c r="CQ6" s="492"/>
      <c r="CR6" s="492"/>
      <c r="CS6" s="492"/>
      <c r="CT6" s="492"/>
      <c r="CU6" s="492"/>
      <c r="CV6" s="492"/>
      <c r="CW6" s="492"/>
      <c r="CX6" s="492"/>
      <c r="CY6" s="492"/>
      <c r="CZ6" s="492"/>
      <c r="DA6" s="492"/>
      <c r="DB6" s="492"/>
      <c r="DC6" s="492"/>
      <c r="DD6" s="492"/>
      <c r="DE6" s="492"/>
      <c r="DF6" s="492"/>
      <c r="DG6" s="492"/>
      <c r="DH6" s="492"/>
      <c r="DI6" s="492"/>
      <c r="DJ6" s="492"/>
      <c r="DK6" s="492"/>
      <c r="DL6" s="492"/>
      <c r="DM6" s="492"/>
      <c r="DN6" s="492"/>
      <c r="DO6" s="492"/>
      <c r="DP6" s="492"/>
      <c r="DQ6" s="492"/>
      <c r="DR6" s="492"/>
      <c r="DS6" s="492"/>
      <c r="DT6" s="492"/>
      <c r="DU6" s="492"/>
      <c r="DV6" s="492"/>
      <c r="DW6" s="492"/>
      <c r="DX6" s="492"/>
      <c r="DY6" s="492"/>
      <c r="DZ6" s="492"/>
      <c r="EA6" s="492"/>
      <c r="EB6" s="492"/>
      <c r="EC6" s="492"/>
      <c r="ED6" s="492"/>
      <c r="EE6" s="492"/>
      <c r="EF6" s="492"/>
      <c r="EG6" s="492"/>
      <c r="EH6" s="492"/>
      <c r="EI6" s="492"/>
      <c r="EJ6" s="492"/>
      <c r="EK6" s="492"/>
      <c r="EL6" s="492"/>
      <c r="EM6" s="492"/>
      <c r="EN6" s="492"/>
      <c r="EO6" s="492"/>
      <c r="EP6" s="492"/>
      <c r="EQ6" s="492"/>
      <c r="ER6" s="492"/>
      <c r="ES6" s="492"/>
      <c r="ET6" s="492"/>
      <c r="EU6" s="492"/>
      <c r="EV6" s="492"/>
      <c r="EW6" s="492"/>
      <c r="EX6" s="492"/>
      <c r="EY6" s="492"/>
      <c r="EZ6" s="492"/>
      <c r="FA6" s="492"/>
      <c r="FB6" s="492"/>
      <c r="FC6" s="492"/>
      <c r="FD6" s="492"/>
      <c r="FE6" s="492"/>
      <c r="FF6" s="492"/>
      <c r="FG6" s="492"/>
      <c r="FH6" s="492"/>
      <c r="FI6" s="492"/>
      <c r="FJ6" s="492"/>
      <c r="FK6" s="492"/>
      <c r="FL6" s="492"/>
      <c r="FM6" s="492"/>
      <c r="FN6" s="492"/>
      <c r="FO6" s="492"/>
      <c r="FP6" s="492"/>
      <c r="FQ6" s="492"/>
      <c r="FR6" s="492"/>
      <c r="FS6" s="492"/>
      <c r="FT6" s="492"/>
      <c r="FU6" s="492"/>
      <c r="FV6" s="492"/>
      <c r="FW6" s="492"/>
      <c r="FX6" s="492"/>
      <c r="FY6" s="492"/>
      <c r="FZ6" s="492"/>
      <c r="GA6" s="492"/>
      <c r="GB6" s="492"/>
      <c r="GC6" s="492"/>
      <c r="GD6" s="492"/>
      <c r="GE6" s="492"/>
      <c r="GF6" s="492"/>
      <c r="GG6" s="492"/>
      <c r="GH6" s="492"/>
      <c r="GI6" s="492"/>
      <c r="GJ6" s="492"/>
      <c r="GK6" s="492"/>
      <c r="GL6" s="492"/>
      <c r="GM6" s="492"/>
      <c r="GN6" s="492"/>
      <c r="GO6" s="492"/>
      <c r="GP6" s="492"/>
      <c r="GQ6" s="492"/>
      <c r="GR6" s="492"/>
      <c r="GS6" s="492"/>
      <c r="GT6" s="492"/>
      <c r="GU6" s="492"/>
      <c r="GV6" s="492"/>
      <c r="GW6" s="492"/>
      <c r="GX6" s="492"/>
      <c r="GY6" s="492"/>
      <c r="GZ6" s="492"/>
      <c r="HA6" s="492"/>
      <c r="HB6" s="492"/>
      <c r="HC6" s="492"/>
      <c r="HD6" s="492"/>
      <c r="HE6" s="492"/>
      <c r="HF6" s="492"/>
      <c r="HG6" s="492"/>
      <c r="HH6" s="492"/>
      <c r="HI6" s="492"/>
      <c r="HJ6" s="492"/>
      <c r="HK6" s="492"/>
      <c r="HL6" s="492"/>
      <c r="HM6" s="492"/>
      <c r="HN6" s="492"/>
      <c r="HO6" s="492"/>
      <c r="HP6" s="492"/>
      <c r="HQ6" s="492"/>
      <c r="HR6" s="492"/>
      <c r="HS6" s="492"/>
      <c r="HT6" s="492"/>
      <c r="HU6" s="492"/>
      <c r="HV6" s="492"/>
      <c r="HW6" s="492"/>
      <c r="HX6" s="492"/>
      <c r="HY6" s="492"/>
      <c r="HZ6" s="492"/>
      <c r="IA6" s="492"/>
      <c r="IB6" s="492"/>
      <c r="IC6" s="492"/>
      <c r="ID6" s="492"/>
      <c r="IE6" s="492"/>
      <c r="IF6" s="492"/>
      <c r="IG6" s="492"/>
      <c r="IH6" s="492"/>
      <c r="II6" s="492"/>
      <c r="IJ6" s="492"/>
      <c r="IK6" s="492"/>
      <c r="IL6" s="492"/>
      <c r="IM6" s="492"/>
      <c r="IN6" s="492"/>
      <c r="IO6" s="492"/>
      <c r="IP6" s="492"/>
      <c r="IQ6" s="492"/>
      <c r="IR6" s="492"/>
      <c r="IS6" s="492"/>
    </row>
    <row r="7" spans="1:253" ht="15.75" customHeight="1">
      <c r="A7" s="492" t="s">
        <v>655</v>
      </c>
      <c r="B7" s="492"/>
      <c r="C7" s="492"/>
      <c r="D7" s="492"/>
      <c r="E7" s="492"/>
      <c r="F7" s="492"/>
      <c r="G7" s="492"/>
      <c r="H7" s="492"/>
      <c r="I7" s="492"/>
      <c r="J7" s="492"/>
      <c r="K7" s="492"/>
      <c r="L7" s="492"/>
      <c r="M7" s="220"/>
      <c r="N7" s="220"/>
      <c r="O7" s="220"/>
      <c r="P7" s="220"/>
      <c r="Q7" s="220"/>
      <c r="R7" s="220"/>
      <c r="S7" s="220"/>
      <c r="T7" s="220"/>
      <c r="U7" s="220"/>
      <c r="V7" s="220"/>
      <c r="W7" s="220"/>
      <c r="X7" s="220"/>
      <c r="Y7" s="220"/>
      <c r="Z7" s="220"/>
      <c r="AA7" s="220"/>
      <c r="AB7" s="220"/>
      <c r="AC7" s="220"/>
      <c r="AD7" s="220"/>
      <c r="AE7" s="220"/>
      <c r="AF7" s="220"/>
      <c r="AG7" s="220"/>
      <c r="AH7" s="220"/>
      <c r="AI7" s="220"/>
      <c r="AJ7" s="220"/>
      <c r="AK7" s="220"/>
      <c r="AL7" s="220"/>
      <c r="AM7" s="220"/>
      <c r="AN7" s="220"/>
      <c r="AO7" s="220"/>
      <c r="AP7" s="220"/>
      <c r="AQ7" s="220"/>
      <c r="AR7" s="220"/>
      <c r="AS7" s="220"/>
      <c r="AT7" s="220"/>
      <c r="AU7" s="220"/>
      <c r="AV7" s="220"/>
      <c r="AW7" s="220"/>
      <c r="AX7" s="220"/>
      <c r="AY7" s="220"/>
      <c r="AZ7" s="220"/>
      <c r="BA7" s="220"/>
      <c r="BB7" s="220"/>
      <c r="BC7" s="220"/>
      <c r="BD7" s="220"/>
      <c r="BE7" s="220"/>
      <c r="BF7" s="220"/>
      <c r="BG7" s="220"/>
      <c r="BH7" s="220"/>
      <c r="BI7" s="220"/>
      <c r="BJ7" s="220"/>
      <c r="BK7" s="220"/>
      <c r="BL7" s="220"/>
      <c r="BM7" s="220"/>
      <c r="BN7" s="220"/>
      <c r="BO7" s="220"/>
      <c r="BP7" s="220"/>
      <c r="BQ7" s="220"/>
      <c r="BR7" s="220"/>
      <c r="BS7" s="220"/>
      <c r="BT7" s="220"/>
      <c r="BU7" s="220"/>
      <c r="BV7" s="220"/>
      <c r="BW7" s="220"/>
      <c r="BX7" s="220"/>
      <c r="BY7" s="220"/>
      <c r="BZ7" s="220"/>
      <c r="CA7" s="220"/>
      <c r="CB7" s="220"/>
      <c r="CC7" s="220"/>
      <c r="CD7" s="220"/>
      <c r="CE7" s="220"/>
      <c r="CF7" s="220"/>
      <c r="CG7" s="220"/>
      <c r="CH7" s="220"/>
      <c r="CI7" s="220"/>
      <c r="CJ7" s="220"/>
      <c r="CK7" s="220"/>
      <c r="CL7" s="220"/>
      <c r="CM7" s="220"/>
      <c r="CN7" s="220"/>
      <c r="CO7" s="220"/>
      <c r="CP7" s="220"/>
      <c r="CQ7" s="220"/>
      <c r="CR7" s="220"/>
      <c r="CS7" s="220"/>
      <c r="CT7" s="220"/>
      <c r="CU7" s="220"/>
      <c r="CV7" s="220"/>
      <c r="CW7" s="220"/>
      <c r="CX7" s="220"/>
      <c r="CY7" s="220"/>
      <c r="CZ7" s="220"/>
      <c r="DA7" s="220"/>
      <c r="DB7" s="220"/>
      <c r="DC7" s="220"/>
      <c r="DD7" s="220"/>
      <c r="DE7" s="220"/>
      <c r="DF7" s="220"/>
      <c r="DG7" s="220"/>
      <c r="DH7" s="220"/>
      <c r="DI7" s="220"/>
      <c r="DJ7" s="220"/>
      <c r="DK7" s="220"/>
      <c r="DL7" s="220"/>
      <c r="DM7" s="220"/>
      <c r="DN7" s="220"/>
      <c r="DO7" s="220"/>
      <c r="DP7" s="220"/>
      <c r="DQ7" s="220"/>
      <c r="DR7" s="220"/>
      <c r="DS7" s="220"/>
      <c r="DT7" s="220"/>
      <c r="DU7" s="220"/>
      <c r="DV7" s="220"/>
      <c r="DW7" s="220"/>
      <c r="DX7" s="220"/>
      <c r="DY7" s="220"/>
      <c r="DZ7" s="220"/>
      <c r="EA7" s="220"/>
      <c r="EB7" s="220"/>
      <c r="EC7" s="220"/>
      <c r="ED7" s="220"/>
      <c r="EE7" s="220"/>
      <c r="EF7" s="220"/>
      <c r="EG7" s="220"/>
      <c r="EH7" s="220"/>
      <c r="EI7" s="220"/>
      <c r="EJ7" s="220"/>
      <c r="EK7" s="220"/>
      <c r="EL7" s="220"/>
      <c r="EM7" s="220"/>
      <c r="EN7" s="220"/>
      <c r="EO7" s="220"/>
      <c r="EP7" s="220"/>
      <c r="EQ7" s="220"/>
      <c r="ER7" s="220"/>
      <c r="ES7" s="220"/>
      <c r="ET7" s="220"/>
      <c r="EU7" s="220"/>
      <c r="EV7" s="220"/>
      <c r="EW7" s="220"/>
      <c r="EX7" s="220"/>
      <c r="EY7" s="220"/>
      <c r="EZ7" s="220"/>
      <c r="FA7" s="220"/>
      <c r="FB7" s="220"/>
      <c r="FC7" s="220"/>
      <c r="FD7" s="220"/>
      <c r="FE7" s="220"/>
      <c r="FF7" s="220"/>
      <c r="FG7" s="220"/>
      <c r="FH7" s="220"/>
      <c r="FI7" s="220"/>
      <c r="FJ7" s="220"/>
      <c r="FK7" s="220"/>
      <c r="FL7" s="220"/>
      <c r="FM7" s="220"/>
      <c r="FN7" s="220"/>
      <c r="FO7" s="220"/>
      <c r="FP7" s="220"/>
      <c r="FQ7" s="220"/>
      <c r="FR7" s="220"/>
      <c r="FS7" s="220"/>
      <c r="FT7" s="220"/>
      <c r="FU7" s="220"/>
      <c r="FV7" s="220"/>
      <c r="FW7" s="220"/>
      <c r="FX7" s="220"/>
      <c r="FY7" s="220"/>
      <c r="FZ7" s="220"/>
      <c r="GA7" s="220"/>
      <c r="GB7" s="220"/>
      <c r="GC7" s="220"/>
      <c r="GD7" s="220"/>
      <c r="GE7" s="220"/>
      <c r="GF7" s="220"/>
      <c r="GG7" s="220"/>
      <c r="GH7" s="220"/>
      <c r="GI7" s="220"/>
      <c r="GJ7" s="220"/>
      <c r="GK7" s="220"/>
      <c r="GL7" s="220"/>
      <c r="GM7" s="220"/>
      <c r="GN7" s="220"/>
      <c r="GO7" s="220"/>
      <c r="GP7" s="220"/>
      <c r="GQ7" s="220"/>
      <c r="GR7" s="220"/>
      <c r="GS7" s="220"/>
      <c r="GT7" s="220"/>
      <c r="GU7" s="220"/>
      <c r="GV7" s="220"/>
      <c r="GW7" s="220"/>
      <c r="GX7" s="220"/>
      <c r="GY7" s="220"/>
      <c r="GZ7" s="220"/>
      <c r="HA7" s="220"/>
      <c r="HB7" s="220"/>
      <c r="HC7" s="220"/>
      <c r="HD7" s="220"/>
      <c r="HE7" s="220"/>
      <c r="HF7" s="220"/>
      <c r="HG7" s="220"/>
      <c r="HH7" s="220"/>
      <c r="HI7" s="220"/>
      <c r="HJ7" s="220"/>
      <c r="HK7" s="220"/>
      <c r="HL7" s="220"/>
      <c r="HM7" s="220"/>
      <c r="HN7" s="220"/>
      <c r="HO7" s="220"/>
      <c r="HP7" s="220"/>
      <c r="HQ7" s="220"/>
      <c r="HR7" s="220"/>
      <c r="HS7" s="220"/>
      <c r="HT7" s="220"/>
      <c r="HU7" s="220"/>
      <c r="HV7" s="220"/>
      <c r="HW7" s="220"/>
      <c r="HX7" s="220"/>
      <c r="HY7" s="220"/>
      <c r="HZ7" s="220"/>
      <c r="IA7" s="220"/>
      <c r="IB7" s="220"/>
      <c r="IC7" s="220"/>
      <c r="ID7" s="220"/>
      <c r="IE7" s="220"/>
      <c r="IF7" s="220"/>
      <c r="IG7" s="220"/>
      <c r="IH7" s="220"/>
      <c r="II7" s="220"/>
      <c r="IJ7" s="220"/>
      <c r="IK7" s="220"/>
      <c r="IL7" s="220"/>
      <c r="IM7" s="220"/>
      <c r="IN7" s="220"/>
      <c r="IO7" s="220"/>
      <c r="IP7" s="220"/>
      <c r="IQ7" s="220"/>
      <c r="IR7" s="220"/>
      <c r="IS7" s="220"/>
    </row>
    <row r="8" spans="1:253" ht="16.5" customHeight="1">
      <c r="A8" s="493" t="s">
        <v>693</v>
      </c>
      <c r="B8" s="493"/>
      <c r="C8" s="494">
        <v>2020</v>
      </c>
      <c r="D8" s="494"/>
      <c r="E8" s="494"/>
      <c r="F8" s="494">
        <v>2008</v>
      </c>
      <c r="G8" s="494"/>
      <c r="H8" s="494"/>
      <c r="I8" s="494"/>
      <c r="J8" s="494"/>
      <c r="K8" s="521" t="s">
        <v>190</v>
      </c>
      <c r="L8" s="521"/>
    </row>
    <row r="9" spans="1:253" ht="46.5" customHeight="1">
      <c r="A9" s="502" t="s">
        <v>449</v>
      </c>
      <c r="B9" s="499" t="s">
        <v>210</v>
      </c>
      <c r="C9" s="166" t="s">
        <v>256</v>
      </c>
      <c r="D9" s="166" t="s">
        <v>257</v>
      </c>
      <c r="E9" s="166" t="s">
        <v>269</v>
      </c>
      <c r="F9" s="166" t="s">
        <v>270</v>
      </c>
      <c r="G9" s="166" t="s">
        <v>104</v>
      </c>
      <c r="H9" s="166" t="s">
        <v>105</v>
      </c>
      <c r="I9" s="166" t="s">
        <v>106</v>
      </c>
      <c r="J9" s="166" t="s">
        <v>271</v>
      </c>
      <c r="K9" s="502" t="s">
        <v>215</v>
      </c>
      <c r="L9" s="502"/>
    </row>
    <row r="10" spans="1:253" ht="48" customHeight="1">
      <c r="A10" s="506"/>
      <c r="B10" s="501"/>
      <c r="C10" s="84" t="s">
        <v>207</v>
      </c>
      <c r="D10" s="163" t="s">
        <v>272</v>
      </c>
      <c r="E10" s="163" t="s">
        <v>273</v>
      </c>
      <c r="F10" s="163" t="s">
        <v>274</v>
      </c>
      <c r="G10" s="163" t="s">
        <v>191</v>
      </c>
      <c r="H10" s="163" t="s">
        <v>107</v>
      </c>
      <c r="I10" s="163" t="s">
        <v>434</v>
      </c>
      <c r="J10" s="163" t="s">
        <v>275</v>
      </c>
      <c r="K10" s="506"/>
      <c r="L10" s="506"/>
    </row>
    <row r="11" spans="1:253" customFormat="1" ht="83.25" customHeight="1" thickBot="1">
      <c r="A11" s="51">
        <v>45</v>
      </c>
      <c r="B11" s="55" t="s">
        <v>533</v>
      </c>
      <c r="C11" s="189">
        <f>SUM(D11:J11)</f>
        <v>92641</v>
      </c>
      <c r="D11" s="57">
        <v>9014</v>
      </c>
      <c r="E11" s="57">
        <v>10252</v>
      </c>
      <c r="F11" s="57">
        <v>22754</v>
      </c>
      <c r="G11" s="57">
        <v>7409</v>
      </c>
      <c r="H11" s="57">
        <v>20706</v>
      </c>
      <c r="I11" s="57">
        <v>19238</v>
      </c>
      <c r="J11" s="57">
        <v>3268</v>
      </c>
      <c r="K11" s="508" t="s">
        <v>538</v>
      </c>
      <c r="L11" s="508"/>
    </row>
    <row r="12" spans="1:253" customFormat="1" ht="83.25" customHeight="1" thickBot="1">
      <c r="A12" s="53">
        <v>46</v>
      </c>
      <c r="B12" s="56" t="s">
        <v>534</v>
      </c>
      <c r="C12" s="187">
        <f>SUM(D12:J12)</f>
        <v>214484</v>
      </c>
      <c r="D12" s="58">
        <v>52189</v>
      </c>
      <c r="E12" s="58">
        <v>21639</v>
      </c>
      <c r="F12" s="58">
        <v>38885</v>
      </c>
      <c r="G12" s="58">
        <v>6736</v>
      </c>
      <c r="H12" s="58">
        <v>31876</v>
      </c>
      <c r="I12" s="58">
        <v>46787</v>
      </c>
      <c r="J12" s="58">
        <v>16372</v>
      </c>
      <c r="K12" s="509" t="s">
        <v>537</v>
      </c>
      <c r="L12" s="509"/>
    </row>
    <row r="13" spans="1:253" customFormat="1" ht="83.25" customHeight="1">
      <c r="A13" s="52">
        <v>47</v>
      </c>
      <c r="B13" s="62" t="s">
        <v>535</v>
      </c>
      <c r="C13" s="188">
        <f>SUM(D13:J13)</f>
        <v>972063</v>
      </c>
      <c r="D13" s="63">
        <v>324850</v>
      </c>
      <c r="E13" s="63">
        <v>71703</v>
      </c>
      <c r="F13" s="63">
        <v>84692</v>
      </c>
      <c r="G13" s="63">
        <v>68328</v>
      </c>
      <c r="H13" s="63">
        <v>157355</v>
      </c>
      <c r="I13" s="63">
        <v>137181</v>
      </c>
      <c r="J13" s="63">
        <v>127954</v>
      </c>
      <c r="K13" s="489" t="s">
        <v>536</v>
      </c>
      <c r="L13" s="489"/>
    </row>
    <row r="14" spans="1:253" customFormat="1" ht="57" customHeight="1">
      <c r="A14" s="490" t="s">
        <v>207</v>
      </c>
      <c r="B14" s="490"/>
      <c r="C14" s="311">
        <f>SUM(C11:C13)</f>
        <v>1279188</v>
      </c>
      <c r="D14" s="323">
        <f t="shared" ref="D14:J14" si="0">SUM(D11:D13)</f>
        <v>386053</v>
      </c>
      <c r="E14" s="323">
        <f t="shared" si="0"/>
        <v>103594</v>
      </c>
      <c r="F14" s="323">
        <f t="shared" si="0"/>
        <v>146331</v>
      </c>
      <c r="G14" s="323">
        <f t="shared" si="0"/>
        <v>82473</v>
      </c>
      <c r="H14" s="323">
        <f t="shared" si="0"/>
        <v>209937</v>
      </c>
      <c r="I14" s="323">
        <f t="shared" si="0"/>
        <v>203206</v>
      </c>
      <c r="J14" s="323">
        <f t="shared" si="0"/>
        <v>147594</v>
      </c>
      <c r="K14" s="491" t="s">
        <v>204</v>
      </c>
      <c r="L14" s="491"/>
    </row>
    <row r="18" spans="3:37" ht="14.25" customHeight="1">
      <c r="C18" s="136"/>
      <c r="D18" s="136"/>
      <c r="E18" s="136"/>
      <c r="F18" s="136"/>
      <c r="G18" s="136"/>
      <c r="H18" s="136"/>
      <c r="I18" s="136"/>
      <c r="J18" s="136"/>
      <c r="K18" s="158"/>
      <c r="L18" s="158"/>
      <c r="N18" s="136"/>
      <c r="O18" s="158"/>
      <c r="P18" s="158"/>
      <c r="R18" s="136"/>
      <c r="S18" s="158"/>
      <c r="T18" s="158"/>
      <c r="V18" s="136"/>
      <c r="W18" s="136"/>
    </row>
    <row r="19" spans="3:37" ht="14.25" customHeight="1">
      <c r="C19" s="136"/>
      <c r="D19" s="136"/>
      <c r="E19"/>
      <c r="F19"/>
      <c r="G19" s="136"/>
      <c r="H19" s="136"/>
      <c r="I19"/>
      <c r="J19"/>
      <c r="K19" s="136"/>
      <c r="L19" s="136"/>
      <c r="M19"/>
      <c r="N19"/>
      <c r="O19" s="136"/>
      <c r="P19" s="136"/>
      <c r="Q19" s="136"/>
      <c r="R19" s="136"/>
      <c r="S19"/>
      <c r="T19"/>
      <c r="U19" s="136"/>
      <c r="V19" s="136"/>
      <c r="W19" s="136"/>
      <c r="X19"/>
      <c r="Y19"/>
      <c r="Z19"/>
      <c r="AA19" s="136"/>
      <c r="AB19" s="136"/>
      <c r="AC19"/>
      <c r="AD19"/>
      <c r="AE19" s="136"/>
      <c r="AF19" s="136"/>
      <c r="AG19"/>
      <c r="AH19"/>
      <c r="AI19" s="136"/>
      <c r="AJ19" s="136"/>
      <c r="AK19" s="136"/>
    </row>
  </sheetData>
  <mergeCells count="39">
    <mergeCell ref="K9:L10"/>
    <mergeCell ref="A1:L1"/>
    <mergeCell ref="A2:L2"/>
    <mergeCell ref="A3:L3"/>
    <mergeCell ref="A5:L5"/>
    <mergeCell ref="A4:L4"/>
    <mergeCell ref="A7:L7"/>
    <mergeCell ref="AT6:BE6"/>
    <mergeCell ref="A6:L6"/>
    <mergeCell ref="AH6:AS6"/>
    <mergeCell ref="IP6:IS6"/>
    <mergeCell ref="C8:J8"/>
    <mergeCell ref="FV6:GG6"/>
    <mergeCell ref="GH6:GS6"/>
    <mergeCell ref="BF6:BQ6"/>
    <mergeCell ref="BR6:CC6"/>
    <mergeCell ref="GT6:HE6"/>
    <mergeCell ref="HF6:HQ6"/>
    <mergeCell ref="M6:U6"/>
    <mergeCell ref="V6:AG6"/>
    <mergeCell ref="ID6:IO6"/>
    <mergeCell ref="HR6:IC6"/>
    <mergeCell ref="K8:L8"/>
    <mergeCell ref="A14:B14"/>
    <mergeCell ref="K14:L14"/>
    <mergeCell ref="EX6:FI6"/>
    <mergeCell ref="FJ6:FU6"/>
    <mergeCell ref="CD6:CO6"/>
    <mergeCell ref="CP6:DA6"/>
    <mergeCell ref="DB6:DM6"/>
    <mergeCell ref="DN6:DY6"/>
    <mergeCell ref="DZ6:EK6"/>
    <mergeCell ref="EL6:EW6"/>
    <mergeCell ref="K11:L11"/>
    <mergeCell ref="K12:L12"/>
    <mergeCell ref="K13:L13"/>
    <mergeCell ref="A8:B8"/>
    <mergeCell ref="A9:A10"/>
    <mergeCell ref="B9:B10"/>
  </mergeCells>
  <phoneticPr fontId="19" type="noConversion"/>
  <printOptions horizontalCentered="1" verticalCentered="1"/>
  <pageMargins left="0" right="0" top="0" bottom="0" header="0.31496062992125984" footer="0.31496062992125984"/>
  <pageSetup paperSize="9" scale="90" orientation="landscape"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tint="0.39997558519241921"/>
  </sheetPr>
  <dimension ref="A1:AA126"/>
  <sheetViews>
    <sheetView view="pageBreakPreview" zoomScale="90" zoomScaleSheetLayoutView="90" workbookViewId="0">
      <selection activeCell="J70" sqref="J70"/>
    </sheetView>
  </sheetViews>
  <sheetFormatPr defaultColWidth="9.125" defaultRowHeight="14.25"/>
  <cols>
    <col min="1" max="1" width="5.75" style="14" customWidth="1"/>
    <col min="2" max="2" width="35.75" style="7" customWidth="1"/>
    <col min="3" max="10" width="8.625" style="7" customWidth="1"/>
    <col min="11" max="11" width="35.75" style="7" customWidth="1"/>
    <col min="12" max="12" width="5.75" style="7" customWidth="1"/>
    <col min="13" max="16384" width="9.125" style="7"/>
  </cols>
  <sheetData>
    <row r="1" spans="1:12" s="3" customFormat="1" ht="4.9000000000000004" customHeight="1">
      <c r="A1" s="510"/>
      <c r="B1" s="510"/>
      <c r="C1" s="510"/>
      <c r="D1" s="510"/>
      <c r="E1" s="510"/>
      <c r="F1" s="510"/>
      <c r="G1" s="510"/>
      <c r="H1" s="510"/>
      <c r="I1" s="510"/>
      <c r="J1" s="510"/>
      <c r="K1" s="510"/>
      <c r="L1" s="510"/>
    </row>
    <row r="2" spans="1:12" ht="16.5" customHeight="1">
      <c r="A2" s="511" t="s">
        <v>276</v>
      </c>
      <c r="B2" s="511"/>
      <c r="C2" s="511"/>
      <c r="D2" s="511"/>
      <c r="E2" s="511"/>
      <c r="F2" s="511"/>
      <c r="G2" s="511"/>
      <c r="H2" s="511"/>
      <c r="I2" s="511"/>
      <c r="J2" s="511"/>
      <c r="K2" s="511"/>
      <c r="L2" s="511"/>
    </row>
    <row r="3" spans="1:12" ht="18" customHeight="1">
      <c r="A3" s="511" t="s">
        <v>49</v>
      </c>
      <c r="B3" s="511"/>
      <c r="C3" s="511"/>
      <c r="D3" s="511"/>
      <c r="E3" s="511"/>
      <c r="F3" s="511"/>
      <c r="G3" s="511"/>
      <c r="H3" s="511"/>
      <c r="I3" s="511"/>
      <c r="J3" s="511"/>
      <c r="K3" s="511"/>
      <c r="L3" s="511"/>
    </row>
    <row r="4" spans="1:12" ht="18" customHeight="1">
      <c r="A4" s="511" t="s">
        <v>656</v>
      </c>
      <c r="B4" s="511"/>
      <c r="C4" s="511"/>
      <c r="D4" s="511"/>
      <c r="E4" s="511"/>
      <c r="F4" s="511"/>
      <c r="G4" s="511"/>
      <c r="H4" s="511"/>
      <c r="I4" s="511"/>
      <c r="J4" s="511"/>
      <c r="K4" s="511"/>
      <c r="L4" s="511"/>
    </row>
    <row r="5" spans="1:12" ht="15.75" customHeight="1">
      <c r="A5" s="492" t="s">
        <v>277</v>
      </c>
      <c r="B5" s="492"/>
      <c r="C5" s="492"/>
      <c r="D5" s="492"/>
      <c r="E5" s="492"/>
      <c r="F5" s="492"/>
      <c r="G5" s="492"/>
      <c r="H5" s="492"/>
      <c r="I5" s="492"/>
      <c r="J5" s="492"/>
      <c r="K5" s="492"/>
      <c r="L5" s="492"/>
    </row>
    <row r="6" spans="1:12" ht="15.75" customHeight="1">
      <c r="A6" s="492" t="s">
        <v>262</v>
      </c>
      <c r="B6" s="492"/>
      <c r="C6" s="492"/>
      <c r="D6" s="492"/>
      <c r="E6" s="492"/>
      <c r="F6" s="492"/>
      <c r="G6" s="492"/>
      <c r="H6" s="492"/>
      <c r="I6" s="492"/>
      <c r="J6" s="492"/>
      <c r="K6" s="492"/>
      <c r="L6" s="492"/>
    </row>
    <row r="7" spans="1:12" ht="15.75" customHeight="1">
      <c r="A7" s="492" t="s">
        <v>657</v>
      </c>
      <c r="B7" s="492"/>
      <c r="C7" s="492"/>
      <c r="D7" s="492"/>
      <c r="E7" s="492"/>
      <c r="F7" s="492"/>
      <c r="G7" s="492"/>
      <c r="H7" s="492"/>
      <c r="I7" s="492"/>
      <c r="J7" s="492"/>
      <c r="K7" s="492"/>
      <c r="L7" s="492"/>
    </row>
    <row r="8" spans="1:12" ht="16.5" customHeight="1">
      <c r="A8" s="493" t="s">
        <v>694</v>
      </c>
      <c r="B8" s="493"/>
      <c r="D8" s="61"/>
      <c r="E8" s="61"/>
      <c r="F8" s="494">
        <v>2020</v>
      </c>
      <c r="G8" s="494"/>
      <c r="H8" s="61"/>
      <c r="I8" s="61"/>
      <c r="J8" s="61"/>
      <c r="K8" s="495" t="s">
        <v>354</v>
      </c>
      <c r="L8" s="495"/>
    </row>
    <row r="9" spans="1:12" ht="43.9" customHeight="1">
      <c r="A9" s="502" t="s">
        <v>444</v>
      </c>
      <c r="B9" s="499" t="s">
        <v>210</v>
      </c>
      <c r="C9" s="191" t="s">
        <v>256</v>
      </c>
      <c r="D9" s="191" t="s">
        <v>257</v>
      </c>
      <c r="E9" s="191" t="s">
        <v>269</v>
      </c>
      <c r="F9" s="191" t="s">
        <v>270</v>
      </c>
      <c r="G9" s="191" t="s">
        <v>104</v>
      </c>
      <c r="H9" s="191" t="s">
        <v>105</v>
      </c>
      <c r="I9" s="191" t="s">
        <v>106</v>
      </c>
      <c r="J9" s="191" t="s">
        <v>271</v>
      </c>
      <c r="K9" s="548" t="s">
        <v>215</v>
      </c>
      <c r="L9" s="549"/>
    </row>
    <row r="10" spans="1:12" ht="44.45" customHeight="1">
      <c r="A10" s="506"/>
      <c r="B10" s="501"/>
      <c r="C10" s="84" t="s">
        <v>207</v>
      </c>
      <c r="D10" s="163" t="s">
        <v>272</v>
      </c>
      <c r="E10" s="163" t="s">
        <v>273</v>
      </c>
      <c r="F10" s="163" t="s">
        <v>274</v>
      </c>
      <c r="G10" s="163" t="s">
        <v>191</v>
      </c>
      <c r="H10" s="163" t="s">
        <v>107</v>
      </c>
      <c r="I10" s="163" t="s">
        <v>421</v>
      </c>
      <c r="J10" s="163" t="s">
        <v>275</v>
      </c>
      <c r="K10" s="550"/>
      <c r="L10" s="551"/>
    </row>
    <row r="11" spans="1:12" customFormat="1" ht="22.9" customHeight="1">
      <c r="A11" s="202">
        <v>4511</v>
      </c>
      <c r="B11" s="198" t="s">
        <v>559</v>
      </c>
      <c r="C11" s="207">
        <f>SUM(D11:J11)</f>
        <v>39804</v>
      </c>
      <c r="D11" s="208">
        <v>4936</v>
      </c>
      <c r="E11" s="208">
        <v>7056</v>
      </c>
      <c r="F11" s="208">
        <v>4199</v>
      </c>
      <c r="G11" s="208">
        <v>4575</v>
      </c>
      <c r="H11" s="208">
        <v>10047</v>
      </c>
      <c r="I11" s="208">
        <v>8628</v>
      </c>
      <c r="J11" s="208">
        <v>363</v>
      </c>
      <c r="K11" s="527" t="s">
        <v>558</v>
      </c>
      <c r="L11" s="527"/>
    </row>
    <row r="12" spans="1:12" customFormat="1" ht="22.9" customHeight="1">
      <c r="A12" s="200">
        <v>4512</v>
      </c>
      <c r="B12" s="90" t="s">
        <v>560</v>
      </c>
      <c r="C12" s="209">
        <f t="shared" ref="C12:C69" si="0">SUM(D12:J12)</f>
        <v>3888</v>
      </c>
      <c r="D12" s="210">
        <v>962</v>
      </c>
      <c r="E12" s="210">
        <v>738</v>
      </c>
      <c r="F12" s="210">
        <v>0</v>
      </c>
      <c r="G12" s="210">
        <v>276</v>
      </c>
      <c r="H12" s="210">
        <v>1375</v>
      </c>
      <c r="I12" s="210">
        <v>537</v>
      </c>
      <c r="J12" s="210">
        <v>0</v>
      </c>
      <c r="K12" s="526" t="s">
        <v>561</v>
      </c>
      <c r="L12" s="526"/>
    </row>
    <row r="13" spans="1:12" customFormat="1" ht="22.9" customHeight="1">
      <c r="A13" s="199">
        <v>4519</v>
      </c>
      <c r="B13" s="59" t="s">
        <v>720</v>
      </c>
      <c r="C13" s="211">
        <f t="shared" si="0"/>
        <v>59</v>
      </c>
      <c r="D13" s="212">
        <v>0</v>
      </c>
      <c r="E13" s="212">
        <v>13</v>
      </c>
      <c r="F13" s="212">
        <v>0</v>
      </c>
      <c r="G13" s="212">
        <v>0</v>
      </c>
      <c r="H13" s="212">
        <v>46</v>
      </c>
      <c r="I13" s="212">
        <v>0</v>
      </c>
      <c r="J13" s="212">
        <v>0</v>
      </c>
      <c r="K13" s="518" t="s">
        <v>721</v>
      </c>
      <c r="L13" s="518"/>
    </row>
    <row r="14" spans="1:12" customFormat="1" ht="22.9" customHeight="1">
      <c r="A14" s="200">
        <v>4531</v>
      </c>
      <c r="B14" s="90" t="s">
        <v>562</v>
      </c>
      <c r="C14" s="209">
        <f t="shared" si="0"/>
        <v>46017</v>
      </c>
      <c r="D14" s="210">
        <v>3116</v>
      </c>
      <c r="E14" s="210">
        <v>2417</v>
      </c>
      <c r="F14" s="210">
        <v>18556</v>
      </c>
      <c r="G14" s="210">
        <v>1369</v>
      </c>
      <c r="H14" s="210">
        <v>7955</v>
      </c>
      <c r="I14" s="210">
        <v>9699</v>
      </c>
      <c r="J14" s="210">
        <v>2905</v>
      </c>
      <c r="K14" s="526" t="s">
        <v>608</v>
      </c>
      <c r="L14" s="526"/>
    </row>
    <row r="15" spans="1:12" customFormat="1" ht="22.9" customHeight="1">
      <c r="A15" s="199">
        <v>4532</v>
      </c>
      <c r="B15" s="59" t="s">
        <v>563</v>
      </c>
      <c r="C15" s="211">
        <f t="shared" si="0"/>
        <v>2705</v>
      </c>
      <c r="D15" s="212">
        <v>0</v>
      </c>
      <c r="E15" s="212">
        <v>19</v>
      </c>
      <c r="F15" s="212">
        <v>0</v>
      </c>
      <c r="G15" s="212">
        <v>1123</v>
      </c>
      <c r="H15" s="212">
        <v>1189</v>
      </c>
      <c r="I15" s="212">
        <v>374</v>
      </c>
      <c r="J15" s="212">
        <v>0</v>
      </c>
      <c r="K15" s="518" t="s">
        <v>607</v>
      </c>
      <c r="L15" s="518"/>
    </row>
    <row r="16" spans="1:12" customFormat="1" ht="22.9" customHeight="1">
      <c r="A16" s="200">
        <v>4539</v>
      </c>
      <c r="B16" s="90" t="s">
        <v>564</v>
      </c>
      <c r="C16" s="209">
        <f t="shared" si="0"/>
        <v>170</v>
      </c>
      <c r="D16" s="210">
        <v>0</v>
      </c>
      <c r="E16" s="210">
        <v>9</v>
      </c>
      <c r="F16" s="210">
        <v>0</v>
      </c>
      <c r="G16" s="210">
        <v>66</v>
      </c>
      <c r="H16" s="210">
        <v>95</v>
      </c>
      <c r="I16" s="210">
        <v>0</v>
      </c>
      <c r="J16" s="210">
        <v>0</v>
      </c>
      <c r="K16" s="526" t="s">
        <v>606</v>
      </c>
      <c r="L16" s="526"/>
    </row>
    <row r="17" spans="1:14" customFormat="1" ht="16.899999999999999" customHeight="1">
      <c r="A17" s="199">
        <v>4610</v>
      </c>
      <c r="B17" s="59" t="s">
        <v>539</v>
      </c>
      <c r="C17" s="211">
        <f t="shared" si="0"/>
        <v>22576</v>
      </c>
      <c r="D17" s="212">
        <v>6721</v>
      </c>
      <c r="E17" s="212">
        <v>5013</v>
      </c>
      <c r="F17" s="212">
        <v>389</v>
      </c>
      <c r="G17" s="212">
        <v>67</v>
      </c>
      <c r="H17" s="212">
        <v>4282</v>
      </c>
      <c r="I17" s="212">
        <v>279</v>
      </c>
      <c r="J17" s="212">
        <v>5825</v>
      </c>
      <c r="K17" s="518" t="s">
        <v>548</v>
      </c>
      <c r="L17" s="518"/>
    </row>
    <row r="18" spans="1:14" customFormat="1" ht="16.899999999999999" customHeight="1">
      <c r="A18" s="200">
        <v>4620</v>
      </c>
      <c r="B18" s="90" t="s">
        <v>565</v>
      </c>
      <c r="C18" s="209">
        <f t="shared" si="0"/>
        <v>10879</v>
      </c>
      <c r="D18" s="210">
        <v>3154</v>
      </c>
      <c r="E18" s="210">
        <v>567</v>
      </c>
      <c r="F18" s="210">
        <v>1035</v>
      </c>
      <c r="G18" s="210">
        <v>243</v>
      </c>
      <c r="H18" s="210">
        <v>2343</v>
      </c>
      <c r="I18" s="210">
        <v>2718</v>
      </c>
      <c r="J18" s="210">
        <v>819</v>
      </c>
      <c r="K18" s="526" t="s">
        <v>605</v>
      </c>
      <c r="L18" s="526"/>
    </row>
    <row r="19" spans="1:14" customFormat="1" ht="16.899999999999999" customHeight="1">
      <c r="A19" s="199">
        <v>4631</v>
      </c>
      <c r="B19" s="59" t="s">
        <v>540</v>
      </c>
      <c r="C19" s="211">
        <f t="shared" si="0"/>
        <v>3779</v>
      </c>
      <c r="D19" s="212">
        <v>1015</v>
      </c>
      <c r="E19" s="212">
        <v>217</v>
      </c>
      <c r="F19" s="212">
        <v>98</v>
      </c>
      <c r="G19" s="212">
        <v>8</v>
      </c>
      <c r="H19" s="212">
        <v>563</v>
      </c>
      <c r="I19" s="212">
        <v>1774</v>
      </c>
      <c r="J19" s="212">
        <v>104</v>
      </c>
      <c r="K19" s="518" t="s">
        <v>549</v>
      </c>
      <c r="L19" s="518"/>
    </row>
    <row r="20" spans="1:14" customFormat="1" ht="16.899999999999999" customHeight="1">
      <c r="A20" s="200">
        <v>4632</v>
      </c>
      <c r="B20" s="90" t="s">
        <v>609</v>
      </c>
      <c r="C20" s="209">
        <f t="shared" si="0"/>
        <v>50988</v>
      </c>
      <c r="D20" s="210">
        <v>17130</v>
      </c>
      <c r="E20" s="210">
        <v>3435</v>
      </c>
      <c r="F20" s="210">
        <v>3774</v>
      </c>
      <c r="G20" s="210">
        <v>2500</v>
      </c>
      <c r="H20" s="210">
        <v>5929</v>
      </c>
      <c r="I20" s="210">
        <v>13916</v>
      </c>
      <c r="J20" s="210">
        <v>4304</v>
      </c>
      <c r="K20" s="526" t="s">
        <v>604</v>
      </c>
      <c r="L20" s="526"/>
    </row>
    <row r="21" spans="1:14" customFormat="1" ht="25.15" customHeight="1">
      <c r="A21" s="199">
        <v>4641</v>
      </c>
      <c r="B21" s="59" t="s">
        <v>610</v>
      </c>
      <c r="C21" s="211">
        <f t="shared" si="0"/>
        <v>1417</v>
      </c>
      <c r="D21" s="212">
        <v>0</v>
      </c>
      <c r="E21" s="212">
        <v>52</v>
      </c>
      <c r="F21" s="212">
        <v>0</v>
      </c>
      <c r="G21" s="212">
        <v>421</v>
      </c>
      <c r="H21" s="212">
        <v>774</v>
      </c>
      <c r="I21" s="212">
        <v>0</v>
      </c>
      <c r="J21" s="212">
        <v>170</v>
      </c>
      <c r="K21" s="518" t="s">
        <v>603</v>
      </c>
      <c r="L21" s="518"/>
    </row>
    <row r="22" spans="1:14" customFormat="1" ht="25.15" customHeight="1">
      <c r="A22" s="200">
        <v>4647</v>
      </c>
      <c r="B22" s="90" t="s">
        <v>611</v>
      </c>
      <c r="C22" s="209">
        <f t="shared" si="0"/>
        <v>11244</v>
      </c>
      <c r="D22" s="210">
        <v>1379</v>
      </c>
      <c r="E22" s="210">
        <v>1308</v>
      </c>
      <c r="F22" s="210">
        <v>517</v>
      </c>
      <c r="G22" s="210">
        <v>179</v>
      </c>
      <c r="H22" s="210">
        <v>2509</v>
      </c>
      <c r="I22" s="210">
        <v>5032</v>
      </c>
      <c r="J22" s="210">
        <v>320</v>
      </c>
      <c r="K22" s="526" t="s">
        <v>602</v>
      </c>
      <c r="L22" s="526"/>
    </row>
    <row r="23" spans="1:14" customFormat="1" ht="36">
      <c r="A23" s="199">
        <v>4648</v>
      </c>
      <c r="B23" s="59" t="s">
        <v>612</v>
      </c>
      <c r="C23" s="211">
        <f t="shared" si="0"/>
        <v>6561</v>
      </c>
      <c r="D23" s="212">
        <v>67</v>
      </c>
      <c r="E23" s="212">
        <v>824</v>
      </c>
      <c r="F23" s="212">
        <v>348</v>
      </c>
      <c r="G23" s="212">
        <v>232</v>
      </c>
      <c r="H23" s="212">
        <v>1624</v>
      </c>
      <c r="I23" s="212">
        <v>2584</v>
      </c>
      <c r="J23" s="212">
        <v>882</v>
      </c>
      <c r="K23" s="518" t="s">
        <v>601</v>
      </c>
      <c r="L23" s="518"/>
    </row>
    <row r="24" spans="1:14" s="436" customFormat="1" ht="27">
      <c r="A24" s="200">
        <v>4649</v>
      </c>
      <c r="B24" s="90" t="s">
        <v>730</v>
      </c>
      <c r="C24" s="209">
        <f t="shared" si="0"/>
        <v>10</v>
      </c>
      <c r="D24" s="210">
        <v>0</v>
      </c>
      <c r="E24" s="210">
        <v>1</v>
      </c>
      <c r="F24" s="210">
        <v>0</v>
      </c>
      <c r="G24" s="210">
        <v>1</v>
      </c>
      <c r="H24" s="210">
        <v>1</v>
      </c>
      <c r="I24" s="210">
        <v>7</v>
      </c>
      <c r="J24" s="210">
        <v>0</v>
      </c>
      <c r="K24" s="526" t="s">
        <v>722</v>
      </c>
      <c r="L24" s="526"/>
    </row>
    <row r="25" spans="1:14" customFormat="1" ht="18">
      <c r="A25" s="199">
        <v>4651</v>
      </c>
      <c r="B25" s="59" t="s">
        <v>613</v>
      </c>
      <c r="C25" s="211">
        <f t="shared" si="0"/>
        <v>417</v>
      </c>
      <c r="D25" s="212">
        <v>0</v>
      </c>
      <c r="E25" s="212">
        <v>53</v>
      </c>
      <c r="F25" s="212">
        <v>156</v>
      </c>
      <c r="G25" s="212">
        <v>3</v>
      </c>
      <c r="H25" s="212">
        <v>85</v>
      </c>
      <c r="I25" s="212">
        <v>120</v>
      </c>
      <c r="J25" s="212">
        <v>0</v>
      </c>
      <c r="K25" s="518" t="s">
        <v>600</v>
      </c>
      <c r="L25" s="518"/>
    </row>
    <row r="26" spans="1:14" customFormat="1" ht="18">
      <c r="A26" s="200">
        <v>4652</v>
      </c>
      <c r="B26" s="90" t="s">
        <v>614</v>
      </c>
      <c r="C26" s="209">
        <f t="shared" si="0"/>
        <v>2600</v>
      </c>
      <c r="D26" s="210">
        <v>0</v>
      </c>
      <c r="E26" s="210">
        <v>416</v>
      </c>
      <c r="F26" s="210">
        <v>2</v>
      </c>
      <c r="G26" s="210">
        <v>38</v>
      </c>
      <c r="H26" s="210">
        <v>854</v>
      </c>
      <c r="I26" s="210">
        <v>757</v>
      </c>
      <c r="J26" s="210">
        <v>533</v>
      </c>
      <c r="K26" s="526" t="s">
        <v>599</v>
      </c>
      <c r="L26" s="526"/>
    </row>
    <row r="27" spans="1:14" customFormat="1">
      <c r="A27" s="199">
        <v>4653</v>
      </c>
      <c r="B27" s="59" t="s">
        <v>615</v>
      </c>
      <c r="C27" s="211">
        <f t="shared" si="0"/>
        <v>2272</v>
      </c>
      <c r="D27" s="212">
        <v>10</v>
      </c>
      <c r="E27" s="212">
        <v>501</v>
      </c>
      <c r="F27" s="212">
        <v>343</v>
      </c>
      <c r="G27" s="212">
        <v>109</v>
      </c>
      <c r="H27" s="212">
        <v>805</v>
      </c>
      <c r="I27" s="212">
        <v>504</v>
      </c>
      <c r="J27" s="212">
        <v>0</v>
      </c>
      <c r="K27" s="518" t="s">
        <v>598</v>
      </c>
      <c r="L27" s="518"/>
    </row>
    <row r="28" spans="1:14" customFormat="1">
      <c r="A28" s="201">
        <v>4659</v>
      </c>
      <c r="B28" s="197" t="s">
        <v>616</v>
      </c>
      <c r="C28" s="95">
        <f t="shared" si="0"/>
        <v>56030</v>
      </c>
      <c r="D28" s="213">
        <v>9521</v>
      </c>
      <c r="E28" s="213">
        <v>2455</v>
      </c>
      <c r="F28" s="213">
        <v>27371</v>
      </c>
      <c r="G28" s="213">
        <v>1279</v>
      </c>
      <c r="H28" s="213">
        <v>4163</v>
      </c>
      <c r="I28" s="213">
        <v>8747</v>
      </c>
      <c r="J28" s="213">
        <v>2494</v>
      </c>
      <c r="K28" s="640" t="s">
        <v>550</v>
      </c>
      <c r="L28" s="640"/>
    </row>
    <row r="29" spans="1:14" customFormat="1" ht="22.9" customHeight="1">
      <c r="A29" s="199">
        <v>4661</v>
      </c>
      <c r="B29" s="59" t="s">
        <v>617</v>
      </c>
      <c r="C29" s="211">
        <f t="shared" si="0"/>
        <v>1596</v>
      </c>
      <c r="D29" s="212">
        <v>138</v>
      </c>
      <c r="E29" s="212">
        <v>242</v>
      </c>
      <c r="F29" s="212">
        <v>257</v>
      </c>
      <c r="G29" s="212">
        <v>258</v>
      </c>
      <c r="H29" s="212">
        <v>345</v>
      </c>
      <c r="I29" s="212">
        <v>356</v>
      </c>
      <c r="J29" s="212">
        <v>0</v>
      </c>
      <c r="K29" s="518" t="s">
        <v>597</v>
      </c>
      <c r="L29" s="518"/>
    </row>
    <row r="30" spans="1:14" customFormat="1">
      <c r="A30" s="200">
        <v>4662</v>
      </c>
      <c r="B30" s="90" t="s">
        <v>541</v>
      </c>
      <c r="C30" s="209">
        <f t="shared" si="0"/>
        <v>1041</v>
      </c>
      <c r="D30" s="210">
        <v>0</v>
      </c>
      <c r="E30" s="210">
        <v>167</v>
      </c>
      <c r="F30" s="210">
        <v>36</v>
      </c>
      <c r="G30" s="210">
        <v>190</v>
      </c>
      <c r="H30" s="210">
        <v>274</v>
      </c>
      <c r="I30" s="210">
        <v>261</v>
      </c>
      <c r="J30" s="210">
        <v>113</v>
      </c>
      <c r="K30" s="526" t="s">
        <v>551</v>
      </c>
      <c r="L30" s="526"/>
    </row>
    <row r="31" spans="1:14" customFormat="1" ht="21.75" customHeight="1">
      <c r="A31" s="199">
        <v>4663</v>
      </c>
      <c r="B31" s="59" t="s">
        <v>618</v>
      </c>
      <c r="C31" s="211">
        <f t="shared" si="0"/>
        <v>35342</v>
      </c>
      <c r="D31" s="212">
        <v>12891</v>
      </c>
      <c r="E31" s="212">
        <v>4842</v>
      </c>
      <c r="F31" s="212">
        <v>3411</v>
      </c>
      <c r="G31" s="212">
        <v>683</v>
      </c>
      <c r="H31" s="212">
        <v>5504</v>
      </c>
      <c r="I31" s="212">
        <v>7343</v>
      </c>
      <c r="J31" s="212">
        <v>668</v>
      </c>
      <c r="K31" s="518" t="s">
        <v>596</v>
      </c>
      <c r="L31" s="518"/>
    </row>
    <row r="32" spans="1:14" customFormat="1" ht="15" customHeight="1" thickBot="1">
      <c r="A32" s="348">
        <v>4669</v>
      </c>
      <c r="B32" s="349" t="s">
        <v>734</v>
      </c>
      <c r="C32" s="209">
        <f t="shared" si="0"/>
        <v>2177</v>
      </c>
      <c r="D32" s="210">
        <v>34</v>
      </c>
      <c r="E32" s="210">
        <v>170</v>
      </c>
      <c r="F32" s="210">
        <v>0</v>
      </c>
      <c r="G32" s="210">
        <v>160</v>
      </c>
      <c r="H32" s="210">
        <v>1004</v>
      </c>
      <c r="I32" s="210">
        <v>669</v>
      </c>
      <c r="J32" s="210">
        <v>140</v>
      </c>
      <c r="K32" s="656" t="s">
        <v>735</v>
      </c>
      <c r="L32" s="657"/>
      <c r="M32" s="7"/>
      <c r="N32" s="7"/>
    </row>
    <row r="33" spans="1:12" customFormat="1" ht="16.899999999999999" customHeight="1">
      <c r="A33" s="199">
        <v>4690</v>
      </c>
      <c r="B33" s="59" t="s">
        <v>542</v>
      </c>
      <c r="C33" s="211">
        <f t="shared" si="0"/>
        <v>522</v>
      </c>
      <c r="D33" s="212">
        <v>0</v>
      </c>
      <c r="E33" s="212">
        <v>164</v>
      </c>
      <c r="F33" s="212">
        <v>81</v>
      </c>
      <c r="G33" s="212">
        <v>51</v>
      </c>
      <c r="H33" s="212">
        <v>62</v>
      </c>
      <c r="I33" s="212">
        <v>164</v>
      </c>
      <c r="J33" s="212">
        <v>0</v>
      </c>
      <c r="K33" s="518" t="s">
        <v>552</v>
      </c>
      <c r="L33" s="518"/>
    </row>
    <row r="34" spans="1:12" customFormat="1" ht="16.899999999999999" customHeight="1">
      <c r="A34" s="200">
        <v>4691</v>
      </c>
      <c r="B34" s="90" t="s">
        <v>619</v>
      </c>
      <c r="C34" s="209">
        <f t="shared" si="0"/>
        <v>3633</v>
      </c>
      <c r="D34" s="210">
        <v>0</v>
      </c>
      <c r="E34" s="210">
        <v>458</v>
      </c>
      <c r="F34" s="210">
        <v>1022</v>
      </c>
      <c r="G34" s="210">
        <v>158</v>
      </c>
      <c r="H34" s="210">
        <v>613</v>
      </c>
      <c r="I34" s="210">
        <v>1382</v>
      </c>
      <c r="J34" s="210">
        <v>0</v>
      </c>
      <c r="K34" s="526" t="s">
        <v>595</v>
      </c>
      <c r="L34" s="526"/>
    </row>
    <row r="35" spans="1:12" customFormat="1" ht="19.5" customHeight="1">
      <c r="A35" s="199">
        <v>4692</v>
      </c>
      <c r="B35" s="59" t="s">
        <v>620</v>
      </c>
      <c r="C35" s="211">
        <f t="shared" si="0"/>
        <v>1399</v>
      </c>
      <c r="D35" s="212">
        <v>128</v>
      </c>
      <c r="E35" s="212">
        <v>753</v>
      </c>
      <c r="F35" s="212">
        <v>47</v>
      </c>
      <c r="G35" s="212">
        <v>156</v>
      </c>
      <c r="H35" s="212">
        <v>142</v>
      </c>
      <c r="I35" s="212">
        <v>173</v>
      </c>
      <c r="J35" s="212">
        <v>0</v>
      </c>
      <c r="K35" s="518" t="s">
        <v>594</v>
      </c>
      <c r="L35" s="518"/>
    </row>
    <row r="36" spans="1:12" customFormat="1" ht="16.899999999999999" customHeight="1">
      <c r="A36" s="200">
        <v>4712</v>
      </c>
      <c r="B36" s="90" t="s">
        <v>543</v>
      </c>
      <c r="C36" s="209">
        <f t="shared" si="0"/>
        <v>92227</v>
      </c>
      <c r="D36" s="210">
        <v>5458</v>
      </c>
      <c r="E36" s="210">
        <v>9601</v>
      </c>
      <c r="F36" s="210">
        <v>7891</v>
      </c>
      <c r="G36" s="210">
        <v>14831</v>
      </c>
      <c r="H36" s="210">
        <v>27578</v>
      </c>
      <c r="I36" s="210">
        <v>9860</v>
      </c>
      <c r="J36" s="210">
        <v>17008</v>
      </c>
      <c r="K36" s="526" t="s">
        <v>553</v>
      </c>
      <c r="L36" s="526"/>
    </row>
    <row r="37" spans="1:12" customFormat="1" ht="16.899999999999999" customHeight="1">
      <c r="A37" s="199">
        <v>4714</v>
      </c>
      <c r="B37" s="59" t="s">
        <v>544</v>
      </c>
      <c r="C37" s="211">
        <f t="shared" si="0"/>
        <v>61204</v>
      </c>
      <c r="D37" s="212">
        <v>7529</v>
      </c>
      <c r="E37" s="212">
        <v>3215</v>
      </c>
      <c r="F37" s="212">
        <v>1662</v>
      </c>
      <c r="G37" s="212">
        <v>7067</v>
      </c>
      <c r="H37" s="212">
        <v>23347</v>
      </c>
      <c r="I37" s="212">
        <v>7729</v>
      </c>
      <c r="J37" s="212">
        <v>10655</v>
      </c>
      <c r="K37" s="518" t="s">
        <v>554</v>
      </c>
      <c r="L37" s="518"/>
    </row>
    <row r="38" spans="1:12" customFormat="1" ht="16.899999999999999" customHeight="1">
      <c r="A38" s="200">
        <v>4719</v>
      </c>
      <c r="B38" s="90" t="s">
        <v>645</v>
      </c>
      <c r="C38" s="209">
        <f t="shared" si="0"/>
        <v>33693</v>
      </c>
      <c r="D38" s="210">
        <v>5654</v>
      </c>
      <c r="E38" s="210">
        <v>3294</v>
      </c>
      <c r="F38" s="210">
        <v>2715</v>
      </c>
      <c r="G38" s="210">
        <v>4552</v>
      </c>
      <c r="H38" s="210">
        <v>3391</v>
      </c>
      <c r="I38" s="210">
        <v>1670</v>
      </c>
      <c r="J38" s="210">
        <v>12417</v>
      </c>
      <c r="K38" s="526" t="s">
        <v>593</v>
      </c>
      <c r="L38" s="526"/>
    </row>
    <row r="39" spans="1:12" customFormat="1" ht="16.899999999999999" customHeight="1">
      <c r="A39" s="199">
        <v>4720</v>
      </c>
      <c r="B39" s="59" t="s">
        <v>622</v>
      </c>
      <c r="C39" s="211">
        <f t="shared" si="0"/>
        <v>14501</v>
      </c>
      <c r="D39" s="212">
        <v>874</v>
      </c>
      <c r="E39" s="212">
        <v>1656</v>
      </c>
      <c r="F39" s="212">
        <v>396</v>
      </c>
      <c r="G39" s="212">
        <v>1126</v>
      </c>
      <c r="H39" s="212">
        <v>3187</v>
      </c>
      <c r="I39" s="212">
        <v>4393</v>
      </c>
      <c r="J39" s="212">
        <v>2869</v>
      </c>
      <c r="K39" s="518" t="s">
        <v>592</v>
      </c>
      <c r="L39" s="518"/>
    </row>
    <row r="40" spans="1:12" s="439" customFormat="1" ht="16.899999999999999" customHeight="1">
      <c r="A40" s="200">
        <v>4722</v>
      </c>
      <c r="B40" s="90" t="s">
        <v>632</v>
      </c>
      <c r="C40" s="209">
        <f t="shared" si="0"/>
        <v>181</v>
      </c>
      <c r="D40" s="210">
        <v>4</v>
      </c>
      <c r="E40" s="210">
        <v>31</v>
      </c>
      <c r="F40" s="210">
        <v>0</v>
      </c>
      <c r="G40" s="210">
        <v>20</v>
      </c>
      <c r="H40" s="210">
        <v>28</v>
      </c>
      <c r="I40" s="210">
        <v>84</v>
      </c>
      <c r="J40" s="210">
        <v>14</v>
      </c>
      <c r="K40" s="526" t="s">
        <v>591</v>
      </c>
      <c r="L40" s="526"/>
    </row>
    <row r="41" spans="1:12" s="46" customFormat="1" ht="16.899999999999999" customHeight="1">
      <c r="A41" s="199">
        <v>4723</v>
      </c>
      <c r="B41" s="59" t="s">
        <v>631</v>
      </c>
      <c r="C41" s="211">
        <f t="shared" si="0"/>
        <v>306</v>
      </c>
      <c r="D41" s="212">
        <v>0</v>
      </c>
      <c r="E41" s="212">
        <v>13</v>
      </c>
      <c r="F41" s="212">
        <v>25</v>
      </c>
      <c r="G41" s="212">
        <v>29</v>
      </c>
      <c r="H41" s="212">
        <v>52</v>
      </c>
      <c r="I41" s="212">
        <v>169</v>
      </c>
      <c r="J41" s="212">
        <v>18</v>
      </c>
      <c r="K41" s="518" t="s">
        <v>590</v>
      </c>
      <c r="L41" s="518"/>
    </row>
    <row r="42" spans="1:12" s="46" customFormat="1" ht="16.899999999999999" customHeight="1">
      <c r="A42" s="200">
        <v>4724</v>
      </c>
      <c r="B42" s="90" t="s">
        <v>630</v>
      </c>
      <c r="C42" s="209">
        <f t="shared" si="0"/>
        <v>5188</v>
      </c>
      <c r="D42" s="210">
        <v>0</v>
      </c>
      <c r="E42" s="210">
        <v>243</v>
      </c>
      <c r="F42" s="210">
        <v>495</v>
      </c>
      <c r="G42" s="210">
        <v>1503</v>
      </c>
      <c r="H42" s="210">
        <v>1403</v>
      </c>
      <c r="I42" s="210">
        <v>1009</v>
      </c>
      <c r="J42" s="210">
        <v>535</v>
      </c>
      <c r="K42" s="526" t="s">
        <v>589</v>
      </c>
      <c r="L42" s="526"/>
    </row>
    <row r="43" spans="1:12" customFormat="1" ht="16.899999999999999" customHeight="1">
      <c r="A43" s="199">
        <v>4725</v>
      </c>
      <c r="B43" s="59" t="s">
        <v>629</v>
      </c>
      <c r="C43" s="211">
        <f t="shared" si="0"/>
        <v>1556</v>
      </c>
      <c r="D43" s="212">
        <v>79</v>
      </c>
      <c r="E43" s="212">
        <v>127</v>
      </c>
      <c r="F43" s="212">
        <v>346</v>
      </c>
      <c r="G43" s="212">
        <v>4</v>
      </c>
      <c r="H43" s="212">
        <v>9</v>
      </c>
      <c r="I43" s="212">
        <v>749</v>
      </c>
      <c r="J43" s="212">
        <v>242</v>
      </c>
      <c r="K43" s="518" t="s">
        <v>588</v>
      </c>
      <c r="L43" s="518"/>
    </row>
    <row r="44" spans="1:12" customFormat="1" ht="16.899999999999999" customHeight="1">
      <c r="A44" s="200">
        <v>4726</v>
      </c>
      <c r="B44" s="90" t="s">
        <v>545</v>
      </c>
      <c r="C44" s="209">
        <f t="shared" si="0"/>
        <v>9253</v>
      </c>
      <c r="D44" s="210">
        <v>892</v>
      </c>
      <c r="E44" s="210">
        <v>385</v>
      </c>
      <c r="F44" s="210">
        <v>79</v>
      </c>
      <c r="G44" s="210">
        <v>578</v>
      </c>
      <c r="H44" s="210">
        <v>1755</v>
      </c>
      <c r="I44" s="210">
        <v>1370</v>
      </c>
      <c r="J44" s="210">
        <v>4194</v>
      </c>
      <c r="K44" s="526" t="s">
        <v>555</v>
      </c>
      <c r="L44" s="526"/>
    </row>
    <row r="45" spans="1:12" customFormat="1" ht="16.899999999999999" customHeight="1">
      <c r="A45" s="199">
        <v>4727</v>
      </c>
      <c r="B45" s="59" t="s">
        <v>628</v>
      </c>
      <c r="C45" s="211">
        <f t="shared" si="0"/>
        <v>11594</v>
      </c>
      <c r="D45" s="212">
        <v>4864</v>
      </c>
      <c r="E45" s="212">
        <v>273</v>
      </c>
      <c r="F45" s="212">
        <v>696</v>
      </c>
      <c r="G45" s="212">
        <v>0</v>
      </c>
      <c r="H45" s="212">
        <v>1365</v>
      </c>
      <c r="I45" s="212">
        <v>389</v>
      </c>
      <c r="J45" s="212">
        <v>4007</v>
      </c>
      <c r="K45" s="518" t="s">
        <v>587</v>
      </c>
      <c r="L45" s="518"/>
    </row>
    <row r="46" spans="1:12" customFormat="1" ht="16.899999999999999" customHeight="1">
      <c r="A46" s="200">
        <v>4728</v>
      </c>
      <c r="B46" s="90" t="s">
        <v>633</v>
      </c>
      <c r="C46" s="209">
        <f t="shared" si="0"/>
        <v>1198</v>
      </c>
      <c r="D46" s="210">
        <v>0</v>
      </c>
      <c r="E46" s="210">
        <v>67</v>
      </c>
      <c r="F46" s="210">
        <v>0</v>
      </c>
      <c r="G46" s="210">
        <v>0</v>
      </c>
      <c r="H46" s="210">
        <v>0</v>
      </c>
      <c r="I46" s="210">
        <v>1131</v>
      </c>
      <c r="J46" s="210">
        <v>0</v>
      </c>
      <c r="K46" s="526" t="s">
        <v>586</v>
      </c>
      <c r="L46" s="526"/>
    </row>
    <row r="47" spans="1:12" customFormat="1" ht="16.899999999999999" customHeight="1">
      <c r="A47" s="199">
        <v>4729</v>
      </c>
      <c r="B47" s="59" t="s">
        <v>642</v>
      </c>
      <c r="C47" s="211">
        <f t="shared" si="0"/>
        <v>6720</v>
      </c>
      <c r="D47" s="212">
        <v>140</v>
      </c>
      <c r="E47" s="212">
        <v>502</v>
      </c>
      <c r="F47" s="212">
        <v>0</v>
      </c>
      <c r="G47" s="212">
        <v>2013</v>
      </c>
      <c r="H47" s="212">
        <v>233</v>
      </c>
      <c r="I47" s="212">
        <v>2476</v>
      </c>
      <c r="J47" s="212">
        <v>1356</v>
      </c>
      <c r="K47" s="518" t="s">
        <v>644</v>
      </c>
      <c r="L47" s="518"/>
    </row>
    <row r="48" spans="1:12" customFormat="1" ht="16.899999999999999" customHeight="1">
      <c r="A48" s="200">
        <v>4730</v>
      </c>
      <c r="B48" s="90" t="s">
        <v>627</v>
      </c>
      <c r="C48" s="209">
        <f t="shared" si="0"/>
        <v>37485</v>
      </c>
      <c r="D48" s="210">
        <v>5820</v>
      </c>
      <c r="E48" s="210">
        <v>4550</v>
      </c>
      <c r="F48" s="210">
        <v>10051</v>
      </c>
      <c r="G48" s="210">
        <v>3991</v>
      </c>
      <c r="H48" s="210">
        <v>11142</v>
      </c>
      <c r="I48" s="210">
        <v>1931</v>
      </c>
      <c r="J48" s="210">
        <v>0</v>
      </c>
      <c r="K48" s="526" t="s">
        <v>585</v>
      </c>
      <c r="L48" s="526"/>
    </row>
    <row r="49" spans="1:27" ht="19.149999999999999" customHeight="1">
      <c r="A49" s="199">
        <v>4741</v>
      </c>
      <c r="B49" s="59" t="s">
        <v>634</v>
      </c>
      <c r="C49" s="211">
        <f t="shared" si="0"/>
        <v>17445</v>
      </c>
      <c r="D49" s="212">
        <v>2736</v>
      </c>
      <c r="E49" s="212">
        <v>2414</v>
      </c>
      <c r="F49" s="212">
        <v>788</v>
      </c>
      <c r="G49" s="212">
        <v>1370</v>
      </c>
      <c r="H49" s="212">
        <v>4540</v>
      </c>
      <c r="I49" s="212">
        <v>4577</v>
      </c>
      <c r="J49" s="212">
        <v>1020</v>
      </c>
      <c r="K49" s="518" t="s">
        <v>584</v>
      </c>
      <c r="L49" s="518"/>
    </row>
    <row r="50" spans="1:27">
      <c r="A50" s="200">
        <v>4742</v>
      </c>
      <c r="B50" s="90" t="s">
        <v>706</v>
      </c>
      <c r="C50" s="209">
        <f t="shared" si="0"/>
        <v>283</v>
      </c>
      <c r="D50" s="210">
        <v>0</v>
      </c>
      <c r="E50" s="210">
        <v>40</v>
      </c>
      <c r="F50" s="210">
        <v>76</v>
      </c>
      <c r="G50" s="210">
        <v>20</v>
      </c>
      <c r="H50" s="210">
        <v>46</v>
      </c>
      <c r="I50" s="210">
        <v>101</v>
      </c>
      <c r="J50" s="210">
        <v>0</v>
      </c>
      <c r="K50" s="526" t="s">
        <v>705</v>
      </c>
      <c r="L50" s="526"/>
    </row>
    <row r="51" spans="1:27" ht="18.600000000000001" customHeight="1">
      <c r="A51" s="199">
        <v>4751</v>
      </c>
      <c r="B51" s="59" t="s">
        <v>626</v>
      </c>
      <c r="C51" s="211">
        <f t="shared" si="0"/>
        <v>37421</v>
      </c>
      <c r="D51" s="212">
        <v>12605</v>
      </c>
      <c r="E51" s="212">
        <v>2896</v>
      </c>
      <c r="F51" s="212">
        <v>1447</v>
      </c>
      <c r="G51" s="212">
        <v>2551</v>
      </c>
      <c r="H51" s="212">
        <v>6959</v>
      </c>
      <c r="I51" s="212">
        <v>5113</v>
      </c>
      <c r="J51" s="212">
        <v>5850</v>
      </c>
      <c r="K51" s="518" t="s">
        <v>583</v>
      </c>
      <c r="L51" s="518"/>
    </row>
    <row r="52" spans="1:27" ht="42" customHeight="1">
      <c r="A52" s="200">
        <v>4752</v>
      </c>
      <c r="B52" s="90" t="s">
        <v>625</v>
      </c>
      <c r="C52" s="209">
        <f t="shared" si="0"/>
        <v>140083</v>
      </c>
      <c r="D52" s="210">
        <v>32571</v>
      </c>
      <c r="E52" s="210">
        <v>12899</v>
      </c>
      <c r="F52" s="210">
        <v>18326</v>
      </c>
      <c r="G52" s="210">
        <v>4506</v>
      </c>
      <c r="H52" s="210">
        <v>21445</v>
      </c>
      <c r="I52" s="210">
        <v>46121</v>
      </c>
      <c r="J52" s="210">
        <v>4215</v>
      </c>
      <c r="K52" s="526" t="s">
        <v>582</v>
      </c>
      <c r="L52" s="526"/>
      <c r="M52" s="136"/>
      <c r="N52"/>
      <c r="O52"/>
      <c r="P52"/>
      <c r="Q52" s="136"/>
      <c r="R52" s="136"/>
      <c r="S52"/>
      <c r="T52"/>
      <c r="U52" s="136"/>
      <c r="V52" s="136"/>
      <c r="W52"/>
      <c r="X52"/>
      <c r="Y52" s="136"/>
      <c r="Z52" s="136"/>
      <c r="AA52" s="136"/>
    </row>
    <row r="53" spans="1:27" ht="19.149999999999999" customHeight="1">
      <c r="A53" s="199">
        <v>4753</v>
      </c>
      <c r="B53" s="59" t="s">
        <v>624</v>
      </c>
      <c r="C53" s="211">
        <f t="shared" si="0"/>
        <v>3312</v>
      </c>
      <c r="D53" s="212">
        <v>29</v>
      </c>
      <c r="E53" s="212">
        <v>340</v>
      </c>
      <c r="F53" s="212">
        <v>182</v>
      </c>
      <c r="G53" s="212">
        <v>265</v>
      </c>
      <c r="H53" s="212">
        <v>599</v>
      </c>
      <c r="I53" s="212">
        <v>996</v>
      </c>
      <c r="J53" s="212">
        <v>901</v>
      </c>
      <c r="K53" s="518" t="s">
        <v>581</v>
      </c>
      <c r="L53" s="518"/>
    </row>
    <row r="54" spans="1:27">
      <c r="A54" s="200">
        <v>4754</v>
      </c>
      <c r="B54" s="90" t="s">
        <v>546</v>
      </c>
      <c r="C54" s="209">
        <f t="shared" si="0"/>
        <v>53159</v>
      </c>
      <c r="D54" s="210">
        <v>413</v>
      </c>
      <c r="E54" s="210">
        <v>6910</v>
      </c>
      <c r="F54" s="210">
        <v>18017</v>
      </c>
      <c r="G54" s="210">
        <v>729</v>
      </c>
      <c r="H54" s="210">
        <v>9597</v>
      </c>
      <c r="I54" s="210">
        <v>16661</v>
      </c>
      <c r="J54" s="210">
        <v>832</v>
      </c>
      <c r="K54" s="526" t="s">
        <v>556</v>
      </c>
      <c r="L54" s="526"/>
    </row>
    <row r="55" spans="1:27" ht="20.45" customHeight="1">
      <c r="A55" s="199">
        <v>4755</v>
      </c>
      <c r="B55" s="59" t="s">
        <v>641</v>
      </c>
      <c r="C55" s="211">
        <f t="shared" si="0"/>
        <v>88766</v>
      </c>
      <c r="D55" s="212">
        <v>55760</v>
      </c>
      <c r="E55" s="212">
        <v>4556</v>
      </c>
      <c r="F55" s="212">
        <v>9343</v>
      </c>
      <c r="G55" s="212">
        <v>1299</v>
      </c>
      <c r="H55" s="212">
        <v>8348</v>
      </c>
      <c r="I55" s="212">
        <v>8808</v>
      </c>
      <c r="J55" s="212">
        <v>652</v>
      </c>
      <c r="K55" s="518" t="s">
        <v>580</v>
      </c>
      <c r="L55" s="518"/>
    </row>
    <row r="56" spans="1:27">
      <c r="A56" s="200">
        <v>4756</v>
      </c>
      <c r="B56" s="90" t="s">
        <v>635</v>
      </c>
      <c r="C56" s="209">
        <f t="shared" si="0"/>
        <v>2349</v>
      </c>
      <c r="D56" s="210">
        <v>257</v>
      </c>
      <c r="E56" s="210">
        <v>437</v>
      </c>
      <c r="F56" s="210">
        <v>104</v>
      </c>
      <c r="G56" s="210">
        <v>160</v>
      </c>
      <c r="H56" s="210">
        <v>756</v>
      </c>
      <c r="I56" s="210">
        <v>635</v>
      </c>
      <c r="J56" s="210">
        <v>0</v>
      </c>
      <c r="K56" s="526" t="s">
        <v>579</v>
      </c>
      <c r="L56" s="526"/>
    </row>
    <row r="57" spans="1:27" ht="18.600000000000001" customHeight="1">
      <c r="A57" s="199">
        <v>4761</v>
      </c>
      <c r="B57" s="59" t="s">
        <v>636</v>
      </c>
      <c r="C57" s="211">
        <f t="shared" si="0"/>
        <v>178824</v>
      </c>
      <c r="D57" s="212">
        <v>171252</v>
      </c>
      <c r="E57" s="212">
        <v>1115</v>
      </c>
      <c r="F57" s="212">
        <v>751</v>
      </c>
      <c r="G57" s="212">
        <v>1192</v>
      </c>
      <c r="H57" s="212">
        <v>1788</v>
      </c>
      <c r="I57" s="212">
        <v>1581</v>
      </c>
      <c r="J57" s="212">
        <v>1145</v>
      </c>
      <c r="K57" s="518" t="s">
        <v>578</v>
      </c>
      <c r="L57" s="518"/>
    </row>
    <row r="58" spans="1:27" ht="18.600000000000001" customHeight="1">
      <c r="A58" s="200">
        <v>4762</v>
      </c>
      <c r="B58" s="90" t="s">
        <v>637</v>
      </c>
      <c r="C58" s="209">
        <f t="shared" ref="C58" si="1">SUM(D58:J58)</f>
        <v>237</v>
      </c>
      <c r="D58" s="210">
        <v>0</v>
      </c>
      <c r="E58" s="210">
        <v>18</v>
      </c>
      <c r="F58" s="210">
        <v>0</v>
      </c>
      <c r="G58" s="210">
        <v>0</v>
      </c>
      <c r="H58" s="210">
        <v>219</v>
      </c>
      <c r="I58" s="210">
        <v>0</v>
      </c>
      <c r="J58" s="210">
        <v>0</v>
      </c>
      <c r="K58" s="526" t="s">
        <v>577</v>
      </c>
      <c r="L58" s="526"/>
    </row>
    <row r="59" spans="1:27" ht="27" customHeight="1">
      <c r="A59" s="199">
        <v>4763</v>
      </c>
      <c r="B59" s="59" t="s">
        <v>638</v>
      </c>
      <c r="C59" s="211">
        <f t="shared" si="0"/>
        <v>4803</v>
      </c>
      <c r="D59" s="212">
        <v>1308</v>
      </c>
      <c r="E59" s="212">
        <v>874</v>
      </c>
      <c r="F59" s="212">
        <v>5</v>
      </c>
      <c r="G59" s="212">
        <v>247</v>
      </c>
      <c r="H59" s="212">
        <v>1527</v>
      </c>
      <c r="I59" s="212">
        <v>730</v>
      </c>
      <c r="J59" s="212">
        <v>112</v>
      </c>
      <c r="K59" s="518" t="s">
        <v>576</v>
      </c>
      <c r="L59" s="518"/>
    </row>
    <row r="60" spans="1:27" ht="16.899999999999999" customHeight="1">
      <c r="A60" s="200">
        <v>4764</v>
      </c>
      <c r="B60" s="90" t="s">
        <v>623</v>
      </c>
      <c r="C60" s="209">
        <f t="shared" si="0"/>
        <v>6243</v>
      </c>
      <c r="D60" s="210">
        <v>120</v>
      </c>
      <c r="E60" s="210">
        <v>595</v>
      </c>
      <c r="F60" s="210">
        <v>1234</v>
      </c>
      <c r="G60" s="210">
        <v>978</v>
      </c>
      <c r="H60" s="210">
        <v>1908</v>
      </c>
      <c r="I60" s="210">
        <v>1167</v>
      </c>
      <c r="J60" s="210">
        <v>241</v>
      </c>
      <c r="K60" s="526" t="s">
        <v>575</v>
      </c>
      <c r="L60" s="526"/>
    </row>
    <row r="61" spans="1:27" ht="27" customHeight="1">
      <c r="A61" s="199">
        <v>4771</v>
      </c>
      <c r="B61" s="59" t="s">
        <v>639</v>
      </c>
      <c r="C61" s="211">
        <f t="shared" si="0"/>
        <v>33506</v>
      </c>
      <c r="D61" s="212">
        <v>0</v>
      </c>
      <c r="E61" s="212">
        <v>4447</v>
      </c>
      <c r="F61" s="212">
        <v>234</v>
      </c>
      <c r="G61" s="212">
        <v>17000</v>
      </c>
      <c r="H61" s="212">
        <v>9724</v>
      </c>
      <c r="I61" s="212">
        <v>1710</v>
      </c>
      <c r="J61" s="212">
        <v>391</v>
      </c>
      <c r="K61" s="518" t="s">
        <v>574</v>
      </c>
      <c r="L61" s="518"/>
    </row>
    <row r="62" spans="1:27" ht="27" customHeight="1">
      <c r="A62" s="200">
        <v>4772</v>
      </c>
      <c r="B62" s="90" t="s">
        <v>640</v>
      </c>
      <c r="C62" s="209">
        <f t="shared" si="0"/>
        <v>24575</v>
      </c>
      <c r="D62" s="210">
        <v>9229</v>
      </c>
      <c r="E62" s="210">
        <v>3528</v>
      </c>
      <c r="F62" s="210">
        <v>851</v>
      </c>
      <c r="G62" s="210">
        <v>1010</v>
      </c>
      <c r="H62" s="210">
        <v>4506</v>
      </c>
      <c r="I62" s="210">
        <v>4423</v>
      </c>
      <c r="J62" s="210">
        <v>1028</v>
      </c>
      <c r="K62" s="526" t="s">
        <v>573</v>
      </c>
      <c r="L62" s="526"/>
    </row>
    <row r="63" spans="1:27" ht="16.899999999999999" customHeight="1">
      <c r="A63" s="199">
        <v>4774</v>
      </c>
      <c r="B63" s="59" t="s">
        <v>547</v>
      </c>
      <c r="C63" s="211">
        <f t="shared" si="0"/>
        <v>2299</v>
      </c>
      <c r="D63" s="212">
        <v>295</v>
      </c>
      <c r="E63" s="212">
        <v>119</v>
      </c>
      <c r="F63" s="212">
        <v>1365</v>
      </c>
      <c r="G63" s="212">
        <v>3</v>
      </c>
      <c r="H63" s="212">
        <v>221</v>
      </c>
      <c r="I63" s="212">
        <v>289</v>
      </c>
      <c r="J63" s="212">
        <v>7</v>
      </c>
      <c r="K63" s="518" t="s">
        <v>557</v>
      </c>
      <c r="L63" s="518"/>
    </row>
    <row r="64" spans="1:27" ht="21" customHeight="1">
      <c r="A64" s="200">
        <v>4775</v>
      </c>
      <c r="B64" s="90" t="s">
        <v>569</v>
      </c>
      <c r="C64" s="209">
        <f t="shared" si="0"/>
        <v>27786</v>
      </c>
      <c r="D64" s="210">
        <v>2293</v>
      </c>
      <c r="E64" s="210">
        <v>4028</v>
      </c>
      <c r="F64" s="210">
        <v>314</v>
      </c>
      <c r="G64" s="210">
        <v>292</v>
      </c>
      <c r="H64" s="210">
        <v>6895</v>
      </c>
      <c r="I64" s="210">
        <v>3350</v>
      </c>
      <c r="J64" s="210">
        <v>10614</v>
      </c>
      <c r="K64" s="526" t="s">
        <v>572</v>
      </c>
      <c r="L64" s="526"/>
    </row>
    <row r="65" spans="1:12" ht="24" customHeight="1">
      <c r="A65" s="199">
        <v>4776</v>
      </c>
      <c r="B65" s="59" t="s">
        <v>568</v>
      </c>
      <c r="C65" s="211">
        <f t="shared" si="0"/>
        <v>52692</v>
      </c>
      <c r="D65" s="212">
        <v>50</v>
      </c>
      <c r="E65" s="212">
        <v>452</v>
      </c>
      <c r="F65" s="212">
        <v>1482</v>
      </c>
      <c r="G65" s="212">
        <v>527</v>
      </c>
      <c r="H65" s="212">
        <v>1829</v>
      </c>
      <c r="I65" s="212">
        <v>3057</v>
      </c>
      <c r="J65" s="212">
        <v>45295</v>
      </c>
      <c r="K65" s="518" t="s">
        <v>571</v>
      </c>
      <c r="L65" s="518"/>
    </row>
    <row r="66" spans="1:12" ht="16.899999999999999" customHeight="1">
      <c r="A66" s="200">
        <v>4777</v>
      </c>
      <c r="B66" s="90" t="s">
        <v>567</v>
      </c>
      <c r="C66" s="209">
        <f t="shared" si="0"/>
        <v>665</v>
      </c>
      <c r="D66" s="210">
        <v>32</v>
      </c>
      <c r="E66" s="210">
        <v>84</v>
      </c>
      <c r="F66" s="210">
        <v>11</v>
      </c>
      <c r="G66" s="210">
        <v>43</v>
      </c>
      <c r="H66" s="210">
        <v>140</v>
      </c>
      <c r="I66" s="210">
        <v>355</v>
      </c>
      <c r="J66" s="210">
        <v>0</v>
      </c>
      <c r="K66" s="526" t="s">
        <v>570</v>
      </c>
      <c r="L66" s="526"/>
    </row>
    <row r="67" spans="1:12" ht="16.899999999999999" customHeight="1">
      <c r="A67" s="199">
        <v>4778</v>
      </c>
      <c r="B67" s="59" t="s">
        <v>723</v>
      </c>
      <c r="C67" s="211">
        <f t="shared" si="0"/>
        <v>1020</v>
      </c>
      <c r="D67" s="212">
        <v>510</v>
      </c>
      <c r="E67" s="212">
        <v>37</v>
      </c>
      <c r="F67" s="212">
        <v>213</v>
      </c>
      <c r="G67" s="212">
        <v>0</v>
      </c>
      <c r="H67" s="212">
        <v>92</v>
      </c>
      <c r="I67" s="212">
        <v>168</v>
      </c>
      <c r="J67" s="212">
        <v>0</v>
      </c>
      <c r="K67" s="518" t="s">
        <v>724</v>
      </c>
      <c r="L67" s="518"/>
    </row>
    <row r="68" spans="1:12" ht="22.9" customHeight="1">
      <c r="A68" s="200">
        <v>4779</v>
      </c>
      <c r="B68" s="90" t="s">
        <v>566</v>
      </c>
      <c r="C68" s="209">
        <f t="shared" si="0"/>
        <v>19162</v>
      </c>
      <c r="D68" s="210">
        <v>4075</v>
      </c>
      <c r="E68" s="210">
        <v>1824</v>
      </c>
      <c r="F68" s="210">
        <v>4550</v>
      </c>
      <c r="G68" s="210">
        <v>423</v>
      </c>
      <c r="H68" s="210">
        <v>2355</v>
      </c>
      <c r="I68" s="210">
        <v>3599</v>
      </c>
      <c r="J68" s="210">
        <v>2336</v>
      </c>
      <c r="K68" s="526" t="s">
        <v>643</v>
      </c>
      <c r="L68" s="526"/>
    </row>
    <row r="69" spans="1:12" ht="15.75" customHeight="1">
      <c r="A69" s="199">
        <v>4789</v>
      </c>
      <c r="B69" s="59" t="s">
        <v>726</v>
      </c>
      <c r="C69" s="211">
        <f t="shared" si="0"/>
        <v>2326</v>
      </c>
      <c r="D69" s="212">
        <v>0</v>
      </c>
      <c r="E69" s="212">
        <v>132</v>
      </c>
      <c r="F69" s="212">
        <v>1044</v>
      </c>
      <c r="G69" s="212">
        <v>0</v>
      </c>
      <c r="H69" s="212">
        <v>372</v>
      </c>
      <c r="I69" s="212">
        <v>778</v>
      </c>
      <c r="J69" s="212">
        <v>0</v>
      </c>
      <c r="K69" s="518" t="s">
        <v>725</v>
      </c>
      <c r="L69" s="518"/>
    </row>
    <row r="70" spans="1:12" ht="29.45" customHeight="1">
      <c r="A70" s="490" t="s">
        <v>207</v>
      </c>
      <c r="B70" s="490"/>
      <c r="C70" s="354">
        <f t="shared" ref="C70:I70" si="2">SUM(C11:C69)</f>
        <v>1279188</v>
      </c>
      <c r="D70" s="354">
        <f t="shared" si="2"/>
        <v>386051</v>
      </c>
      <c r="E70" s="354">
        <f t="shared" si="2"/>
        <v>103592</v>
      </c>
      <c r="F70" s="354">
        <f t="shared" si="2"/>
        <v>146335</v>
      </c>
      <c r="G70" s="354">
        <f t="shared" si="2"/>
        <v>82474</v>
      </c>
      <c r="H70" s="354">
        <f t="shared" si="2"/>
        <v>209939</v>
      </c>
      <c r="I70" s="354">
        <f t="shared" si="2"/>
        <v>203203</v>
      </c>
      <c r="J70" s="354">
        <f>SUM(J11:J69)</f>
        <v>147594</v>
      </c>
      <c r="K70" s="491" t="s">
        <v>204</v>
      </c>
      <c r="L70" s="491"/>
    </row>
    <row r="71" spans="1:12" ht="15.75" customHeight="1">
      <c r="A71" s="7"/>
      <c r="C71" s="76"/>
      <c r="D71" s="76"/>
      <c r="E71" s="76"/>
      <c r="F71" s="76"/>
      <c r="G71" s="76"/>
      <c r="H71" s="76"/>
      <c r="I71" s="76"/>
      <c r="J71" s="76"/>
    </row>
    <row r="72" spans="1:12" ht="15.75" customHeight="1">
      <c r="A72" s="7"/>
      <c r="C72" s="76"/>
      <c r="D72" s="76"/>
      <c r="E72" s="76"/>
      <c r="F72" s="76"/>
      <c r="G72" s="76"/>
      <c r="H72" s="76"/>
      <c r="I72" s="76"/>
      <c r="J72" s="76"/>
    </row>
    <row r="73" spans="1:12" ht="15.75" customHeight="1">
      <c r="A73" s="7"/>
      <c r="C73" s="76"/>
      <c r="D73" s="76"/>
      <c r="E73" s="76"/>
      <c r="F73" s="76"/>
      <c r="G73" s="76"/>
      <c r="H73" s="76"/>
      <c r="I73" s="76"/>
      <c r="J73" s="76"/>
    </row>
    <row r="74" spans="1:12" ht="15.75" customHeight="1">
      <c r="A74" s="7"/>
      <c r="C74" s="76"/>
      <c r="D74" s="76"/>
      <c r="E74" s="76"/>
      <c r="F74" s="76"/>
      <c r="G74" s="76"/>
      <c r="H74" s="76"/>
      <c r="I74" s="76"/>
      <c r="J74" s="76"/>
    </row>
    <row r="75" spans="1:12" ht="15.75" customHeight="1">
      <c r="A75" s="7"/>
      <c r="C75" s="76"/>
      <c r="D75" s="76"/>
      <c r="E75" s="76"/>
      <c r="F75" s="76"/>
      <c r="G75" s="76"/>
      <c r="H75" s="76"/>
      <c r="I75" s="76"/>
      <c r="J75" s="76"/>
    </row>
    <row r="76" spans="1:12" ht="15.75" customHeight="1">
      <c r="A76" s="7"/>
      <c r="C76" s="76"/>
      <c r="D76" s="76"/>
      <c r="E76" s="76"/>
      <c r="F76" s="76"/>
      <c r="G76" s="76"/>
      <c r="H76" s="76"/>
      <c r="I76" s="76"/>
      <c r="J76" s="76"/>
    </row>
    <row r="77" spans="1:12" ht="15.75" customHeight="1">
      <c r="A77" s="7"/>
      <c r="C77" s="76"/>
      <c r="D77" s="76"/>
      <c r="E77" s="76"/>
      <c r="F77" s="76"/>
      <c r="G77" s="76"/>
      <c r="H77" s="76"/>
      <c r="I77" s="76"/>
      <c r="J77" s="76"/>
    </row>
    <row r="78" spans="1:12" ht="15.75" customHeight="1">
      <c r="A78" s="7"/>
      <c r="C78" s="76"/>
      <c r="D78" s="76"/>
      <c r="E78" s="76"/>
      <c r="F78" s="76"/>
      <c r="G78" s="76"/>
      <c r="H78" s="76"/>
      <c r="I78" s="76"/>
      <c r="J78" s="76"/>
    </row>
    <row r="79" spans="1:12" ht="15.75" customHeight="1">
      <c r="A79" s="7"/>
      <c r="C79" s="76"/>
      <c r="D79" s="76"/>
      <c r="E79" s="76"/>
      <c r="F79" s="76"/>
      <c r="G79" s="76"/>
      <c r="H79" s="76"/>
      <c r="I79" s="76"/>
      <c r="J79" s="76"/>
    </row>
    <row r="80" spans="1:12" ht="15.75" customHeight="1">
      <c r="A80" s="7"/>
      <c r="C80" s="76"/>
      <c r="D80" s="76"/>
      <c r="E80" s="76"/>
      <c r="F80" s="76"/>
      <c r="G80" s="76"/>
      <c r="H80" s="76"/>
      <c r="I80" s="76"/>
      <c r="J80" s="76"/>
    </row>
    <row r="81" spans="1:10" ht="15.75" customHeight="1">
      <c r="A81" s="7"/>
      <c r="C81" s="76"/>
      <c r="D81" s="76"/>
      <c r="E81" s="76"/>
      <c r="F81" s="76"/>
      <c r="G81" s="76"/>
      <c r="H81" s="76"/>
      <c r="I81" s="76"/>
      <c r="J81" s="76"/>
    </row>
    <row r="82" spans="1:10" ht="15.75" customHeight="1">
      <c r="A82" s="7"/>
      <c r="C82" s="76"/>
      <c r="D82" s="76"/>
      <c r="E82" s="76"/>
      <c r="F82" s="76"/>
      <c r="G82" s="76"/>
      <c r="H82" s="76"/>
      <c r="I82" s="76"/>
      <c r="J82" s="76"/>
    </row>
    <row r="83" spans="1:10" ht="15.75" customHeight="1">
      <c r="A83" s="7"/>
      <c r="C83" s="76"/>
      <c r="D83" s="76"/>
      <c r="E83" s="76"/>
      <c r="F83" s="76"/>
      <c r="G83" s="76"/>
      <c r="H83" s="76"/>
      <c r="I83" s="76"/>
      <c r="J83" s="76"/>
    </row>
    <row r="84" spans="1:10" ht="15.75" customHeight="1">
      <c r="A84" s="7"/>
      <c r="C84" s="76"/>
      <c r="D84" s="76"/>
      <c r="E84" s="76"/>
      <c r="F84" s="76"/>
      <c r="G84" s="76"/>
      <c r="H84" s="76"/>
      <c r="I84" s="76"/>
      <c r="J84" s="76"/>
    </row>
    <row r="85" spans="1:10" ht="15.75" customHeight="1">
      <c r="A85" s="7"/>
      <c r="C85" s="76"/>
      <c r="D85" s="76"/>
      <c r="E85" s="76"/>
      <c r="F85" s="76"/>
      <c r="G85" s="76"/>
      <c r="H85" s="76"/>
      <c r="I85" s="76"/>
      <c r="J85" s="76"/>
    </row>
    <row r="86" spans="1:10" ht="15.75" customHeight="1">
      <c r="A86" s="7"/>
      <c r="C86" s="76"/>
      <c r="D86" s="76"/>
      <c r="E86" s="76"/>
      <c r="F86" s="76"/>
      <c r="G86" s="76"/>
      <c r="H86" s="76"/>
      <c r="I86" s="76"/>
      <c r="J86" s="76"/>
    </row>
    <row r="87" spans="1:10" ht="15.75" customHeight="1">
      <c r="A87" s="7"/>
      <c r="C87" s="76"/>
      <c r="D87" s="76"/>
      <c r="E87" s="76"/>
      <c r="F87" s="76"/>
      <c r="G87" s="76"/>
      <c r="H87" s="76"/>
      <c r="I87" s="76"/>
      <c r="J87" s="76"/>
    </row>
    <row r="88" spans="1:10" ht="15.75" customHeight="1">
      <c r="A88" s="7"/>
      <c r="C88" s="76"/>
      <c r="D88" s="76"/>
      <c r="E88" s="76"/>
      <c r="F88" s="76"/>
      <c r="G88" s="76"/>
      <c r="H88" s="76"/>
      <c r="I88" s="76"/>
      <c r="J88" s="76"/>
    </row>
    <row r="89" spans="1:10" ht="15.75" customHeight="1">
      <c r="A89" s="7"/>
      <c r="C89" s="76"/>
      <c r="D89" s="76"/>
      <c r="E89" s="76"/>
      <c r="F89" s="76"/>
      <c r="G89" s="76"/>
      <c r="H89" s="76"/>
      <c r="I89" s="76"/>
      <c r="J89" s="76"/>
    </row>
    <row r="90" spans="1:10" ht="15.75" customHeight="1">
      <c r="A90" s="7"/>
      <c r="C90" s="76"/>
      <c r="D90" s="76"/>
      <c r="E90" s="76"/>
      <c r="F90" s="76"/>
      <c r="G90" s="76"/>
      <c r="H90" s="76"/>
      <c r="I90" s="76"/>
      <c r="J90" s="76"/>
    </row>
    <row r="91" spans="1:10" ht="15.75" customHeight="1">
      <c r="A91" s="7"/>
    </row>
    <row r="92" spans="1:10" ht="15.75" customHeight="1">
      <c r="A92" s="7"/>
    </row>
    <row r="93" spans="1:10" ht="15.75" customHeight="1">
      <c r="A93" s="7"/>
    </row>
    <row r="94" spans="1:10" ht="15.75" customHeight="1">
      <c r="A94" s="7"/>
    </row>
    <row r="95" spans="1:10" ht="15.75" customHeight="1">
      <c r="A95" s="7"/>
    </row>
    <row r="96" spans="1:10" ht="15.75" customHeight="1">
      <c r="A96" s="7"/>
    </row>
    <row r="97" spans="1:1" ht="15.75" customHeight="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sheetData>
  <mergeCells count="74">
    <mergeCell ref="K50:L50"/>
    <mergeCell ref="K55:L55"/>
    <mergeCell ref="K69:L69"/>
    <mergeCell ref="A70:B70"/>
    <mergeCell ref="K70:L70"/>
    <mergeCell ref="K67:L67"/>
    <mergeCell ref="K58:L58"/>
    <mergeCell ref="K60:L60"/>
    <mergeCell ref="K66:L66"/>
    <mergeCell ref="K68:L68"/>
    <mergeCell ref="K61:L61"/>
    <mergeCell ref="K62:L62"/>
    <mergeCell ref="K63:L63"/>
    <mergeCell ref="K64:L64"/>
    <mergeCell ref="K65:L65"/>
    <mergeCell ref="K56:L56"/>
    <mergeCell ref="K57:L57"/>
    <mergeCell ref="K59:L59"/>
    <mergeCell ref="K51:L51"/>
    <mergeCell ref="K52:L52"/>
    <mergeCell ref="K53:L53"/>
    <mergeCell ref="K54:L54"/>
    <mergeCell ref="K35:L35"/>
    <mergeCell ref="K49:L49"/>
    <mergeCell ref="K38:L38"/>
    <mergeCell ref="K47:L47"/>
    <mergeCell ref="K43:L43"/>
    <mergeCell ref="K44:L44"/>
    <mergeCell ref="K45:L45"/>
    <mergeCell ref="K46:L46"/>
    <mergeCell ref="K39:L39"/>
    <mergeCell ref="K42:L42"/>
    <mergeCell ref="K40:L40"/>
    <mergeCell ref="K41:L41"/>
    <mergeCell ref="K36:L36"/>
    <mergeCell ref="K37:L37"/>
    <mergeCell ref="K48:L48"/>
    <mergeCell ref="A1:L1"/>
    <mergeCell ref="A9:A10"/>
    <mergeCell ref="B9:B10"/>
    <mergeCell ref="K9:L10"/>
    <mergeCell ref="F8:G8"/>
    <mergeCell ref="A2:L2"/>
    <mergeCell ref="A3:L3"/>
    <mergeCell ref="A5:L5"/>
    <mergeCell ref="A6:L6"/>
    <mergeCell ref="A8:B8"/>
    <mergeCell ref="K8:L8"/>
    <mergeCell ref="A4:L4"/>
    <mergeCell ref="A7:L7"/>
    <mergeCell ref="K34:L34"/>
    <mergeCell ref="K28:L28"/>
    <mergeCell ref="K24:L24"/>
    <mergeCell ref="K30:L30"/>
    <mergeCell ref="K31:L31"/>
    <mergeCell ref="K26:L26"/>
    <mergeCell ref="K25:L25"/>
    <mergeCell ref="K29:L29"/>
    <mergeCell ref="K33:L33"/>
    <mergeCell ref="K32:L32"/>
    <mergeCell ref="K11:L11"/>
    <mergeCell ref="K12:L12"/>
    <mergeCell ref="K16:L16"/>
    <mergeCell ref="K17:L17"/>
    <mergeCell ref="K27:L27"/>
    <mergeCell ref="K15:L15"/>
    <mergeCell ref="K18:L18"/>
    <mergeCell ref="K19:L19"/>
    <mergeCell ref="K21:L21"/>
    <mergeCell ref="K23:L23"/>
    <mergeCell ref="K22:L22"/>
    <mergeCell ref="K20:L20"/>
    <mergeCell ref="K13:L13"/>
    <mergeCell ref="K14:L14"/>
  </mergeCells>
  <phoneticPr fontId="39" type="noConversion"/>
  <printOptions horizontalCentered="1"/>
  <pageMargins left="0" right="0" top="0.78740157480314965" bottom="0" header="0.31496062992125984" footer="0.31496062992125984"/>
  <pageSetup paperSize="9" scale="85" orientation="landscape" r:id="rId1"/>
  <headerFooter alignWithMargins="0"/>
  <rowBreaks count="2" manualBreakCount="2">
    <brk id="28" max="11" man="1"/>
    <brk id="51" max="11"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tint="0.39997558519241921"/>
  </sheetPr>
  <dimension ref="A1:IU15"/>
  <sheetViews>
    <sheetView tabSelected="1" view="pageBreakPreview" zoomScale="90" zoomScaleSheetLayoutView="90" workbookViewId="0">
      <selection activeCell="C13" sqref="C13"/>
    </sheetView>
  </sheetViews>
  <sheetFormatPr defaultColWidth="9.125" defaultRowHeight="14.25"/>
  <cols>
    <col min="1" max="1" width="5.625" style="14" customWidth="1"/>
    <col min="2" max="2" width="20.625" style="7" customWidth="1"/>
    <col min="3" max="12" width="9.625" style="7" customWidth="1"/>
    <col min="13" max="13" width="20.625" style="7" customWidth="1"/>
    <col min="14" max="14" width="5.625" style="7" customWidth="1"/>
    <col min="15" max="16384" width="9.125" style="7"/>
  </cols>
  <sheetData>
    <row r="1" spans="1:255" s="3" customFormat="1" ht="47.25" customHeight="1">
      <c r="A1" s="510"/>
      <c r="B1" s="510"/>
      <c r="C1" s="510"/>
      <c r="D1" s="510"/>
      <c r="E1" s="510"/>
      <c r="F1" s="510"/>
      <c r="G1" s="510"/>
      <c r="H1" s="510"/>
      <c r="I1" s="510"/>
      <c r="J1" s="510"/>
      <c r="K1" s="510"/>
      <c r="L1" s="510"/>
      <c r="M1" s="510"/>
      <c r="N1" s="510"/>
    </row>
    <row r="2" spans="1:255" ht="16.5" customHeight="1">
      <c r="A2" s="511" t="s">
        <v>368</v>
      </c>
      <c r="B2" s="511"/>
      <c r="C2" s="511"/>
      <c r="D2" s="511"/>
      <c r="E2" s="511"/>
      <c r="F2" s="511"/>
      <c r="G2" s="511"/>
      <c r="H2" s="511"/>
      <c r="I2" s="511"/>
      <c r="J2" s="511"/>
      <c r="K2" s="511"/>
      <c r="L2" s="511"/>
      <c r="M2" s="511"/>
      <c r="N2" s="511"/>
    </row>
    <row r="3" spans="1:255" ht="18" customHeight="1">
      <c r="A3" s="511" t="s">
        <v>49</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c r="AU3" s="511"/>
      <c r="AV3" s="511"/>
      <c r="AW3" s="511"/>
      <c r="AX3" s="511"/>
      <c r="AY3" s="511"/>
      <c r="AZ3" s="511"/>
      <c r="BA3" s="511"/>
      <c r="BB3" s="511"/>
      <c r="BC3" s="511"/>
      <c r="BD3" s="511"/>
      <c r="BE3" s="511"/>
      <c r="BF3" s="511"/>
      <c r="BG3" s="511"/>
      <c r="BH3" s="511"/>
      <c r="BI3" s="511"/>
      <c r="BJ3" s="511"/>
      <c r="BK3" s="511"/>
      <c r="BL3" s="511"/>
      <c r="BM3" s="511"/>
      <c r="BN3" s="511"/>
      <c r="BO3" s="511"/>
      <c r="BP3" s="511"/>
      <c r="BQ3" s="511"/>
      <c r="BR3" s="511"/>
      <c r="BS3" s="511"/>
      <c r="BT3" s="511"/>
      <c r="BU3" s="511"/>
      <c r="BV3" s="511"/>
      <c r="BW3" s="511"/>
      <c r="BX3" s="511"/>
      <c r="BY3" s="511"/>
      <c r="BZ3" s="511"/>
      <c r="CA3" s="511"/>
      <c r="CB3" s="511"/>
      <c r="CC3" s="511"/>
      <c r="CD3" s="511"/>
      <c r="CE3" s="511"/>
      <c r="CF3" s="511"/>
      <c r="CG3" s="511"/>
      <c r="CH3" s="511"/>
      <c r="CI3" s="511"/>
      <c r="CJ3" s="511"/>
      <c r="CK3" s="511"/>
      <c r="CL3" s="511"/>
      <c r="CM3" s="511"/>
      <c r="CN3" s="511"/>
      <c r="CO3" s="511"/>
      <c r="CP3" s="511"/>
      <c r="CQ3" s="511"/>
      <c r="CR3" s="511"/>
      <c r="CS3" s="511"/>
      <c r="CT3" s="511"/>
      <c r="CU3" s="511"/>
      <c r="CV3" s="511"/>
      <c r="CW3" s="511"/>
      <c r="CX3" s="511"/>
      <c r="CY3" s="511"/>
      <c r="CZ3" s="511"/>
      <c r="DA3" s="511"/>
      <c r="DB3" s="511"/>
      <c r="DC3" s="511"/>
      <c r="DD3" s="511"/>
      <c r="DE3" s="511"/>
      <c r="DF3" s="511"/>
      <c r="DG3" s="511"/>
      <c r="DH3" s="511"/>
      <c r="DI3" s="511"/>
      <c r="DJ3" s="511"/>
      <c r="DK3" s="511"/>
      <c r="DL3" s="511"/>
      <c r="DM3" s="511"/>
      <c r="DN3" s="511"/>
      <c r="DO3" s="511"/>
      <c r="DP3" s="511"/>
      <c r="DQ3" s="511"/>
      <c r="DR3" s="511"/>
      <c r="DS3" s="511"/>
      <c r="DT3" s="511"/>
      <c r="DU3" s="511"/>
      <c r="DV3" s="511"/>
      <c r="DW3" s="511"/>
      <c r="DX3" s="511"/>
      <c r="DY3" s="511"/>
      <c r="DZ3" s="511"/>
      <c r="EA3" s="511"/>
      <c r="EB3" s="511"/>
      <c r="EC3" s="511"/>
      <c r="ED3" s="511"/>
      <c r="EE3" s="511"/>
      <c r="EF3" s="511"/>
      <c r="EG3" s="511"/>
      <c r="EH3" s="511"/>
      <c r="EI3" s="511"/>
      <c r="EJ3" s="511"/>
      <c r="EK3" s="511"/>
      <c r="EL3" s="511"/>
      <c r="EM3" s="511"/>
      <c r="EN3" s="511"/>
      <c r="EO3" s="511"/>
      <c r="EP3" s="511"/>
      <c r="EQ3" s="511"/>
      <c r="ER3" s="511"/>
      <c r="ES3" s="511"/>
      <c r="ET3" s="511"/>
      <c r="EU3" s="511"/>
      <c r="EV3" s="511"/>
      <c r="EW3" s="511"/>
      <c r="EX3" s="511"/>
      <c r="EY3" s="511"/>
      <c r="EZ3" s="511"/>
      <c r="FA3" s="511"/>
      <c r="FB3" s="511"/>
      <c r="FC3" s="511"/>
      <c r="FD3" s="511"/>
      <c r="FE3" s="511"/>
      <c r="FF3" s="511"/>
      <c r="FG3" s="511"/>
      <c r="FH3" s="511"/>
      <c r="FI3" s="511"/>
      <c r="FJ3" s="511"/>
      <c r="FK3" s="511"/>
      <c r="FL3" s="511"/>
      <c r="FM3" s="511"/>
      <c r="FN3" s="511"/>
      <c r="FO3" s="511"/>
      <c r="FP3" s="511"/>
      <c r="FQ3" s="511"/>
      <c r="FR3" s="511"/>
      <c r="FS3" s="511"/>
      <c r="FT3" s="511"/>
      <c r="FU3" s="511"/>
      <c r="FV3" s="511"/>
      <c r="FW3" s="511"/>
      <c r="FX3" s="511"/>
      <c r="FY3" s="511"/>
      <c r="FZ3" s="511"/>
      <c r="GA3" s="511"/>
      <c r="GB3" s="511"/>
      <c r="GC3" s="511"/>
      <c r="GD3" s="511"/>
      <c r="GE3" s="511"/>
      <c r="GF3" s="511"/>
      <c r="GG3" s="511"/>
      <c r="GH3" s="511"/>
      <c r="GI3" s="511"/>
      <c r="GJ3" s="511"/>
      <c r="GK3" s="511"/>
      <c r="GL3" s="511"/>
      <c r="GM3" s="511"/>
      <c r="GN3" s="511"/>
      <c r="GO3" s="511"/>
      <c r="GP3" s="511"/>
      <c r="GQ3" s="511"/>
      <c r="GR3" s="511"/>
      <c r="GS3" s="511"/>
      <c r="GT3" s="511"/>
      <c r="GU3" s="511"/>
      <c r="GV3" s="511"/>
      <c r="GW3" s="511"/>
      <c r="GX3" s="511"/>
      <c r="GY3" s="511"/>
      <c r="GZ3" s="511"/>
      <c r="HA3" s="511"/>
      <c r="HB3" s="511"/>
      <c r="HC3" s="511"/>
      <c r="HD3" s="511"/>
      <c r="HE3" s="511"/>
      <c r="HF3" s="511"/>
      <c r="HG3" s="511"/>
      <c r="HH3" s="511"/>
      <c r="HI3" s="511"/>
      <c r="HJ3" s="511"/>
      <c r="HK3" s="511"/>
      <c r="HL3" s="511"/>
      <c r="HM3" s="511"/>
      <c r="HN3" s="511"/>
      <c r="HO3" s="511"/>
      <c r="HP3" s="511"/>
      <c r="HQ3" s="511"/>
      <c r="HR3" s="511"/>
      <c r="HS3" s="511"/>
      <c r="HT3" s="511"/>
      <c r="HU3" s="511"/>
      <c r="HV3" s="511"/>
      <c r="HW3" s="511"/>
      <c r="HX3" s="511"/>
      <c r="HY3" s="511"/>
      <c r="HZ3" s="511"/>
      <c r="IA3" s="511"/>
      <c r="IB3" s="511"/>
      <c r="IC3" s="511"/>
      <c r="ID3" s="511"/>
      <c r="IE3" s="511"/>
      <c r="IF3" s="511"/>
      <c r="IG3" s="511"/>
      <c r="IH3" s="511"/>
      <c r="II3" s="511"/>
      <c r="IJ3" s="511"/>
      <c r="IK3" s="511"/>
      <c r="IL3" s="511"/>
      <c r="IM3" s="511"/>
      <c r="IN3" s="511"/>
      <c r="IO3" s="511"/>
      <c r="IP3" s="511"/>
      <c r="IQ3" s="511"/>
      <c r="IR3" s="511"/>
      <c r="IS3" s="511"/>
      <c r="IT3" s="511"/>
      <c r="IU3" s="511"/>
    </row>
    <row r="4" spans="1:255" ht="18" customHeight="1">
      <c r="A4" s="511" t="s">
        <v>654</v>
      </c>
      <c r="B4" s="511"/>
      <c r="C4" s="511"/>
      <c r="D4" s="511"/>
      <c r="E4" s="511"/>
      <c r="F4" s="511"/>
      <c r="G4" s="511"/>
      <c r="H4" s="511"/>
      <c r="I4" s="511"/>
      <c r="J4" s="511"/>
      <c r="K4" s="511"/>
      <c r="L4" s="511"/>
      <c r="M4" s="511"/>
      <c r="N4" s="511"/>
      <c r="O4" s="219"/>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c r="BB4" s="219"/>
      <c r="BC4" s="219"/>
      <c r="BD4" s="219"/>
      <c r="BE4" s="219"/>
      <c r="BF4" s="219"/>
      <c r="BG4" s="219"/>
      <c r="BH4" s="219"/>
      <c r="BI4" s="219"/>
      <c r="BJ4" s="219"/>
      <c r="BK4" s="219"/>
      <c r="BL4" s="219"/>
      <c r="BM4" s="219"/>
      <c r="BN4" s="219"/>
      <c r="BO4" s="219"/>
      <c r="BP4" s="219"/>
      <c r="BQ4" s="219"/>
      <c r="BR4" s="219"/>
      <c r="BS4" s="219"/>
      <c r="BT4" s="219"/>
      <c r="BU4" s="219"/>
      <c r="BV4" s="219"/>
      <c r="BW4" s="219"/>
      <c r="BX4" s="219"/>
      <c r="BY4" s="219"/>
      <c r="BZ4" s="219"/>
      <c r="CA4" s="219"/>
      <c r="CB4" s="219"/>
      <c r="CC4" s="219"/>
      <c r="CD4" s="219"/>
      <c r="CE4" s="219"/>
      <c r="CF4" s="219"/>
      <c r="CG4" s="219"/>
      <c r="CH4" s="219"/>
      <c r="CI4" s="219"/>
      <c r="CJ4" s="219"/>
      <c r="CK4" s="219"/>
      <c r="CL4" s="219"/>
      <c r="CM4" s="219"/>
      <c r="CN4" s="219"/>
      <c r="CO4" s="219"/>
      <c r="CP4" s="219"/>
      <c r="CQ4" s="219"/>
      <c r="CR4" s="219"/>
      <c r="CS4" s="219"/>
      <c r="CT4" s="219"/>
      <c r="CU4" s="219"/>
      <c r="CV4" s="219"/>
      <c r="CW4" s="219"/>
      <c r="CX4" s="219"/>
      <c r="CY4" s="219"/>
      <c r="CZ4" s="219"/>
      <c r="DA4" s="219"/>
      <c r="DB4" s="219"/>
      <c r="DC4" s="219"/>
      <c r="DD4" s="219"/>
      <c r="DE4" s="219"/>
      <c r="DF4" s="219"/>
      <c r="DG4" s="219"/>
      <c r="DH4" s="219"/>
      <c r="DI4" s="219"/>
      <c r="DJ4" s="219"/>
      <c r="DK4" s="219"/>
      <c r="DL4" s="219"/>
      <c r="DM4" s="219"/>
      <c r="DN4" s="219"/>
      <c r="DO4" s="219"/>
      <c r="DP4" s="219"/>
      <c r="DQ4" s="219"/>
      <c r="DR4" s="219"/>
      <c r="DS4" s="219"/>
      <c r="DT4" s="219"/>
      <c r="DU4" s="219"/>
      <c r="DV4" s="219"/>
      <c r="DW4" s="219"/>
      <c r="DX4" s="219"/>
      <c r="DY4" s="219"/>
      <c r="DZ4" s="219"/>
      <c r="EA4" s="219"/>
      <c r="EB4" s="219"/>
      <c r="EC4" s="219"/>
      <c r="ED4" s="219"/>
      <c r="EE4" s="219"/>
      <c r="EF4" s="219"/>
      <c r="EG4" s="219"/>
      <c r="EH4" s="219"/>
      <c r="EI4" s="219"/>
      <c r="EJ4" s="219"/>
      <c r="EK4" s="219"/>
      <c r="EL4" s="219"/>
      <c r="EM4" s="219"/>
      <c r="EN4" s="219"/>
      <c r="EO4" s="219"/>
      <c r="EP4" s="219"/>
      <c r="EQ4" s="219"/>
      <c r="ER4" s="219"/>
      <c r="ES4" s="219"/>
      <c r="ET4" s="219"/>
      <c r="EU4" s="219"/>
      <c r="EV4" s="219"/>
      <c r="EW4" s="219"/>
      <c r="EX4" s="219"/>
      <c r="EY4" s="219"/>
      <c r="EZ4" s="219"/>
      <c r="FA4" s="219"/>
      <c r="FB4" s="219"/>
      <c r="FC4" s="219"/>
      <c r="FD4" s="219"/>
      <c r="FE4" s="219"/>
      <c r="FF4" s="219"/>
      <c r="FG4" s="219"/>
      <c r="FH4" s="219"/>
      <c r="FI4" s="219"/>
      <c r="FJ4" s="219"/>
      <c r="FK4" s="219"/>
      <c r="FL4" s="219"/>
      <c r="FM4" s="219"/>
      <c r="FN4" s="219"/>
      <c r="FO4" s="219"/>
      <c r="FP4" s="219"/>
      <c r="FQ4" s="219"/>
      <c r="FR4" s="219"/>
      <c r="FS4" s="219"/>
      <c r="FT4" s="219"/>
      <c r="FU4" s="219"/>
      <c r="FV4" s="219"/>
      <c r="FW4" s="219"/>
      <c r="FX4" s="219"/>
      <c r="FY4" s="219"/>
      <c r="FZ4" s="219"/>
      <c r="GA4" s="219"/>
      <c r="GB4" s="219"/>
      <c r="GC4" s="219"/>
      <c r="GD4" s="219"/>
      <c r="GE4" s="219"/>
      <c r="GF4" s="219"/>
      <c r="GG4" s="219"/>
      <c r="GH4" s="219"/>
      <c r="GI4" s="219"/>
      <c r="GJ4" s="219"/>
      <c r="GK4" s="219"/>
      <c r="GL4" s="219"/>
      <c r="GM4" s="219"/>
      <c r="GN4" s="219"/>
      <c r="GO4" s="219"/>
      <c r="GP4" s="219"/>
      <c r="GQ4" s="219"/>
      <c r="GR4" s="219"/>
      <c r="GS4" s="219"/>
      <c r="GT4" s="219"/>
      <c r="GU4" s="219"/>
      <c r="GV4" s="219"/>
      <c r="GW4" s="219"/>
      <c r="GX4" s="219"/>
      <c r="GY4" s="219"/>
      <c r="GZ4" s="219"/>
      <c r="HA4" s="219"/>
      <c r="HB4" s="219"/>
      <c r="HC4" s="219"/>
      <c r="HD4" s="219"/>
      <c r="HE4" s="219"/>
      <c r="HF4" s="219"/>
      <c r="HG4" s="219"/>
      <c r="HH4" s="219"/>
      <c r="HI4" s="219"/>
      <c r="HJ4" s="219"/>
      <c r="HK4" s="219"/>
      <c r="HL4" s="219"/>
      <c r="HM4" s="219"/>
      <c r="HN4" s="219"/>
      <c r="HO4" s="219"/>
      <c r="HP4" s="219"/>
      <c r="HQ4" s="219"/>
      <c r="HR4" s="219"/>
      <c r="HS4" s="219"/>
      <c r="HT4" s="219"/>
      <c r="HU4" s="219"/>
      <c r="HV4" s="219"/>
      <c r="HW4" s="219"/>
      <c r="HX4" s="219"/>
      <c r="HY4" s="219"/>
      <c r="HZ4" s="219"/>
      <c r="IA4" s="219"/>
      <c r="IB4" s="219"/>
      <c r="IC4" s="219"/>
      <c r="ID4" s="219"/>
      <c r="IE4" s="219"/>
      <c r="IF4" s="219"/>
      <c r="IG4" s="219"/>
      <c r="IH4" s="219"/>
      <c r="II4" s="219"/>
      <c r="IJ4" s="219"/>
      <c r="IK4" s="219"/>
      <c r="IL4" s="219"/>
      <c r="IM4" s="219"/>
      <c r="IN4" s="219"/>
      <c r="IO4" s="219"/>
      <c r="IP4" s="219"/>
      <c r="IQ4" s="219"/>
      <c r="IR4" s="219"/>
      <c r="IS4" s="219"/>
      <c r="IT4" s="219"/>
      <c r="IU4" s="219"/>
    </row>
    <row r="5" spans="1:255" ht="15.75" customHeight="1">
      <c r="A5" s="492" t="s">
        <v>369</v>
      </c>
      <c r="B5" s="492"/>
      <c r="C5" s="492"/>
      <c r="D5" s="492"/>
      <c r="E5" s="492"/>
      <c r="F5" s="492"/>
      <c r="G5" s="492"/>
      <c r="H5" s="492"/>
      <c r="I5" s="492"/>
      <c r="J5" s="492"/>
      <c r="K5" s="492"/>
      <c r="L5" s="492"/>
      <c r="M5" s="492"/>
      <c r="N5" s="492"/>
    </row>
    <row r="6" spans="1:255" ht="15.75" customHeight="1">
      <c r="A6" s="492" t="s">
        <v>262</v>
      </c>
      <c r="B6" s="492"/>
      <c r="C6" s="492"/>
      <c r="D6" s="492"/>
      <c r="E6" s="492"/>
      <c r="F6" s="492"/>
      <c r="G6" s="492"/>
      <c r="H6" s="492"/>
      <c r="I6" s="492"/>
      <c r="J6" s="492"/>
      <c r="K6" s="492"/>
      <c r="L6" s="492"/>
      <c r="M6" s="492"/>
      <c r="N6" s="492"/>
    </row>
    <row r="7" spans="1:255" ht="15.75" customHeight="1">
      <c r="A7" s="492" t="s">
        <v>655</v>
      </c>
      <c r="B7" s="492"/>
      <c r="C7" s="492"/>
      <c r="D7" s="492"/>
      <c r="E7" s="492"/>
      <c r="F7" s="492"/>
      <c r="G7" s="492"/>
      <c r="H7" s="492"/>
      <c r="I7" s="492"/>
      <c r="J7" s="492"/>
      <c r="K7" s="492"/>
      <c r="L7" s="492"/>
      <c r="M7" s="492"/>
      <c r="N7" s="492"/>
    </row>
    <row r="8" spans="1:255" ht="15.75" customHeight="1">
      <c r="A8" s="493" t="s">
        <v>695</v>
      </c>
      <c r="B8" s="493"/>
      <c r="C8" s="494">
        <v>2020</v>
      </c>
      <c r="D8" s="494"/>
      <c r="E8" s="494"/>
      <c r="F8" s="494"/>
      <c r="G8" s="494"/>
      <c r="H8" s="494">
        <v>2008</v>
      </c>
      <c r="I8" s="494"/>
      <c r="J8" s="494"/>
      <c r="K8" s="494"/>
      <c r="L8" s="494"/>
      <c r="M8" s="495" t="s">
        <v>318</v>
      </c>
      <c r="N8" s="495"/>
    </row>
    <row r="9" spans="1:255" ht="46.5" customHeight="1">
      <c r="A9" s="502" t="s">
        <v>444</v>
      </c>
      <c r="B9" s="499" t="s">
        <v>210</v>
      </c>
      <c r="C9" s="191" t="s">
        <v>256</v>
      </c>
      <c r="D9" s="191" t="s">
        <v>307</v>
      </c>
      <c r="E9" s="191" t="s">
        <v>308</v>
      </c>
      <c r="F9" s="191" t="s">
        <v>309</v>
      </c>
      <c r="G9" s="191" t="s">
        <v>310</v>
      </c>
      <c r="H9" s="191" t="s">
        <v>311</v>
      </c>
      <c r="I9" s="191" t="s">
        <v>312</v>
      </c>
      <c r="J9" s="191" t="s">
        <v>313</v>
      </c>
      <c r="K9" s="191" t="s">
        <v>314</v>
      </c>
      <c r="L9" s="191" t="s">
        <v>176</v>
      </c>
      <c r="M9" s="502" t="s">
        <v>215</v>
      </c>
      <c r="N9" s="502"/>
    </row>
    <row r="10" spans="1:255" ht="59.25" customHeight="1">
      <c r="A10" s="506"/>
      <c r="B10" s="498"/>
      <c r="C10" s="84" t="s">
        <v>207</v>
      </c>
      <c r="D10" s="163" t="s">
        <v>315</v>
      </c>
      <c r="E10" s="163" t="s">
        <v>74</v>
      </c>
      <c r="F10" s="163" t="s">
        <v>366</v>
      </c>
      <c r="G10" s="163" t="s">
        <v>367</v>
      </c>
      <c r="H10" s="163" t="s">
        <v>355</v>
      </c>
      <c r="I10" s="163" t="s">
        <v>75</v>
      </c>
      <c r="J10" s="163" t="s">
        <v>76</v>
      </c>
      <c r="K10" s="163" t="s">
        <v>77</v>
      </c>
      <c r="L10" s="163" t="s">
        <v>365</v>
      </c>
      <c r="M10" s="506"/>
      <c r="N10" s="506"/>
    </row>
    <row r="11" spans="1:255" customFormat="1" ht="77.25" customHeight="1" thickBot="1">
      <c r="A11" s="51">
        <v>50</v>
      </c>
      <c r="B11" s="55" t="s">
        <v>78</v>
      </c>
      <c r="C11" s="189">
        <f>SUM('10'!C11+'24'!$C$11)</f>
        <v>742400</v>
      </c>
      <c r="D11" s="57">
        <v>300520</v>
      </c>
      <c r="E11" s="57">
        <v>357252</v>
      </c>
      <c r="F11" s="57">
        <v>4442</v>
      </c>
      <c r="G11" s="57">
        <v>1442</v>
      </c>
      <c r="H11" s="57">
        <v>8018</v>
      </c>
      <c r="I11" s="57">
        <v>1789</v>
      </c>
      <c r="J11" s="57">
        <v>12882</v>
      </c>
      <c r="K11" s="57">
        <v>17473</v>
      </c>
      <c r="L11" s="57">
        <v>38581</v>
      </c>
      <c r="M11" s="508" t="s">
        <v>538</v>
      </c>
      <c r="N11" s="508"/>
    </row>
    <row r="12" spans="1:255" customFormat="1" ht="77.25" customHeight="1" thickBot="1">
      <c r="A12" s="53">
        <v>51</v>
      </c>
      <c r="B12" s="56" t="s">
        <v>79</v>
      </c>
      <c r="C12" s="187">
        <f>SUM('10'!C12+'24'!$C$12)</f>
        <v>822270</v>
      </c>
      <c r="D12" s="58">
        <v>242730</v>
      </c>
      <c r="E12" s="58">
        <v>387808</v>
      </c>
      <c r="F12" s="58">
        <v>22392</v>
      </c>
      <c r="G12" s="58">
        <v>8286</v>
      </c>
      <c r="H12" s="58">
        <v>27888</v>
      </c>
      <c r="I12" s="58">
        <v>50208</v>
      </c>
      <c r="J12" s="58">
        <v>19396</v>
      </c>
      <c r="K12" s="58">
        <v>28640</v>
      </c>
      <c r="L12" s="58">
        <v>34919</v>
      </c>
      <c r="M12" s="509" t="s">
        <v>537</v>
      </c>
      <c r="N12" s="509"/>
    </row>
    <row r="13" spans="1:255" customFormat="1" ht="77.25" customHeight="1">
      <c r="A13" s="52">
        <v>52</v>
      </c>
      <c r="B13" s="62" t="s">
        <v>351</v>
      </c>
      <c r="C13" s="188">
        <f>SUM('10'!C13+'24'!$C$13)</f>
        <v>4679228</v>
      </c>
      <c r="D13" s="63">
        <v>951154</v>
      </c>
      <c r="E13" s="63">
        <v>2945933</v>
      </c>
      <c r="F13" s="63">
        <v>34327</v>
      </c>
      <c r="G13" s="63">
        <v>21974</v>
      </c>
      <c r="H13" s="63">
        <v>65291</v>
      </c>
      <c r="I13" s="63">
        <v>125007</v>
      </c>
      <c r="J13" s="63">
        <v>158370</v>
      </c>
      <c r="K13" s="63">
        <v>143217</v>
      </c>
      <c r="L13" s="63">
        <v>233954</v>
      </c>
      <c r="M13" s="489" t="s">
        <v>536</v>
      </c>
      <c r="N13" s="489"/>
    </row>
    <row r="14" spans="1:255" ht="50.25" customHeight="1">
      <c r="A14" s="490" t="s">
        <v>207</v>
      </c>
      <c r="B14" s="490"/>
      <c r="C14" s="311">
        <f>SUM('10'!C14+'24'!$C$14)</f>
        <v>6243898</v>
      </c>
      <c r="D14" s="311">
        <f>SUM('10'!D14+'24'!$D$14)</f>
        <v>1494404</v>
      </c>
      <c r="E14" s="389">
        <v>3690993</v>
      </c>
      <c r="F14" s="311">
        <f>SUM('10'!F14+'24'!$F$14)</f>
        <v>61161</v>
      </c>
      <c r="G14" s="311">
        <f>SUM('10'!G14+'24'!$G$14)</f>
        <v>31703</v>
      </c>
      <c r="H14" s="311">
        <f>SUM('10'!H14+'24'!$H$14)</f>
        <v>101197</v>
      </c>
      <c r="I14" s="311">
        <f>SUM('10'!I14+'24'!$I$14)</f>
        <v>177005</v>
      </c>
      <c r="J14" s="311">
        <f>SUM('10'!J14+'24'!$J$14)</f>
        <v>190648</v>
      </c>
      <c r="K14" s="311">
        <f>SUM('10'!K14+'24'!$K$14)</f>
        <v>189331</v>
      </c>
      <c r="L14" s="311">
        <f>SUM('10'!L14+'24'!$L$14)</f>
        <v>307455</v>
      </c>
      <c r="M14" s="491" t="s">
        <v>204</v>
      </c>
      <c r="N14" s="491"/>
    </row>
    <row r="15" spans="1:255" ht="15" customHeight="1">
      <c r="A15" s="552"/>
      <c r="B15" s="552"/>
      <c r="C15" s="552"/>
      <c r="D15" s="552"/>
      <c r="E15" s="552"/>
      <c r="F15" s="552"/>
      <c r="I15" s="70"/>
      <c r="J15" s="553"/>
      <c r="K15" s="553"/>
      <c r="L15" s="553"/>
      <c r="M15" s="553"/>
      <c r="N15" s="553"/>
    </row>
  </sheetData>
  <mergeCells count="38">
    <mergeCell ref="A15:F15"/>
    <mergeCell ref="J15:N15"/>
    <mergeCell ref="C8:L8"/>
    <mergeCell ref="M11:N11"/>
    <mergeCell ref="M12:N12"/>
    <mergeCell ref="B9:B10"/>
    <mergeCell ref="M9:N10"/>
    <mergeCell ref="A8:B8"/>
    <mergeCell ref="M8:N8"/>
    <mergeCell ref="M13:N13"/>
    <mergeCell ref="A14:B14"/>
    <mergeCell ref="M14:N14"/>
    <mergeCell ref="AP3:BC3"/>
    <mergeCell ref="A9:A10"/>
    <mergeCell ref="A1:N1"/>
    <mergeCell ref="BR3:CE3"/>
    <mergeCell ref="CF3:CS3"/>
    <mergeCell ref="A2:N2"/>
    <mergeCell ref="A3:N3"/>
    <mergeCell ref="A5:N5"/>
    <mergeCell ref="A6:N6"/>
    <mergeCell ref="O3:AA3"/>
    <mergeCell ref="AB3:AO3"/>
    <mergeCell ref="BD3:BQ3"/>
    <mergeCell ref="A4:N4"/>
    <mergeCell ref="A7:N7"/>
    <mergeCell ref="IR3:IU3"/>
    <mergeCell ref="CT3:DG3"/>
    <mergeCell ref="DH3:DU3"/>
    <mergeCell ref="DV3:EI3"/>
    <mergeCell ref="EJ3:EW3"/>
    <mergeCell ref="EX3:FK3"/>
    <mergeCell ref="FL3:FY3"/>
    <mergeCell ref="FZ3:GM3"/>
    <mergeCell ref="GN3:HA3"/>
    <mergeCell ref="HB3:HO3"/>
    <mergeCell ref="HP3:IC3"/>
    <mergeCell ref="ID3:IQ3"/>
  </mergeCells>
  <phoneticPr fontId="19" type="noConversion"/>
  <printOptions horizontalCentered="1" verticalCentered="1"/>
  <pageMargins left="0" right="0" top="0" bottom="0" header="0.31496062992125984" footer="0.31496062992125984"/>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K20"/>
  <sheetViews>
    <sheetView view="pageBreakPreview" topLeftCell="A10" zoomScaleSheetLayoutView="100" workbookViewId="0">
      <selection activeCell="H6" sqref="H6"/>
    </sheetView>
  </sheetViews>
  <sheetFormatPr defaultColWidth="9" defaultRowHeight="23.25"/>
  <cols>
    <col min="1" max="1" width="16.375" style="29" customWidth="1"/>
    <col min="2" max="2" width="44.375" style="29" customWidth="1"/>
    <col min="3" max="3" width="4.125" style="27" customWidth="1"/>
    <col min="4" max="4" width="44.375" style="27" customWidth="1"/>
    <col min="5" max="5" width="15.5" style="27" customWidth="1"/>
    <col min="6" max="7" width="9" style="27"/>
    <col min="8" max="8" width="54.625" style="27" customWidth="1"/>
    <col min="9" max="16384" width="9" style="27"/>
  </cols>
  <sheetData>
    <row r="1" spans="1:11" s="25" customFormat="1" ht="81" customHeight="1">
      <c r="A1" s="454"/>
      <c r="B1" s="454"/>
      <c r="C1" s="454"/>
      <c r="D1" s="454"/>
      <c r="E1" s="454"/>
      <c r="F1" s="24"/>
      <c r="G1" s="24"/>
      <c r="H1" s="24"/>
    </row>
    <row r="2" spans="1:11" ht="57.75" customHeight="1">
      <c r="A2" s="467" t="s">
        <v>58</v>
      </c>
      <c r="B2" s="467"/>
      <c r="C2" s="26"/>
      <c r="D2" s="468" t="s">
        <v>57</v>
      </c>
      <c r="E2" s="468"/>
      <c r="I2" s="26"/>
      <c r="J2" s="26"/>
      <c r="K2" s="26"/>
    </row>
    <row r="3" spans="1:11" ht="20.25" customHeight="1">
      <c r="A3" s="461" t="s">
        <v>56</v>
      </c>
      <c r="B3" s="461"/>
      <c r="D3" s="462" t="s">
        <v>55</v>
      </c>
      <c r="E3" s="462"/>
    </row>
    <row r="4" spans="1:11" ht="124.5" customHeight="1">
      <c r="A4" s="466" t="s">
        <v>704</v>
      </c>
      <c r="B4" s="466"/>
      <c r="D4" s="463" t="s">
        <v>703</v>
      </c>
      <c r="E4" s="463"/>
    </row>
    <row r="5" spans="1:11" ht="36">
      <c r="A5" s="28" t="s">
        <v>647</v>
      </c>
      <c r="B5" s="218" t="s">
        <v>533</v>
      </c>
      <c r="D5" s="203" t="s">
        <v>648</v>
      </c>
      <c r="E5" s="45" t="s">
        <v>647</v>
      </c>
    </row>
    <row r="6" spans="1:11" ht="36">
      <c r="A6" s="28" t="s">
        <v>649</v>
      </c>
      <c r="B6" s="218" t="s">
        <v>534</v>
      </c>
      <c r="D6" s="203" t="s">
        <v>650</v>
      </c>
      <c r="E6" s="45" t="s">
        <v>649</v>
      </c>
    </row>
    <row r="7" spans="1:11" ht="36">
      <c r="A7" s="28" t="s">
        <v>651</v>
      </c>
      <c r="B7" s="218" t="s">
        <v>535</v>
      </c>
      <c r="D7" s="203" t="s">
        <v>652</v>
      </c>
      <c r="E7" s="45" t="s">
        <v>651</v>
      </c>
    </row>
    <row r="8" spans="1:11" ht="61.5" customHeight="1">
      <c r="A8" s="459" t="s">
        <v>792</v>
      </c>
      <c r="B8" s="459"/>
      <c r="D8" s="463" t="s">
        <v>791</v>
      </c>
      <c r="E8" s="463"/>
    </row>
    <row r="9" spans="1:11" ht="69.75" customHeight="1">
      <c r="A9" s="464" t="s">
        <v>70</v>
      </c>
      <c r="B9" s="464"/>
      <c r="C9" s="180"/>
      <c r="D9" s="465" t="s">
        <v>54</v>
      </c>
      <c r="E9" s="465"/>
    </row>
    <row r="10" spans="1:11" ht="43.5" customHeight="1">
      <c r="A10" s="459" t="s">
        <v>653</v>
      </c>
      <c r="B10" s="459"/>
      <c r="D10" s="463" t="s">
        <v>268</v>
      </c>
      <c r="E10" s="463"/>
    </row>
    <row r="11" spans="1:11" ht="23.25" customHeight="1">
      <c r="A11" s="461" t="s">
        <v>71</v>
      </c>
      <c r="B11" s="461"/>
      <c r="D11" s="462" t="s">
        <v>53</v>
      </c>
      <c r="E11" s="462"/>
    </row>
    <row r="12" spans="1:11" ht="44.25" customHeight="1">
      <c r="A12" s="459" t="s">
        <v>52</v>
      </c>
      <c r="B12" s="459"/>
      <c r="D12" s="463" t="s">
        <v>51</v>
      </c>
      <c r="E12" s="463"/>
    </row>
    <row r="13" spans="1:11" ht="23.25" customHeight="1">
      <c r="A13" s="461" t="s">
        <v>471</v>
      </c>
      <c r="B13" s="461"/>
      <c r="D13" s="462" t="s">
        <v>283</v>
      </c>
      <c r="E13" s="462"/>
    </row>
    <row r="14" spans="1:11" ht="45.75" customHeight="1">
      <c r="A14" s="459" t="s">
        <v>709</v>
      </c>
      <c r="B14" s="459"/>
      <c r="D14" s="460" t="s">
        <v>708</v>
      </c>
      <c r="E14" s="460"/>
    </row>
    <row r="15" spans="1:11" ht="44.25" customHeight="1">
      <c r="A15" s="459" t="s">
        <v>282</v>
      </c>
      <c r="B15" s="459"/>
      <c r="D15" s="460" t="s">
        <v>281</v>
      </c>
      <c r="E15" s="460"/>
    </row>
    <row r="16" spans="1:11" ht="61.5" customHeight="1">
      <c r="A16" s="459" t="s">
        <v>280</v>
      </c>
      <c r="B16" s="459"/>
      <c r="D16" s="460" t="s">
        <v>279</v>
      </c>
      <c r="E16" s="460"/>
    </row>
    <row r="17" spans="4:5">
      <c r="D17" s="30"/>
      <c r="E17" s="30"/>
    </row>
    <row r="18" spans="4:5">
      <c r="D18" s="30"/>
      <c r="E18" s="30"/>
    </row>
    <row r="19" spans="4:5">
      <c r="D19" s="30"/>
      <c r="E19" s="30"/>
    </row>
    <row r="20" spans="4:5">
      <c r="D20" s="30"/>
      <c r="E20" s="30"/>
    </row>
  </sheetData>
  <mergeCells count="25">
    <mergeCell ref="A4:B4"/>
    <mergeCell ref="D4:E4"/>
    <mergeCell ref="A1:E1"/>
    <mergeCell ref="A2:B2"/>
    <mergeCell ref="D2:E2"/>
    <mergeCell ref="A3:B3"/>
    <mergeCell ref="D3:E3"/>
    <mergeCell ref="A8:B8"/>
    <mergeCell ref="D8:E8"/>
    <mergeCell ref="A9:B9"/>
    <mergeCell ref="D9:E9"/>
    <mergeCell ref="A10:B10"/>
    <mergeCell ref="D10:E10"/>
    <mergeCell ref="A11:B11"/>
    <mergeCell ref="D11:E11"/>
    <mergeCell ref="A12:B12"/>
    <mergeCell ref="D12:E12"/>
    <mergeCell ref="A13:B13"/>
    <mergeCell ref="D13:E13"/>
    <mergeCell ref="A14:B14"/>
    <mergeCell ref="D14:E14"/>
    <mergeCell ref="A15:B15"/>
    <mergeCell ref="D15:E15"/>
    <mergeCell ref="A16:B16"/>
    <mergeCell ref="D16:E16"/>
  </mergeCells>
  <printOptions horizontalCentered="1" verticalCentered="1"/>
  <pageMargins left="0" right="0" top="0" bottom="0" header="0.3" footer="0.3"/>
  <pageSetup paperSize="9" scale="97" orientation="landscape" r:id="rId1"/>
  <headerFooter alignWithMargins="0"/>
  <rowBreaks count="1" manualBreakCount="1">
    <brk id="8" max="4"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3" tint="0.39997558519241921"/>
  </sheetPr>
  <dimension ref="A1:IT90"/>
  <sheetViews>
    <sheetView view="pageBreakPreview" zoomScale="90" zoomScaleSheetLayoutView="90" workbookViewId="0">
      <selection activeCell="A39" sqref="A39:XFD39"/>
    </sheetView>
  </sheetViews>
  <sheetFormatPr defaultColWidth="9.125" defaultRowHeight="14.25"/>
  <cols>
    <col min="1" max="1" width="5.625" style="14" customWidth="1"/>
    <col min="2" max="2" width="33.75" style="7" customWidth="1"/>
    <col min="3" max="12" width="9.75" style="7" customWidth="1"/>
    <col min="13" max="13" width="33.75" style="7" customWidth="1"/>
    <col min="14" max="14" width="5.625" style="7" customWidth="1"/>
    <col min="15" max="16384" width="9.125" style="7"/>
  </cols>
  <sheetData>
    <row r="1" spans="1:254" s="3" customFormat="1" ht="30" customHeight="1">
      <c r="A1" s="687" t="s">
        <v>368</v>
      </c>
      <c r="B1" s="687"/>
      <c r="C1" s="687"/>
      <c r="D1" s="687"/>
      <c r="E1" s="687"/>
      <c r="F1" s="687"/>
      <c r="G1" s="687"/>
      <c r="H1" s="687"/>
      <c r="I1" s="687"/>
      <c r="J1" s="687"/>
      <c r="K1" s="687"/>
      <c r="L1" s="687"/>
      <c r="M1" s="687"/>
      <c r="N1" s="687"/>
    </row>
    <row r="2" spans="1:254" ht="16.5" customHeight="1">
      <c r="A2" s="511" t="s">
        <v>101</v>
      </c>
      <c r="B2" s="511"/>
      <c r="C2" s="511"/>
      <c r="D2" s="511"/>
      <c r="E2" s="511"/>
      <c r="F2" s="511"/>
      <c r="G2" s="511"/>
      <c r="H2" s="511"/>
      <c r="I2" s="511"/>
      <c r="J2" s="511"/>
      <c r="K2" s="511"/>
      <c r="L2" s="511"/>
      <c r="M2" s="511"/>
      <c r="N2" s="511"/>
    </row>
    <row r="3" spans="1:254" ht="18" customHeight="1">
      <c r="A3" s="492" t="s">
        <v>369</v>
      </c>
      <c r="B3" s="492"/>
      <c r="C3" s="492"/>
      <c r="D3" s="492"/>
      <c r="E3" s="492"/>
      <c r="F3" s="492"/>
      <c r="G3" s="492"/>
      <c r="H3" s="492"/>
      <c r="I3" s="492"/>
      <c r="J3" s="492"/>
      <c r="K3" s="492"/>
      <c r="L3" s="492"/>
      <c r="M3" s="492"/>
      <c r="N3" s="492"/>
      <c r="O3" s="511"/>
      <c r="P3" s="511"/>
      <c r="Q3" s="511"/>
      <c r="R3" s="511"/>
      <c r="S3" s="511"/>
      <c r="T3" s="511"/>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c r="AU3" s="511"/>
      <c r="AV3" s="511"/>
      <c r="AW3" s="511"/>
      <c r="AX3" s="511"/>
      <c r="AY3" s="511"/>
      <c r="AZ3" s="511"/>
      <c r="BA3" s="511"/>
      <c r="BB3" s="511"/>
      <c r="BC3" s="511"/>
      <c r="BD3" s="511"/>
      <c r="BE3" s="511"/>
      <c r="BF3" s="511"/>
      <c r="BG3" s="511"/>
      <c r="BH3" s="511"/>
      <c r="BI3" s="511"/>
      <c r="BJ3" s="511"/>
      <c r="BK3" s="511"/>
      <c r="BL3" s="511"/>
      <c r="BM3" s="511"/>
      <c r="BN3" s="511"/>
      <c r="BO3" s="511"/>
      <c r="BP3" s="511"/>
      <c r="BQ3" s="511"/>
      <c r="BR3" s="511"/>
      <c r="BS3" s="511"/>
      <c r="BT3" s="511"/>
      <c r="BU3" s="511"/>
      <c r="BV3" s="511"/>
      <c r="BW3" s="511"/>
      <c r="BX3" s="511"/>
      <c r="BY3" s="511"/>
      <c r="BZ3" s="511"/>
      <c r="CA3" s="511"/>
      <c r="CB3" s="511"/>
      <c r="CC3" s="511"/>
      <c r="CD3" s="511"/>
      <c r="CE3" s="511"/>
      <c r="CF3" s="511"/>
      <c r="CG3" s="511"/>
      <c r="CH3" s="511"/>
      <c r="CI3" s="511"/>
      <c r="CJ3" s="511"/>
      <c r="CK3" s="511"/>
      <c r="CL3" s="511"/>
      <c r="CM3" s="511"/>
      <c r="CN3" s="511"/>
      <c r="CO3" s="511"/>
      <c r="CP3" s="511"/>
      <c r="CQ3" s="511"/>
      <c r="CR3" s="511"/>
      <c r="CS3" s="511"/>
      <c r="CT3" s="511"/>
      <c r="CU3" s="511"/>
      <c r="CV3" s="511"/>
      <c r="CW3" s="511"/>
      <c r="CX3" s="511"/>
      <c r="CY3" s="511"/>
      <c r="CZ3" s="511"/>
      <c r="DA3" s="511"/>
      <c r="DB3" s="511"/>
      <c r="DC3" s="511"/>
      <c r="DD3" s="511"/>
      <c r="DE3" s="511"/>
      <c r="DF3" s="511"/>
      <c r="DG3" s="511"/>
      <c r="DH3" s="511"/>
      <c r="DI3" s="511"/>
      <c r="DJ3" s="511"/>
      <c r="DK3" s="511"/>
      <c r="DL3" s="511"/>
      <c r="DM3" s="511"/>
      <c r="DN3" s="511"/>
      <c r="DO3" s="511"/>
      <c r="DP3" s="511"/>
      <c r="DQ3" s="511"/>
      <c r="DR3" s="511"/>
      <c r="DS3" s="511"/>
      <c r="DT3" s="511"/>
      <c r="DU3" s="511"/>
      <c r="DV3" s="511"/>
      <c r="DW3" s="511"/>
      <c r="DX3" s="511"/>
      <c r="DY3" s="511"/>
      <c r="DZ3" s="511"/>
      <c r="EA3" s="511"/>
      <c r="EB3" s="511"/>
      <c r="EC3" s="511"/>
      <c r="ED3" s="511"/>
      <c r="EE3" s="511"/>
      <c r="EF3" s="511"/>
      <c r="EG3" s="511"/>
      <c r="EH3" s="511"/>
      <c r="EI3" s="511"/>
      <c r="EJ3" s="511"/>
      <c r="EK3" s="511"/>
      <c r="EL3" s="511"/>
      <c r="EM3" s="511"/>
      <c r="EN3" s="511"/>
      <c r="EO3" s="511"/>
      <c r="EP3" s="511"/>
      <c r="EQ3" s="511"/>
      <c r="ER3" s="511"/>
      <c r="ES3" s="511"/>
      <c r="ET3" s="511"/>
      <c r="EU3" s="511"/>
      <c r="EV3" s="511"/>
      <c r="EW3" s="511"/>
      <c r="EX3" s="511"/>
      <c r="EY3" s="511"/>
      <c r="EZ3" s="511"/>
      <c r="FA3" s="511"/>
      <c r="FB3" s="511"/>
      <c r="FC3" s="511"/>
      <c r="FD3" s="511"/>
      <c r="FE3" s="511"/>
      <c r="FF3" s="511"/>
      <c r="FG3" s="511"/>
      <c r="FH3" s="511"/>
      <c r="FI3" s="511"/>
      <c r="FJ3" s="511"/>
      <c r="FK3" s="511"/>
      <c r="FL3" s="511"/>
      <c r="FM3" s="511"/>
      <c r="FN3" s="511"/>
      <c r="FO3" s="511"/>
      <c r="FP3" s="511"/>
      <c r="FQ3" s="511"/>
      <c r="FR3" s="511"/>
      <c r="FS3" s="511"/>
      <c r="FT3" s="511"/>
      <c r="FU3" s="511"/>
      <c r="FV3" s="511"/>
      <c r="FW3" s="511"/>
      <c r="FX3" s="511"/>
      <c r="FY3" s="511"/>
      <c r="FZ3" s="511"/>
      <c r="GA3" s="511"/>
      <c r="GB3" s="511"/>
      <c r="GC3" s="511"/>
      <c r="GD3" s="511"/>
      <c r="GE3" s="511"/>
      <c r="GF3" s="511"/>
      <c r="GG3" s="511"/>
      <c r="GH3" s="511"/>
      <c r="GI3" s="511"/>
      <c r="GJ3" s="511"/>
      <c r="GK3" s="511"/>
      <c r="GL3" s="511"/>
      <c r="GM3" s="511"/>
      <c r="GN3" s="511"/>
      <c r="GO3" s="511"/>
      <c r="GP3" s="511"/>
      <c r="GQ3" s="511"/>
      <c r="GR3" s="511"/>
      <c r="GS3" s="511"/>
      <c r="GT3" s="511"/>
      <c r="GU3" s="511"/>
      <c r="GV3" s="511"/>
      <c r="GW3" s="511"/>
      <c r="GX3" s="511"/>
      <c r="GY3" s="511"/>
      <c r="GZ3" s="511"/>
      <c r="HA3" s="511"/>
      <c r="HB3" s="511"/>
      <c r="HC3" s="511"/>
      <c r="HD3" s="511"/>
      <c r="HE3" s="511"/>
      <c r="HF3" s="511"/>
      <c r="HG3" s="511"/>
      <c r="HH3" s="511"/>
      <c r="HI3" s="511"/>
      <c r="HJ3" s="511"/>
      <c r="HK3" s="511"/>
      <c r="HL3" s="511"/>
      <c r="HM3" s="511"/>
      <c r="HN3" s="511"/>
      <c r="HO3" s="511"/>
      <c r="HP3" s="511"/>
      <c r="HQ3" s="511"/>
      <c r="HR3" s="511"/>
      <c r="HS3" s="511"/>
      <c r="HT3" s="511"/>
      <c r="HU3" s="511"/>
      <c r="HV3" s="511"/>
      <c r="HW3" s="511"/>
      <c r="HX3" s="511"/>
      <c r="HY3" s="511"/>
      <c r="HZ3" s="511"/>
      <c r="IA3" s="511"/>
      <c r="IB3" s="511"/>
      <c r="IC3" s="511"/>
      <c r="ID3" s="511"/>
      <c r="IE3" s="511"/>
      <c r="IF3" s="511"/>
      <c r="IG3" s="511"/>
      <c r="IH3" s="511"/>
      <c r="II3" s="511"/>
      <c r="IJ3" s="511"/>
      <c r="IK3" s="511"/>
      <c r="IL3" s="511"/>
      <c r="IM3" s="511"/>
      <c r="IN3" s="511"/>
      <c r="IO3" s="511"/>
      <c r="IP3" s="511"/>
      <c r="IQ3" s="511"/>
      <c r="IR3" s="511"/>
      <c r="IS3" s="511"/>
      <c r="IT3" s="511"/>
    </row>
    <row r="4" spans="1:254" ht="18" customHeight="1">
      <c r="A4" s="492" t="s">
        <v>656</v>
      </c>
      <c r="B4" s="492"/>
      <c r="C4" s="492"/>
      <c r="D4" s="492"/>
      <c r="E4" s="492"/>
      <c r="F4" s="492"/>
      <c r="G4" s="492"/>
      <c r="H4" s="492"/>
      <c r="I4" s="492"/>
      <c r="J4" s="492"/>
      <c r="K4" s="492"/>
      <c r="L4" s="492"/>
      <c r="M4" s="492"/>
      <c r="N4" s="492"/>
      <c r="O4" s="219"/>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AU4" s="219"/>
      <c r="AV4" s="219"/>
      <c r="AW4" s="219"/>
      <c r="AX4" s="219"/>
      <c r="AY4" s="219"/>
      <c r="AZ4" s="219"/>
      <c r="BA4" s="219"/>
      <c r="BB4" s="219"/>
      <c r="BC4" s="219"/>
      <c r="BD4" s="219"/>
      <c r="BE4" s="219"/>
      <c r="BF4" s="219"/>
      <c r="BG4" s="219"/>
      <c r="BH4" s="219"/>
      <c r="BI4" s="219"/>
      <c r="BJ4" s="219"/>
      <c r="BK4" s="219"/>
      <c r="BL4" s="219"/>
      <c r="BM4" s="219"/>
      <c r="BN4" s="219"/>
      <c r="BO4" s="219"/>
      <c r="BP4" s="219"/>
      <c r="BQ4" s="219"/>
      <c r="BR4" s="219"/>
      <c r="BS4" s="219"/>
      <c r="BT4" s="219"/>
      <c r="BU4" s="219"/>
      <c r="BV4" s="219"/>
      <c r="BW4" s="219"/>
      <c r="BX4" s="219"/>
      <c r="BY4" s="219"/>
      <c r="BZ4" s="219"/>
      <c r="CA4" s="219"/>
      <c r="CB4" s="219"/>
      <c r="CC4" s="219"/>
      <c r="CD4" s="219"/>
      <c r="CE4" s="219"/>
      <c r="CF4" s="219"/>
      <c r="CG4" s="219"/>
      <c r="CH4" s="219"/>
      <c r="CI4" s="219"/>
      <c r="CJ4" s="219"/>
      <c r="CK4" s="219"/>
      <c r="CL4" s="219"/>
      <c r="CM4" s="219"/>
      <c r="CN4" s="219"/>
      <c r="CO4" s="219"/>
      <c r="CP4" s="219"/>
      <c r="CQ4" s="219"/>
      <c r="CR4" s="219"/>
      <c r="CS4" s="219"/>
      <c r="CT4" s="219"/>
      <c r="CU4" s="219"/>
      <c r="CV4" s="219"/>
      <c r="CW4" s="219"/>
      <c r="CX4" s="219"/>
      <c r="CY4" s="219"/>
      <c r="CZ4" s="219"/>
      <c r="DA4" s="219"/>
      <c r="DB4" s="219"/>
      <c r="DC4" s="219"/>
      <c r="DD4" s="219"/>
      <c r="DE4" s="219"/>
      <c r="DF4" s="219"/>
      <c r="DG4" s="219"/>
      <c r="DH4" s="219"/>
      <c r="DI4" s="219"/>
      <c r="DJ4" s="219"/>
      <c r="DK4" s="219"/>
      <c r="DL4" s="219"/>
      <c r="DM4" s="219"/>
      <c r="DN4" s="219"/>
      <c r="DO4" s="219"/>
      <c r="DP4" s="219"/>
      <c r="DQ4" s="219"/>
      <c r="DR4" s="219"/>
      <c r="DS4" s="219"/>
      <c r="DT4" s="219"/>
      <c r="DU4" s="219"/>
      <c r="DV4" s="219"/>
      <c r="DW4" s="219"/>
      <c r="DX4" s="219"/>
      <c r="DY4" s="219"/>
      <c r="DZ4" s="219"/>
      <c r="EA4" s="219"/>
      <c r="EB4" s="219"/>
      <c r="EC4" s="219"/>
      <c r="ED4" s="219"/>
      <c r="EE4" s="219"/>
      <c r="EF4" s="219"/>
      <c r="EG4" s="219"/>
      <c r="EH4" s="219"/>
      <c r="EI4" s="219"/>
      <c r="EJ4" s="219"/>
      <c r="EK4" s="219"/>
      <c r="EL4" s="219"/>
      <c r="EM4" s="219"/>
      <c r="EN4" s="219"/>
      <c r="EO4" s="219"/>
      <c r="EP4" s="219"/>
      <c r="EQ4" s="219"/>
      <c r="ER4" s="219"/>
      <c r="ES4" s="219"/>
      <c r="ET4" s="219"/>
      <c r="EU4" s="219"/>
      <c r="EV4" s="219"/>
      <c r="EW4" s="219"/>
      <c r="EX4" s="219"/>
      <c r="EY4" s="219"/>
      <c r="EZ4" s="219"/>
      <c r="FA4" s="219"/>
      <c r="FB4" s="219"/>
      <c r="FC4" s="219"/>
      <c r="FD4" s="219"/>
      <c r="FE4" s="219"/>
      <c r="FF4" s="219"/>
      <c r="FG4" s="219"/>
      <c r="FH4" s="219"/>
      <c r="FI4" s="219"/>
      <c r="FJ4" s="219"/>
      <c r="FK4" s="219"/>
      <c r="FL4" s="219"/>
      <c r="FM4" s="219"/>
      <c r="FN4" s="219"/>
      <c r="FO4" s="219"/>
      <c r="FP4" s="219"/>
      <c r="FQ4" s="219"/>
      <c r="FR4" s="219"/>
      <c r="FS4" s="219"/>
      <c r="FT4" s="219"/>
      <c r="FU4" s="219"/>
      <c r="FV4" s="219"/>
      <c r="FW4" s="219"/>
      <c r="FX4" s="219"/>
      <c r="FY4" s="219"/>
      <c r="FZ4" s="219"/>
      <c r="GA4" s="219"/>
      <c r="GB4" s="219"/>
      <c r="GC4" s="219"/>
      <c r="GD4" s="219"/>
      <c r="GE4" s="219"/>
      <c r="GF4" s="219"/>
      <c r="GG4" s="219"/>
      <c r="GH4" s="219"/>
      <c r="GI4" s="219"/>
      <c r="GJ4" s="219"/>
      <c r="GK4" s="219"/>
      <c r="GL4" s="219"/>
      <c r="GM4" s="219"/>
      <c r="GN4" s="219"/>
      <c r="GO4" s="219"/>
      <c r="GP4" s="219"/>
      <c r="GQ4" s="219"/>
      <c r="GR4" s="219"/>
      <c r="GS4" s="219"/>
      <c r="GT4" s="219"/>
      <c r="GU4" s="219"/>
      <c r="GV4" s="219"/>
      <c r="GW4" s="219"/>
      <c r="GX4" s="219"/>
      <c r="GY4" s="219"/>
      <c r="GZ4" s="219"/>
      <c r="HA4" s="219"/>
      <c r="HB4" s="219"/>
      <c r="HC4" s="219"/>
      <c r="HD4" s="219"/>
      <c r="HE4" s="219"/>
      <c r="HF4" s="219"/>
      <c r="HG4" s="219"/>
      <c r="HH4" s="219"/>
      <c r="HI4" s="219"/>
      <c r="HJ4" s="219"/>
      <c r="HK4" s="219"/>
      <c r="HL4" s="219"/>
      <c r="HM4" s="219"/>
      <c r="HN4" s="219"/>
      <c r="HO4" s="219"/>
      <c r="HP4" s="219"/>
      <c r="HQ4" s="219"/>
      <c r="HR4" s="219"/>
      <c r="HS4" s="219"/>
      <c r="HT4" s="219"/>
      <c r="HU4" s="219"/>
      <c r="HV4" s="219"/>
      <c r="HW4" s="219"/>
      <c r="HX4" s="219"/>
      <c r="HY4" s="219"/>
      <c r="HZ4" s="219"/>
      <c r="IA4" s="219"/>
      <c r="IB4" s="219"/>
      <c r="IC4" s="219"/>
      <c r="ID4" s="219"/>
      <c r="IE4" s="219"/>
      <c r="IF4" s="219"/>
      <c r="IG4" s="219"/>
      <c r="IH4" s="219"/>
      <c r="II4" s="219"/>
      <c r="IJ4" s="219"/>
      <c r="IK4" s="219"/>
      <c r="IL4" s="219"/>
      <c r="IM4" s="219"/>
      <c r="IN4" s="219"/>
      <c r="IO4" s="219"/>
      <c r="IP4" s="219"/>
      <c r="IQ4" s="219"/>
      <c r="IR4" s="219"/>
      <c r="IS4" s="219"/>
      <c r="IT4" s="219"/>
    </row>
    <row r="5" spans="1:254" ht="15.75" customHeight="1">
      <c r="A5" s="492" t="s">
        <v>262</v>
      </c>
      <c r="B5" s="492"/>
      <c r="C5" s="492"/>
      <c r="D5" s="492"/>
      <c r="E5" s="492"/>
      <c r="F5" s="492"/>
      <c r="G5" s="492"/>
      <c r="H5" s="492"/>
      <c r="I5" s="492"/>
      <c r="J5" s="492"/>
      <c r="K5" s="492"/>
      <c r="L5" s="492"/>
      <c r="M5" s="492"/>
      <c r="N5" s="492"/>
    </row>
    <row r="6" spans="1:254" ht="15.75" customHeight="1">
      <c r="A6" s="492" t="s">
        <v>657</v>
      </c>
      <c r="B6" s="492"/>
      <c r="C6" s="492"/>
      <c r="D6" s="492"/>
      <c r="E6" s="492"/>
      <c r="F6" s="492"/>
      <c r="G6" s="492"/>
      <c r="H6" s="492"/>
      <c r="I6" s="492"/>
      <c r="J6" s="492"/>
      <c r="K6" s="492"/>
      <c r="L6" s="492"/>
      <c r="M6" s="492"/>
      <c r="N6" s="492"/>
    </row>
    <row r="7" spans="1:254" ht="15.75" customHeight="1">
      <c r="A7" s="689" t="s">
        <v>696</v>
      </c>
      <c r="B7" s="689"/>
      <c r="C7" s="688">
        <v>2020</v>
      </c>
      <c r="D7" s="688"/>
      <c r="E7" s="688"/>
      <c r="F7" s="688"/>
      <c r="G7" s="688"/>
      <c r="H7" s="688"/>
      <c r="I7" s="688"/>
      <c r="J7" s="688"/>
      <c r="K7" s="688"/>
      <c r="L7" s="688"/>
      <c r="M7" s="690" t="s">
        <v>356</v>
      </c>
      <c r="N7" s="690"/>
    </row>
    <row r="8" spans="1:254" ht="52.15" customHeight="1">
      <c r="A8" s="502" t="s">
        <v>448</v>
      </c>
      <c r="B8" s="499" t="s">
        <v>210</v>
      </c>
      <c r="C8" s="191" t="s">
        <v>256</v>
      </c>
      <c r="D8" s="191" t="s">
        <v>307</v>
      </c>
      <c r="E8" s="191" t="s">
        <v>308</v>
      </c>
      <c r="F8" s="191" t="s">
        <v>309</v>
      </c>
      <c r="G8" s="191" t="s">
        <v>310</v>
      </c>
      <c r="H8" s="191" t="s">
        <v>311</v>
      </c>
      <c r="I8" s="191" t="s">
        <v>312</v>
      </c>
      <c r="J8" s="191" t="s">
        <v>313</v>
      </c>
      <c r="K8" s="191" t="s">
        <v>314</v>
      </c>
      <c r="L8" s="191" t="s">
        <v>176</v>
      </c>
      <c r="M8" s="548" t="s">
        <v>215</v>
      </c>
      <c r="N8" s="549"/>
    </row>
    <row r="9" spans="1:254" ht="52.15" customHeight="1">
      <c r="A9" s="506"/>
      <c r="B9" s="501"/>
      <c r="C9" s="331" t="s">
        <v>207</v>
      </c>
      <c r="D9" s="163" t="s">
        <v>315</v>
      </c>
      <c r="E9" s="163" t="s">
        <v>74</v>
      </c>
      <c r="F9" s="163" t="s">
        <v>366</v>
      </c>
      <c r="G9" s="163" t="s">
        <v>367</v>
      </c>
      <c r="H9" s="163" t="s">
        <v>355</v>
      </c>
      <c r="I9" s="163" t="s">
        <v>75</v>
      </c>
      <c r="J9" s="163" t="s">
        <v>76</v>
      </c>
      <c r="K9" s="163" t="s">
        <v>77</v>
      </c>
      <c r="L9" s="163" t="s">
        <v>365</v>
      </c>
      <c r="M9" s="550"/>
      <c r="N9" s="551"/>
    </row>
    <row r="10" spans="1:254" ht="19.899999999999999" customHeight="1">
      <c r="A10" s="202">
        <v>4511</v>
      </c>
      <c r="B10" s="286" t="s">
        <v>559</v>
      </c>
      <c r="C10" s="333">
        <f>SUM(D10:L10)</f>
        <v>512998</v>
      </c>
      <c r="D10" s="328">
        <v>264507</v>
      </c>
      <c r="E10" s="208">
        <v>184261</v>
      </c>
      <c r="F10" s="208">
        <v>3280</v>
      </c>
      <c r="G10" s="208">
        <v>795</v>
      </c>
      <c r="H10" s="208">
        <v>4235</v>
      </c>
      <c r="I10" s="208">
        <v>1740</v>
      </c>
      <c r="J10" s="208">
        <v>8883</v>
      </c>
      <c r="K10" s="208">
        <v>12160</v>
      </c>
      <c r="L10" s="208">
        <v>33137</v>
      </c>
      <c r="M10" s="527" t="s">
        <v>558</v>
      </c>
      <c r="N10" s="527"/>
    </row>
    <row r="11" spans="1:254" s="46" customFormat="1" ht="19.899999999999999" customHeight="1">
      <c r="A11" s="200">
        <v>4512</v>
      </c>
      <c r="B11" s="288" t="s">
        <v>560</v>
      </c>
      <c r="C11" s="313">
        <f t="shared" ref="C11:C68" si="0">SUM(D11:L11)</f>
        <v>63859</v>
      </c>
      <c r="D11" s="329">
        <v>1882</v>
      </c>
      <c r="E11" s="210">
        <v>58253</v>
      </c>
      <c r="F11" s="210">
        <v>0</v>
      </c>
      <c r="G11" s="210">
        <v>0</v>
      </c>
      <c r="H11" s="210">
        <v>1649</v>
      </c>
      <c r="I11" s="210">
        <v>0</v>
      </c>
      <c r="J11" s="210">
        <v>262</v>
      </c>
      <c r="K11" s="210">
        <v>766</v>
      </c>
      <c r="L11" s="210">
        <v>1047</v>
      </c>
      <c r="M11" s="526" t="s">
        <v>561</v>
      </c>
      <c r="N11" s="526"/>
    </row>
    <row r="12" spans="1:254" s="46" customFormat="1" ht="18">
      <c r="A12" s="199">
        <v>4519</v>
      </c>
      <c r="B12" s="290" t="s">
        <v>720</v>
      </c>
      <c r="C12" s="332">
        <f t="shared" si="0"/>
        <v>141</v>
      </c>
      <c r="D12" s="330">
        <v>12</v>
      </c>
      <c r="E12" s="212">
        <v>0</v>
      </c>
      <c r="F12" s="212">
        <v>0</v>
      </c>
      <c r="G12" s="212">
        <v>0</v>
      </c>
      <c r="H12" s="212">
        <v>0</v>
      </c>
      <c r="I12" s="212">
        <v>0</v>
      </c>
      <c r="J12" s="212">
        <v>0</v>
      </c>
      <c r="K12" s="212">
        <v>0</v>
      </c>
      <c r="L12" s="212">
        <v>129</v>
      </c>
      <c r="M12" s="518" t="s">
        <v>721</v>
      </c>
      <c r="N12" s="518"/>
    </row>
    <row r="13" spans="1:254" s="46" customFormat="1" ht="18">
      <c r="A13" s="200">
        <v>4531</v>
      </c>
      <c r="B13" s="288" t="s">
        <v>562</v>
      </c>
      <c r="C13" s="313">
        <f t="shared" si="0"/>
        <v>151797</v>
      </c>
      <c r="D13" s="329">
        <v>33466</v>
      </c>
      <c r="E13" s="210">
        <v>104594</v>
      </c>
      <c r="F13" s="210">
        <v>839</v>
      </c>
      <c r="G13" s="210">
        <v>610</v>
      </c>
      <c r="H13" s="210">
        <v>1983</v>
      </c>
      <c r="I13" s="210">
        <v>50</v>
      </c>
      <c r="J13" s="210">
        <v>1510</v>
      </c>
      <c r="K13" s="210">
        <v>4547</v>
      </c>
      <c r="L13" s="210">
        <v>4198</v>
      </c>
      <c r="M13" s="526" t="s">
        <v>608</v>
      </c>
      <c r="N13" s="526"/>
    </row>
    <row r="14" spans="1:254" s="46" customFormat="1" ht="18">
      <c r="A14" s="199">
        <v>4532</v>
      </c>
      <c r="B14" s="290" t="s">
        <v>563</v>
      </c>
      <c r="C14" s="332">
        <f t="shared" si="0"/>
        <v>12825</v>
      </c>
      <c r="D14" s="330">
        <v>574</v>
      </c>
      <c r="E14" s="212">
        <v>9479</v>
      </c>
      <c r="F14" s="212">
        <v>323</v>
      </c>
      <c r="G14" s="212">
        <v>0</v>
      </c>
      <c r="H14" s="212">
        <v>151</v>
      </c>
      <c r="I14" s="212">
        <v>0</v>
      </c>
      <c r="J14" s="212">
        <v>2228</v>
      </c>
      <c r="K14" s="212">
        <v>0</v>
      </c>
      <c r="L14" s="212">
        <v>70</v>
      </c>
      <c r="M14" s="518" t="s">
        <v>607</v>
      </c>
      <c r="N14" s="518"/>
    </row>
    <row r="15" spans="1:254" s="46" customFormat="1" ht="18">
      <c r="A15" s="200">
        <v>4539</v>
      </c>
      <c r="B15" s="288" t="s">
        <v>564</v>
      </c>
      <c r="C15" s="313">
        <f t="shared" si="0"/>
        <v>782</v>
      </c>
      <c r="D15" s="329">
        <v>80</v>
      </c>
      <c r="E15" s="210">
        <v>664</v>
      </c>
      <c r="F15" s="210">
        <v>0</v>
      </c>
      <c r="G15" s="210">
        <v>38</v>
      </c>
      <c r="H15" s="210">
        <v>0</v>
      </c>
      <c r="I15" s="210">
        <v>0</v>
      </c>
      <c r="J15" s="210">
        <v>0</v>
      </c>
      <c r="K15" s="210">
        <v>0</v>
      </c>
      <c r="L15" s="210">
        <v>0</v>
      </c>
      <c r="M15" s="526" t="s">
        <v>606</v>
      </c>
      <c r="N15" s="526"/>
    </row>
    <row r="16" spans="1:254" s="46" customFormat="1" ht="19.899999999999999" customHeight="1">
      <c r="A16" s="199">
        <v>4610</v>
      </c>
      <c r="B16" s="290" t="s">
        <v>539</v>
      </c>
      <c r="C16" s="332">
        <f t="shared" si="0"/>
        <v>13482</v>
      </c>
      <c r="D16" s="330">
        <v>2540</v>
      </c>
      <c r="E16" s="212">
        <v>7433</v>
      </c>
      <c r="F16" s="212">
        <v>0</v>
      </c>
      <c r="G16" s="212">
        <v>0</v>
      </c>
      <c r="H16" s="212">
        <v>79</v>
      </c>
      <c r="I16" s="212">
        <v>0</v>
      </c>
      <c r="J16" s="212">
        <v>3205</v>
      </c>
      <c r="K16" s="212">
        <v>209</v>
      </c>
      <c r="L16" s="212">
        <v>16</v>
      </c>
      <c r="M16" s="518" t="s">
        <v>548</v>
      </c>
      <c r="N16" s="518"/>
    </row>
    <row r="17" spans="1:14" s="46" customFormat="1">
      <c r="A17" s="200">
        <v>4620</v>
      </c>
      <c r="B17" s="288" t="s">
        <v>565</v>
      </c>
      <c r="C17" s="313">
        <f t="shared" si="0"/>
        <v>30993</v>
      </c>
      <c r="D17" s="329">
        <v>5463</v>
      </c>
      <c r="E17" s="210">
        <v>14027</v>
      </c>
      <c r="F17" s="210">
        <v>636</v>
      </c>
      <c r="G17" s="210">
        <v>106</v>
      </c>
      <c r="H17" s="210">
        <v>1717</v>
      </c>
      <c r="I17" s="210">
        <v>1541</v>
      </c>
      <c r="J17" s="210">
        <v>417</v>
      </c>
      <c r="K17" s="210">
        <v>2742</v>
      </c>
      <c r="L17" s="210">
        <v>4344</v>
      </c>
      <c r="M17" s="526" t="s">
        <v>605</v>
      </c>
      <c r="N17" s="526"/>
    </row>
    <row r="18" spans="1:14" s="46" customFormat="1">
      <c r="A18" s="199">
        <v>4631</v>
      </c>
      <c r="B18" s="290" t="s">
        <v>540</v>
      </c>
      <c r="C18" s="332">
        <f t="shared" si="0"/>
        <v>10710</v>
      </c>
      <c r="D18" s="330">
        <v>1770</v>
      </c>
      <c r="E18" s="212">
        <v>4745</v>
      </c>
      <c r="F18" s="212">
        <v>2227</v>
      </c>
      <c r="G18" s="212">
        <v>0</v>
      </c>
      <c r="H18" s="212">
        <v>16</v>
      </c>
      <c r="I18" s="212">
        <v>0</v>
      </c>
      <c r="J18" s="212">
        <v>0</v>
      </c>
      <c r="K18" s="212">
        <v>575</v>
      </c>
      <c r="L18" s="212">
        <v>1377</v>
      </c>
      <c r="M18" s="518" t="s">
        <v>549</v>
      </c>
      <c r="N18" s="518"/>
    </row>
    <row r="19" spans="1:14" s="46" customFormat="1">
      <c r="A19" s="200">
        <v>4632</v>
      </c>
      <c r="B19" s="288" t="s">
        <v>609</v>
      </c>
      <c r="C19" s="313">
        <f t="shared" si="0"/>
        <v>290212</v>
      </c>
      <c r="D19" s="329">
        <v>147185</v>
      </c>
      <c r="E19" s="210">
        <v>60605</v>
      </c>
      <c r="F19" s="210">
        <v>3186</v>
      </c>
      <c r="G19" s="210">
        <v>4121</v>
      </c>
      <c r="H19" s="210">
        <v>5473</v>
      </c>
      <c r="I19" s="210">
        <v>46673</v>
      </c>
      <c r="J19" s="210">
        <v>7258</v>
      </c>
      <c r="K19" s="210">
        <v>8823</v>
      </c>
      <c r="L19" s="210">
        <v>6888</v>
      </c>
      <c r="M19" s="526" t="s">
        <v>604</v>
      </c>
      <c r="N19" s="526"/>
    </row>
    <row r="20" spans="1:14" s="46" customFormat="1" ht="27">
      <c r="A20" s="199">
        <v>4641</v>
      </c>
      <c r="B20" s="290" t="s">
        <v>610</v>
      </c>
      <c r="C20" s="332">
        <f t="shared" si="0"/>
        <v>42941</v>
      </c>
      <c r="D20" s="330">
        <v>444</v>
      </c>
      <c r="E20" s="212">
        <v>41257</v>
      </c>
      <c r="F20" s="212">
        <v>0</v>
      </c>
      <c r="G20" s="212">
        <v>0</v>
      </c>
      <c r="H20" s="212">
        <v>183</v>
      </c>
      <c r="I20" s="212">
        <v>0</v>
      </c>
      <c r="J20" s="212">
        <v>80</v>
      </c>
      <c r="K20" s="212">
        <v>273</v>
      </c>
      <c r="L20" s="212">
        <v>704</v>
      </c>
      <c r="M20" s="518" t="s">
        <v>603</v>
      </c>
      <c r="N20" s="518"/>
    </row>
    <row r="21" spans="1:14" s="46" customFormat="1" ht="43.9" customHeight="1">
      <c r="A21" s="200">
        <v>4647</v>
      </c>
      <c r="B21" s="288" t="s">
        <v>611</v>
      </c>
      <c r="C21" s="313">
        <f t="shared" si="0"/>
        <v>33957</v>
      </c>
      <c r="D21" s="329">
        <v>11116</v>
      </c>
      <c r="E21" s="210">
        <v>18601</v>
      </c>
      <c r="F21" s="210">
        <v>252</v>
      </c>
      <c r="G21" s="210">
        <v>251</v>
      </c>
      <c r="H21" s="210">
        <v>728</v>
      </c>
      <c r="I21" s="210">
        <v>148</v>
      </c>
      <c r="J21" s="210">
        <v>344</v>
      </c>
      <c r="K21" s="210">
        <v>1477</v>
      </c>
      <c r="L21" s="210">
        <v>1040</v>
      </c>
      <c r="M21" s="526" t="s">
        <v>602</v>
      </c>
      <c r="N21" s="526"/>
    </row>
    <row r="22" spans="1:14" s="46" customFormat="1" ht="36">
      <c r="A22" s="199">
        <v>4648</v>
      </c>
      <c r="B22" s="290" t="s">
        <v>612</v>
      </c>
      <c r="C22" s="332">
        <f t="shared" si="0"/>
        <v>80438</v>
      </c>
      <c r="D22" s="330">
        <v>14570</v>
      </c>
      <c r="E22" s="212">
        <v>55450</v>
      </c>
      <c r="F22" s="212">
        <v>12</v>
      </c>
      <c r="G22" s="212">
        <v>1022</v>
      </c>
      <c r="H22" s="212">
        <v>2064</v>
      </c>
      <c r="I22" s="212">
        <v>0</v>
      </c>
      <c r="J22" s="212">
        <v>369</v>
      </c>
      <c r="K22" s="212">
        <v>4827</v>
      </c>
      <c r="L22" s="212">
        <v>2124</v>
      </c>
      <c r="M22" s="518" t="s">
        <v>601</v>
      </c>
      <c r="N22" s="518"/>
    </row>
    <row r="23" spans="1:14" s="439" customFormat="1" ht="39" customHeight="1">
      <c r="A23" s="200">
        <v>4649</v>
      </c>
      <c r="B23" s="288" t="s">
        <v>730</v>
      </c>
      <c r="C23" s="313">
        <f t="shared" si="0"/>
        <v>125</v>
      </c>
      <c r="D23" s="329">
        <v>14</v>
      </c>
      <c r="E23" s="210">
        <v>108</v>
      </c>
      <c r="F23" s="210">
        <v>0</v>
      </c>
      <c r="G23" s="210">
        <v>0</v>
      </c>
      <c r="H23" s="210">
        <v>0</v>
      </c>
      <c r="I23" s="210">
        <v>0</v>
      </c>
      <c r="J23" s="210">
        <v>0</v>
      </c>
      <c r="K23" s="210">
        <v>3</v>
      </c>
      <c r="L23" s="210">
        <v>0</v>
      </c>
      <c r="M23" s="526" t="s">
        <v>722</v>
      </c>
      <c r="N23" s="526"/>
    </row>
    <row r="24" spans="1:14" s="46" customFormat="1" ht="18">
      <c r="A24" s="199">
        <v>4651</v>
      </c>
      <c r="B24" s="290" t="s">
        <v>613</v>
      </c>
      <c r="C24" s="332">
        <f t="shared" si="0"/>
        <v>3411</v>
      </c>
      <c r="D24" s="330">
        <v>104</v>
      </c>
      <c r="E24" s="212">
        <v>3228</v>
      </c>
      <c r="F24" s="212">
        <v>0</v>
      </c>
      <c r="G24" s="212">
        <v>0</v>
      </c>
      <c r="H24" s="212">
        <v>0</v>
      </c>
      <c r="I24" s="212">
        <v>0</v>
      </c>
      <c r="J24" s="212">
        <v>0</v>
      </c>
      <c r="K24" s="212">
        <v>0</v>
      </c>
      <c r="L24" s="212">
        <v>79</v>
      </c>
      <c r="M24" s="518" t="s">
        <v>600</v>
      </c>
      <c r="N24" s="518"/>
    </row>
    <row r="25" spans="1:14" s="46" customFormat="1" ht="18">
      <c r="A25" s="200">
        <v>4652</v>
      </c>
      <c r="B25" s="288" t="s">
        <v>614</v>
      </c>
      <c r="C25" s="313">
        <f t="shared" si="0"/>
        <v>9136</v>
      </c>
      <c r="D25" s="329">
        <v>2407</v>
      </c>
      <c r="E25" s="210">
        <v>4927</v>
      </c>
      <c r="F25" s="210">
        <v>0</v>
      </c>
      <c r="G25" s="210">
        <v>0</v>
      </c>
      <c r="H25" s="210">
        <v>729</v>
      </c>
      <c r="I25" s="210">
        <v>0</v>
      </c>
      <c r="J25" s="210">
        <v>4</v>
      </c>
      <c r="K25" s="210">
        <v>761</v>
      </c>
      <c r="L25" s="210">
        <v>308</v>
      </c>
      <c r="M25" s="526" t="s">
        <v>599</v>
      </c>
      <c r="N25" s="526"/>
    </row>
    <row r="26" spans="1:14" s="46" customFormat="1" ht="19.899999999999999" customHeight="1">
      <c r="A26" s="199">
        <v>4653</v>
      </c>
      <c r="B26" s="290" t="s">
        <v>615</v>
      </c>
      <c r="C26" s="332">
        <f t="shared" si="0"/>
        <v>11483</v>
      </c>
      <c r="D26" s="330">
        <v>1267</v>
      </c>
      <c r="E26" s="212">
        <v>5856</v>
      </c>
      <c r="F26" s="212">
        <v>0</v>
      </c>
      <c r="G26" s="212">
        <v>0</v>
      </c>
      <c r="H26" s="212">
        <v>610</v>
      </c>
      <c r="I26" s="212">
        <v>103</v>
      </c>
      <c r="J26" s="212">
        <v>806</v>
      </c>
      <c r="K26" s="212">
        <v>2383</v>
      </c>
      <c r="L26" s="212">
        <v>458</v>
      </c>
      <c r="M26" s="518" t="s">
        <v>598</v>
      </c>
      <c r="N26" s="518"/>
    </row>
    <row r="27" spans="1:14" s="46" customFormat="1">
      <c r="A27" s="200">
        <v>4659</v>
      </c>
      <c r="B27" s="288" t="s">
        <v>616</v>
      </c>
      <c r="C27" s="313">
        <f t="shared" si="0"/>
        <v>89738</v>
      </c>
      <c r="D27" s="329">
        <v>30229</v>
      </c>
      <c r="E27" s="210">
        <v>38691</v>
      </c>
      <c r="F27" s="210">
        <v>1239</v>
      </c>
      <c r="G27" s="210">
        <v>410</v>
      </c>
      <c r="H27" s="210">
        <v>7650</v>
      </c>
      <c r="I27" s="210">
        <v>0</v>
      </c>
      <c r="J27" s="210">
        <v>1666</v>
      </c>
      <c r="K27" s="210">
        <v>1818</v>
      </c>
      <c r="L27" s="210">
        <v>8035</v>
      </c>
      <c r="M27" s="526" t="s">
        <v>550</v>
      </c>
      <c r="N27" s="526"/>
    </row>
    <row r="28" spans="1:14" s="46" customFormat="1" ht="19.899999999999999" customHeight="1">
      <c r="A28" s="199">
        <v>4661</v>
      </c>
      <c r="B28" s="290" t="s">
        <v>617</v>
      </c>
      <c r="C28" s="332">
        <f t="shared" si="0"/>
        <v>14855</v>
      </c>
      <c r="D28" s="330">
        <v>2255</v>
      </c>
      <c r="E28" s="212">
        <v>9788</v>
      </c>
      <c r="F28" s="212">
        <v>125</v>
      </c>
      <c r="G28" s="212">
        <v>72</v>
      </c>
      <c r="H28" s="212">
        <v>91</v>
      </c>
      <c r="I28" s="212">
        <v>213</v>
      </c>
      <c r="J28" s="212">
        <v>757</v>
      </c>
      <c r="K28" s="212">
        <v>126</v>
      </c>
      <c r="L28" s="212">
        <v>1428</v>
      </c>
      <c r="M28" s="518" t="s">
        <v>597</v>
      </c>
      <c r="N28" s="518"/>
    </row>
    <row r="29" spans="1:14" s="46" customFormat="1">
      <c r="A29" s="200">
        <v>4662</v>
      </c>
      <c r="B29" s="288" t="s">
        <v>541</v>
      </c>
      <c r="C29" s="313">
        <f t="shared" si="0"/>
        <v>4868</v>
      </c>
      <c r="D29" s="329">
        <v>982</v>
      </c>
      <c r="E29" s="210">
        <v>3208</v>
      </c>
      <c r="F29" s="210">
        <v>10</v>
      </c>
      <c r="G29" s="210">
        <v>1</v>
      </c>
      <c r="H29" s="210">
        <v>118</v>
      </c>
      <c r="I29" s="210">
        <v>0</v>
      </c>
      <c r="J29" s="210">
        <v>90</v>
      </c>
      <c r="K29" s="210">
        <v>290</v>
      </c>
      <c r="L29" s="210">
        <v>169</v>
      </c>
      <c r="M29" s="526" t="s">
        <v>551</v>
      </c>
      <c r="N29" s="526"/>
    </row>
    <row r="30" spans="1:14" s="46" customFormat="1" ht="18">
      <c r="A30" s="199">
        <v>4663</v>
      </c>
      <c r="B30" s="290" t="s">
        <v>618</v>
      </c>
      <c r="C30" s="332">
        <f t="shared" si="0"/>
        <v>140118</v>
      </c>
      <c r="D30" s="330">
        <v>14413</v>
      </c>
      <c r="E30" s="212">
        <v>88039</v>
      </c>
      <c r="F30" s="212">
        <v>12853</v>
      </c>
      <c r="G30" s="212">
        <v>2302</v>
      </c>
      <c r="H30" s="212">
        <v>8029</v>
      </c>
      <c r="I30" s="212">
        <v>1531</v>
      </c>
      <c r="J30" s="212">
        <v>3958</v>
      </c>
      <c r="K30" s="212">
        <v>2599</v>
      </c>
      <c r="L30" s="212">
        <v>6394</v>
      </c>
      <c r="M30" s="518" t="s">
        <v>596</v>
      </c>
      <c r="N30" s="518"/>
    </row>
    <row r="31" spans="1:14" customFormat="1" ht="15" customHeight="1">
      <c r="A31" s="200">
        <v>4669</v>
      </c>
      <c r="B31" s="288" t="s">
        <v>734</v>
      </c>
      <c r="C31" s="313">
        <f t="shared" si="0"/>
        <v>11317</v>
      </c>
      <c r="D31" s="329">
        <v>927</v>
      </c>
      <c r="E31" s="210">
        <v>7939</v>
      </c>
      <c r="F31" s="210">
        <v>1852</v>
      </c>
      <c r="G31" s="210">
        <v>0</v>
      </c>
      <c r="H31" s="210">
        <v>148</v>
      </c>
      <c r="I31" s="210">
        <v>0</v>
      </c>
      <c r="J31" s="210">
        <v>145</v>
      </c>
      <c r="K31" s="210">
        <v>265</v>
      </c>
      <c r="L31" s="210">
        <v>41</v>
      </c>
      <c r="M31" s="526" t="s">
        <v>735</v>
      </c>
      <c r="N31" s="526"/>
    </row>
    <row r="32" spans="1:14" s="46" customFormat="1" ht="23.45" customHeight="1">
      <c r="A32" s="199">
        <v>4690</v>
      </c>
      <c r="B32" s="290" t="s">
        <v>542</v>
      </c>
      <c r="C32" s="332">
        <f t="shared" si="0"/>
        <v>2225</v>
      </c>
      <c r="D32" s="330">
        <v>216</v>
      </c>
      <c r="E32" s="212">
        <v>1778</v>
      </c>
      <c r="F32" s="212">
        <v>0</v>
      </c>
      <c r="G32" s="212">
        <v>0</v>
      </c>
      <c r="H32" s="212">
        <v>0</v>
      </c>
      <c r="I32" s="212">
        <v>0</v>
      </c>
      <c r="J32" s="212">
        <v>0</v>
      </c>
      <c r="K32" s="212">
        <v>131</v>
      </c>
      <c r="L32" s="212">
        <v>100</v>
      </c>
      <c r="M32" s="518" t="s">
        <v>552</v>
      </c>
      <c r="N32" s="518"/>
    </row>
    <row r="33" spans="1:14" s="46" customFormat="1" ht="18">
      <c r="A33" s="200">
        <v>4691</v>
      </c>
      <c r="B33" s="288" t="s">
        <v>619</v>
      </c>
      <c r="C33" s="313">
        <f t="shared" si="0"/>
        <v>16625</v>
      </c>
      <c r="D33" s="329">
        <v>4983</v>
      </c>
      <c r="E33" s="210">
        <v>8829</v>
      </c>
      <c r="F33" s="210">
        <v>0</v>
      </c>
      <c r="G33" s="210">
        <v>0</v>
      </c>
      <c r="H33" s="210">
        <v>225</v>
      </c>
      <c r="I33" s="210">
        <v>0</v>
      </c>
      <c r="J33" s="210">
        <v>296</v>
      </c>
      <c r="K33" s="210">
        <v>984</v>
      </c>
      <c r="L33" s="210">
        <v>1308</v>
      </c>
      <c r="M33" s="526" t="s">
        <v>595</v>
      </c>
      <c r="N33" s="526"/>
    </row>
    <row r="34" spans="1:14" s="46" customFormat="1" ht="19.5" customHeight="1">
      <c r="A34" s="199">
        <v>4692</v>
      </c>
      <c r="B34" s="290" t="s">
        <v>620</v>
      </c>
      <c r="C34" s="332">
        <f t="shared" si="0"/>
        <v>15630</v>
      </c>
      <c r="D34" s="330">
        <v>1844</v>
      </c>
      <c r="E34" s="212">
        <v>13299</v>
      </c>
      <c r="F34" s="212">
        <v>0</v>
      </c>
      <c r="G34" s="212">
        <v>0</v>
      </c>
      <c r="H34" s="212">
        <v>28</v>
      </c>
      <c r="I34" s="212">
        <v>0</v>
      </c>
      <c r="J34" s="212">
        <v>0</v>
      </c>
      <c r="K34" s="212">
        <v>352</v>
      </c>
      <c r="L34" s="212">
        <v>107</v>
      </c>
      <c r="M34" s="518" t="s">
        <v>594</v>
      </c>
      <c r="N34" s="518"/>
    </row>
    <row r="35" spans="1:14" s="46" customFormat="1" ht="21.6" customHeight="1">
      <c r="A35" s="200">
        <v>4712</v>
      </c>
      <c r="B35" s="288" t="s">
        <v>543</v>
      </c>
      <c r="C35" s="313">
        <f t="shared" si="0"/>
        <v>999010</v>
      </c>
      <c r="D35" s="329">
        <v>303396</v>
      </c>
      <c r="E35" s="210">
        <v>522996</v>
      </c>
      <c r="F35" s="210">
        <v>529</v>
      </c>
      <c r="G35" s="210">
        <v>1128</v>
      </c>
      <c r="H35" s="210">
        <v>6345</v>
      </c>
      <c r="I35" s="210">
        <v>90354</v>
      </c>
      <c r="J35" s="210">
        <v>21529</v>
      </c>
      <c r="K35" s="210">
        <v>16836</v>
      </c>
      <c r="L35" s="210">
        <v>35897</v>
      </c>
      <c r="M35" s="526" t="s">
        <v>553</v>
      </c>
      <c r="N35" s="526"/>
    </row>
    <row r="36" spans="1:14" s="46" customFormat="1">
      <c r="A36" s="199">
        <v>4714</v>
      </c>
      <c r="B36" s="290" t="s">
        <v>544</v>
      </c>
      <c r="C36" s="332">
        <f t="shared" si="0"/>
        <v>274855</v>
      </c>
      <c r="D36" s="330">
        <v>12070</v>
      </c>
      <c r="E36" s="212">
        <v>240479</v>
      </c>
      <c r="F36" s="212">
        <v>389</v>
      </c>
      <c r="G36" s="212">
        <v>285</v>
      </c>
      <c r="H36" s="212">
        <v>578</v>
      </c>
      <c r="I36" s="212">
        <v>6225</v>
      </c>
      <c r="J36" s="212">
        <v>1276</v>
      </c>
      <c r="K36" s="212">
        <v>5787</v>
      </c>
      <c r="L36" s="212">
        <v>7766</v>
      </c>
      <c r="M36" s="518" t="s">
        <v>554</v>
      </c>
      <c r="N36" s="518"/>
    </row>
    <row r="37" spans="1:14" s="46" customFormat="1">
      <c r="A37" s="200">
        <v>4719</v>
      </c>
      <c r="B37" s="288" t="s">
        <v>645</v>
      </c>
      <c r="C37" s="313">
        <f t="shared" si="0"/>
        <v>270885</v>
      </c>
      <c r="D37" s="329">
        <v>51887</v>
      </c>
      <c r="E37" s="210">
        <v>200180</v>
      </c>
      <c r="F37" s="210">
        <v>662</v>
      </c>
      <c r="G37" s="210">
        <v>0</v>
      </c>
      <c r="H37" s="210">
        <v>1801</v>
      </c>
      <c r="I37" s="210">
        <v>0</v>
      </c>
      <c r="J37" s="210">
        <v>2892</v>
      </c>
      <c r="K37" s="210">
        <v>2322</v>
      </c>
      <c r="L37" s="210">
        <v>11141</v>
      </c>
      <c r="M37" s="526" t="s">
        <v>593</v>
      </c>
      <c r="N37" s="526"/>
    </row>
    <row r="38" spans="1:14" s="46" customFormat="1">
      <c r="A38" s="199">
        <v>4720</v>
      </c>
      <c r="B38" s="290" t="s">
        <v>622</v>
      </c>
      <c r="C38" s="332">
        <f t="shared" si="0"/>
        <v>65595</v>
      </c>
      <c r="D38" s="330">
        <v>4788</v>
      </c>
      <c r="E38" s="212">
        <v>54674</v>
      </c>
      <c r="F38" s="212">
        <v>203</v>
      </c>
      <c r="G38" s="212">
        <v>53</v>
      </c>
      <c r="H38" s="212">
        <v>244</v>
      </c>
      <c r="I38" s="212">
        <v>24</v>
      </c>
      <c r="J38" s="212">
        <v>1222</v>
      </c>
      <c r="K38" s="212">
        <v>3602</v>
      </c>
      <c r="L38" s="212">
        <v>785</v>
      </c>
      <c r="M38" s="518" t="s">
        <v>592</v>
      </c>
      <c r="N38" s="518"/>
    </row>
    <row r="39" spans="1:14" s="439" customFormat="1">
      <c r="A39" s="200">
        <v>4722</v>
      </c>
      <c r="B39" s="288" t="s">
        <v>632</v>
      </c>
      <c r="C39" s="313">
        <f t="shared" si="0"/>
        <v>5639</v>
      </c>
      <c r="D39" s="329">
        <v>191</v>
      </c>
      <c r="E39" s="210">
        <v>2157</v>
      </c>
      <c r="F39" s="210">
        <v>220</v>
      </c>
      <c r="G39" s="210">
        <v>2764</v>
      </c>
      <c r="H39" s="210">
        <v>0</v>
      </c>
      <c r="I39" s="210">
        <v>0</v>
      </c>
      <c r="J39" s="210">
        <v>0</v>
      </c>
      <c r="K39" s="210">
        <v>228</v>
      </c>
      <c r="L39" s="210">
        <v>79</v>
      </c>
      <c r="M39" s="526" t="s">
        <v>591</v>
      </c>
      <c r="N39" s="526"/>
    </row>
    <row r="40" spans="1:14" s="46" customFormat="1">
      <c r="A40" s="199">
        <v>4723</v>
      </c>
      <c r="B40" s="290" t="s">
        <v>631</v>
      </c>
      <c r="C40" s="332">
        <f t="shared" si="0"/>
        <v>240</v>
      </c>
      <c r="D40" s="330">
        <v>0</v>
      </c>
      <c r="E40" s="212">
        <v>240</v>
      </c>
      <c r="F40" s="212">
        <v>0</v>
      </c>
      <c r="G40" s="212">
        <v>0</v>
      </c>
      <c r="H40" s="212">
        <v>0</v>
      </c>
      <c r="I40" s="212">
        <v>0</v>
      </c>
      <c r="J40" s="212">
        <v>0</v>
      </c>
      <c r="K40" s="212">
        <v>0</v>
      </c>
      <c r="L40" s="212">
        <v>0</v>
      </c>
      <c r="M40" s="518" t="s">
        <v>590</v>
      </c>
      <c r="N40" s="518"/>
    </row>
    <row r="41" spans="1:14" s="46" customFormat="1">
      <c r="A41" s="200">
        <v>4724</v>
      </c>
      <c r="B41" s="288" t="s">
        <v>630</v>
      </c>
      <c r="C41" s="313">
        <f t="shared" si="0"/>
        <v>6107</v>
      </c>
      <c r="D41" s="329">
        <v>163</v>
      </c>
      <c r="E41" s="210">
        <v>5291</v>
      </c>
      <c r="F41" s="210">
        <v>0</v>
      </c>
      <c r="G41" s="210">
        <v>0</v>
      </c>
      <c r="H41" s="210">
        <v>0</v>
      </c>
      <c r="I41" s="210">
        <v>0</v>
      </c>
      <c r="J41" s="210">
        <v>164</v>
      </c>
      <c r="K41" s="210">
        <v>489</v>
      </c>
      <c r="L41" s="210">
        <v>0</v>
      </c>
      <c r="M41" s="526" t="s">
        <v>589</v>
      </c>
      <c r="N41" s="526"/>
    </row>
    <row r="42" spans="1:14" s="46" customFormat="1">
      <c r="A42" s="199">
        <v>4725</v>
      </c>
      <c r="B42" s="290" t="s">
        <v>629</v>
      </c>
      <c r="C42" s="332">
        <f t="shared" si="0"/>
        <v>1699</v>
      </c>
      <c r="D42" s="330">
        <v>94</v>
      </c>
      <c r="E42" s="212">
        <v>1557</v>
      </c>
      <c r="F42" s="212">
        <v>0</v>
      </c>
      <c r="G42" s="212">
        <v>0</v>
      </c>
      <c r="H42" s="212">
        <v>0</v>
      </c>
      <c r="I42" s="212">
        <v>0</v>
      </c>
      <c r="J42" s="212">
        <v>9</v>
      </c>
      <c r="K42" s="212">
        <v>39</v>
      </c>
      <c r="L42" s="212">
        <v>0</v>
      </c>
      <c r="M42" s="518" t="s">
        <v>588</v>
      </c>
      <c r="N42" s="518"/>
    </row>
    <row r="43" spans="1:14" s="46" customFormat="1">
      <c r="A43" s="200">
        <v>4726</v>
      </c>
      <c r="B43" s="288" t="s">
        <v>545</v>
      </c>
      <c r="C43" s="313">
        <f t="shared" si="0"/>
        <v>40556</v>
      </c>
      <c r="D43" s="329">
        <v>3870</v>
      </c>
      <c r="E43" s="210">
        <v>32863</v>
      </c>
      <c r="F43" s="210">
        <v>159</v>
      </c>
      <c r="G43" s="210">
        <v>0</v>
      </c>
      <c r="H43" s="210">
        <v>57</v>
      </c>
      <c r="I43" s="210">
        <v>1029</v>
      </c>
      <c r="J43" s="210">
        <v>94</v>
      </c>
      <c r="K43" s="210">
        <v>356</v>
      </c>
      <c r="L43" s="210">
        <v>2128</v>
      </c>
      <c r="M43" s="526" t="s">
        <v>555</v>
      </c>
      <c r="N43" s="526"/>
    </row>
    <row r="44" spans="1:14" s="46" customFormat="1" ht="19.899999999999999" customHeight="1">
      <c r="A44" s="199">
        <v>4727</v>
      </c>
      <c r="B44" s="290" t="s">
        <v>628</v>
      </c>
      <c r="C44" s="332">
        <f t="shared" si="0"/>
        <v>195</v>
      </c>
      <c r="D44" s="330">
        <v>0</v>
      </c>
      <c r="E44" s="212">
        <v>73</v>
      </c>
      <c r="F44" s="212">
        <v>0</v>
      </c>
      <c r="G44" s="212">
        <v>0</v>
      </c>
      <c r="H44" s="212">
        <v>0</v>
      </c>
      <c r="I44" s="212">
        <v>0</v>
      </c>
      <c r="J44" s="212">
        <v>67</v>
      </c>
      <c r="K44" s="212">
        <v>0</v>
      </c>
      <c r="L44" s="212">
        <v>55</v>
      </c>
      <c r="M44" s="518" t="s">
        <v>587</v>
      </c>
      <c r="N44" s="518"/>
    </row>
    <row r="45" spans="1:14" s="46" customFormat="1" ht="18">
      <c r="A45" s="200">
        <v>4728</v>
      </c>
      <c r="B45" s="288" t="s">
        <v>633</v>
      </c>
      <c r="C45" s="313">
        <f t="shared" si="0"/>
        <v>2632</v>
      </c>
      <c r="D45" s="329">
        <v>0</v>
      </c>
      <c r="E45" s="210">
        <v>2612</v>
      </c>
      <c r="F45" s="210">
        <v>0</v>
      </c>
      <c r="G45" s="210">
        <v>20</v>
      </c>
      <c r="H45" s="210">
        <v>0</v>
      </c>
      <c r="I45" s="210">
        <v>0</v>
      </c>
      <c r="J45" s="210">
        <v>0</v>
      </c>
      <c r="K45" s="210">
        <v>0</v>
      </c>
      <c r="L45" s="210">
        <v>0</v>
      </c>
      <c r="M45" s="526" t="s">
        <v>586</v>
      </c>
      <c r="N45" s="526"/>
    </row>
    <row r="46" spans="1:14" s="46" customFormat="1" ht="24.6" customHeight="1">
      <c r="A46" s="199">
        <v>4729</v>
      </c>
      <c r="B46" s="290" t="s">
        <v>642</v>
      </c>
      <c r="C46" s="332">
        <f t="shared" si="0"/>
        <v>4265</v>
      </c>
      <c r="D46" s="330">
        <v>68</v>
      </c>
      <c r="E46" s="212">
        <v>2790</v>
      </c>
      <c r="F46" s="212">
        <v>0</v>
      </c>
      <c r="G46" s="212">
        <v>0</v>
      </c>
      <c r="H46" s="212">
        <v>118</v>
      </c>
      <c r="I46" s="212">
        <v>0</v>
      </c>
      <c r="J46" s="212">
        <v>0</v>
      </c>
      <c r="K46" s="212">
        <v>194</v>
      </c>
      <c r="L46" s="212">
        <v>1095</v>
      </c>
      <c r="M46" s="518" t="s">
        <v>644</v>
      </c>
      <c r="N46" s="518"/>
    </row>
    <row r="47" spans="1:14" s="46" customFormat="1">
      <c r="A47" s="200">
        <v>4730</v>
      </c>
      <c r="B47" s="288" t="s">
        <v>627</v>
      </c>
      <c r="C47" s="313">
        <f t="shared" si="0"/>
        <v>80756</v>
      </c>
      <c r="D47" s="329">
        <v>10704</v>
      </c>
      <c r="E47" s="210">
        <v>35573</v>
      </c>
      <c r="F47" s="210">
        <v>1081</v>
      </c>
      <c r="G47" s="210">
        <v>0</v>
      </c>
      <c r="H47" s="210">
        <v>1010</v>
      </c>
      <c r="I47" s="210">
        <v>916</v>
      </c>
      <c r="J47" s="210">
        <v>7559</v>
      </c>
      <c r="K47" s="210">
        <v>8025</v>
      </c>
      <c r="L47" s="210">
        <v>15888</v>
      </c>
      <c r="M47" s="526" t="s">
        <v>585</v>
      </c>
      <c r="N47" s="526"/>
    </row>
    <row r="48" spans="1:14" ht="22.9" customHeight="1">
      <c r="A48" s="199">
        <v>4741</v>
      </c>
      <c r="B48" s="290" t="s">
        <v>634</v>
      </c>
      <c r="C48" s="332">
        <f t="shared" si="0"/>
        <v>118915</v>
      </c>
      <c r="D48" s="330">
        <v>23442</v>
      </c>
      <c r="E48" s="212">
        <v>85460</v>
      </c>
      <c r="F48" s="212">
        <v>86</v>
      </c>
      <c r="G48" s="212">
        <v>683</v>
      </c>
      <c r="H48" s="212">
        <v>3511</v>
      </c>
      <c r="I48" s="212">
        <v>1054</v>
      </c>
      <c r="J48" s="212">
        <v>1743</v>
      </c>
      <c r="K48" s="212">
        <v>1259</v>
      </c>
      <c r="L48" s="212">
        <v>1677</v>
      </c>
      <c r="M48" s="518" t="s">
        <v>584</v>
      </c>
      <c r="N48" s="518"/>
    </row>
    <row r="49" spans="1:14" ht="18">
      <c r="A49" s="200">
        <v>4742</v>
      </c>
      <c r="B49" s="288" t="s">
        <v>706</v>
      </c>
      <c r="C49" s="313">
        <f t="shared" si="0"/>
        <v>1309</v>
      </c>
      <c r="D49" s="329">
        <v>93</v>
      </c>
      <c r="E49" s="210">
        <v>1182</v>
      </c>
      <c r="F49" s="210">
        <v>0</v>
      </c>
      <c r="G49" s="210">
        <v>0</v>
      </c>
      <c r="H49" s="210">
        <v>0</v>
      </c>
      <c r="I49" s="210">
        <v>0</v>
      </c>
      <c r="J49" s="210">
        <v>0</v>
      </c>
      <c r="K49" s="210">
        <v>0</v>
      </c>
      <c r="L49" s="210">
        <v>34</v>
      </c>
      <c r="M49" s="526" t="s">
        <v>705</v>
      </c>
      <c r="N49" s="526"/>
    </row>
    <row r="50" spans="1:14" ht="19.899999999999999" customHeight="1">
      <c r="A50" s="199">
        <v>4751</v>
      </c>
      <c r="B50" s="290" t="s">
        <v>626</v>
      </c>
      <c r="C50" s="332">
        <f t="shared" si="0"/>
        <v>574729</v>
      </c>
      <c r="D50" s="330">
        <v>58735</v>
      </c>
      <c r="E50" s="212">
        <v>284863</v>
      </c>
      <c r="F50" s="212">
        <v>1435</v>
      </c>
      <c r="G50" s="212">
        <v>0</v>
      </c>
      <c r="H50" s="212">
        <v>11832</v>
      </c>
      <c r="I50" s="212">
        <v>0</v>
      </c>
      <c r="J50" s="212">
        <v>83072</v>
      </c>
      <c r="K50" s="212">
        <v>45161</v>
      </c>
      <c r="L50" s="212">
        <v>89631</v>
      </c>
      <c r="M50" s="518" t="s">
        <v>583</v>
      </c>
      <c r="N50" s="518"/>
    </row>
    <row r="51" spans="1:14" ht="36">
      <c r="A51" s="200">
        <v>4752</v>
      </c>
      <c r="B51" s="288" t="s">
        <v>625</v>
      </c>
      <c r="C51" s="313">
        <f t="shared" si="0"/>
        <v>423254</v>
      </c>
      <c r="D51" s="329">
        <v>68809</v>
      </c>
      <c r="E51" s="210">
        <v>264078</v>
      </c>
      <c r="F51" s="210">
        <v>17575</v>
      </c>
      <c r="G51" s="210">
        <v>2404</v>
      </c>
      <c r="H51" s="210">
        <v>12098</v>
      </c>
      <c r="I51" s="210">
        <v>9213</v>
      </c>
      <c r="J51" s="210">
        <v>11336</v>
      </c>
      <c r="K51" s="210">
        <v>19425</v>
      </c>
      <c r="L51" s="210">
        <v>18316</v>
      </c>
      <c r="M51" s="526" t="s">
        <v>582</v>
      </c>
      <c r="N51" s="526"/>
    </row>
    <row r="52" spans="1:14" ht="19.5" customHeight="1">
      <c r="A52" s="199">
        <v>4753</v>
      </c>
      <c r="B52" s="290" t="s">
        <v>624</v>
      </c>
      <c r="C52" s="332">
        <f t="shared" si="0"/>
        <v>17805</v>
      </c>
      <c r="D52" s="330">
        <v>2687</v>
      </c>
      <c r="E52" s="212">
        <v>13756</v>
      </c>
      <c r="F52" s="212">
        <v>46</v>
      </c>
      <c r="G52" s="212">
        <v>0</v>
      </c>
      <c r="H52" s="212">
        <v>264</v>
      </c>
      <c r="I52" s="212">
        <v>0</v>
      </c>
      <c r="J52" s="212">
        <v>267</v>
      </c>
      <c r="K52" s="212">
        <v>517</v>
      </c>
      <c r="L52" s="212">
        <v>268</v>
      </c>
      <c r="M52" s="518" t="s">
        <v>581</v>
      </c>
      <c r="N52" s="518"/>
    </row>
    <row r="53" spans="1:14">
      <c r="A53" s="200">
        <v>4754</v>
      </c>
      <c r="B53" s="288" t="s">
        <v>546</v>
      </c>
      <c r="C53" s="313">
        <f t="shared" si="0"/>
        <v>336659</v>
      </c>
      <c r="D53" s="329">
        <v>40500</v>
      </c>
      <c r="E53" s="210">
        <v>245974</v>
      </c>
      <c r="F53" s="210">
        <v>1180</v>
      </c>
      <c r="G53" s="210">
        <v>4904</v>
      </c>
      <c r="H53" s="210">
        <v>3663</v>
      </c>
      <c r="I53" s="210">
        <v>10680</v>
      </c>
      <c r="J53" s="210">
        <v>12221</v>
      </c>
      <c r="K53" s="210">
        <v>4605</v>
      </c>
      <c r="L53" s="210">
        <v>12932</v>
      </c>
      <c r="M53" s="526" t="s">
        <v>556</v>
      </c>
      <c r="N53" s="526"/>
    </row>
    <row r="54" spans="1:14" ht="22.9" customHeight="1">
      <c r="A54" s="199">
        <v>4755</v>
      </c>
      <c r="B54" s="290" t="s">
        <v>641</v>
      </c>
      <c r="C54" s="332">
        <f t="shared" si="0"/>
        <v>212147</v>
      </c>
      <c r="D54" s="330">
        <v>50892</v>
      </c>
      <c r="E54" s="212">
        <v>118923</v>
      </c>
      <c r="F54" s="212">
        <v>637</v>
      </c>
      <c r="G54" s="212">
        <v>4803</v>
      </c>
      <c r="H54" s="212">
        <v>9117</v>
      </c>
      <c r="I54" s="212">
        <v>0</v>
      </c>
      <c r="J54" s="212">
        <v>10200</v>
      </c>
      <c r="K54" s="212">
        <v>12622</v>
      </c>
      <c r="L54" s="212">
        <v>4953</v>
      </c>
      <c r="M54" s="518" t="s">
        <v>580</v>
      </c>
      <c r="N54" s="518"/>
    </row>
    <row r="55" spans="1:14" ht="19.899999999999999" customHeight="1">
      <c r="A55" s="200">
        <v>4756</v>
      </c>
      <c r="B55" s="288" t="s">
        <v>635</v>
      </c>
      <c r="C55" s="313">
        <f t="shared" si="0"/>
        <v>15520</v>
      </c>
      <c r="D55" s="329">
        <v>340</v>
      </c>
      <c r="E55" s="210">
        <v>14714</v>
      </c>
      <c r="F55" s="210">
        <v>0</v>
      </c>
      <c r="G55" s="210">
        <v>0</v>
      </c>
      <c r="H55" s="210">
        <v>17</v>
      </c>
      <c r="I55" s="210">
        <v>0</v>
      </c>
      <c r="J55" s="210">
        <v>43</v>
      </c>
      <c r="K55" s="210">
        <v>195</v>
      </c>
      <c r="L55" s="210">
        <v>211</v>
      </c>
      <c r="M55" s="526" t="s">
        <v>579</v>
      </c>
      <c r="N55" s="526"/>
    </row>
    <row r="56" spans="1:14" ht="19.5" customHeight="1">
      <c r="A56" s="199">
        <v>4761</v>
      </c>
      <c r="B56" s="290" t="s">
        <v>636</v>
      </c>
      <c r="C56" s="332">
        <f t="shared" si="0"/>
        <v>74297</v>
      </c>
      <c r="D56" s="330">
        <v>49184</v>
      </c>
      <c r="E56" s="212">
        <v>16368</v>
      </c>
      <c r="F56" s="212">
        <v>576</v>
      </c>
      <c r="G56" s="212">
        <v>1160</v>
      </c>
      <c r="H56" s="212">
        <v>165</v>
      </c>
      <c r="I56" s="212">
        <v>11</v>
      </c>
      <c r="J56" s="212">
        <v>289</v>
      </c>
      <c r="K56" s="212">
        <v>300</v>
      </c>
      <c r="L56" s="212">
        <v>6244</v>
      </c>
      <c r="M56" s="518" t="s">
        <v>578</v>
      </c>
      <c r="N56" s="518"/>
    </row>
    <row r="57" spans="1:14" ht="19.149999999999999" customHeight="1">
      <c r="A57" s="200">
        <v>4762</v>
      </c>
      <c r="B57" s="288" t="s">
        <v>637</v>
      </c>
      <c r="C57" s="313">
        <f t="shared" si="0"/>
        <v>6616</v>
      </c>
      <c r="D57" s="329">
        <v>46</v>
      </c>
      <c r="E57" s="210">
        <v>6570</v>
      </c>
      <c r="F57" s="210">
        <v>0</v>
      </c>
      <c r="G57" s="210">
        <v>0</v>
      </c>
      <c r="H57" s="210">
        <v>0</v>
      </c>
      <c r="I57" s="210">
        <v>0</v>
      </c>
      <c r="J57" s="210">
        <v>0</v>
      </c>
      <c r="K57" s="210">
        <v>0</v>
      </c>
      <c r="L57" s="210">
        <v>0</v>
      </c>
      <c r="M57" s="526" t="s">
        <v>577</v>
      </c>
      <c r="N57" s="526"/>
    </row>
    <row r="58" spans="1:14" ht="29.25" customHeight="1">
      <c r="A58" s="199">
        <v>4763</v>
      </c>
      <c r="B58" s="290" t="s">
        <v>638</v>
      </c>
      <c r="C58" s="332">
        <f t="shared" si="0"/>
        <v>110321</v>
      </c>
      <c r="D58" s="330">
        <v>16235</v>
      </c>
      <c r="E58" s="212">
        <v>90298</v>
      </c>
      <c r="F58" s="212">
        <v>437</v>
      </c>
      <c r="G58" s="212">
        <v>71</v>
      </c>
      <c r="H58" s="212">
        <v>224</v>
      </c>
      <c r="I58" s="212">
        <v>0</v>
      </c>
      <c r="J58" s="212">
        <v>16</v>
      </c>
      <c r="K58" s="212">
        <v>754</v>
      </c>
      <c r="L58" s="212">
        <v>2286</v>
      </c>
      <c r="M58" s="518" t="s">
        <v>576</v>
      </c>
      <c r="N58" s="518"/>
    </row>
    <row r="59" spans="1:14">
      <c r="A59" s="200">
        <v>4764</v>
      </c>
      <c r="B59" s="288" t="s">
        <v>623</v>
      </c>
      <c r="C59" s="313">
        <f t="shared" si="0"/>
        <v>16183</v>
      </c>
      <c r="D59" s="329">
        <v>324</v>
      </c>
      <c r="E59" s="210">
        <v>11772</v>
      </c>
      <c r="F59" s="210">
        <v>0</v>
      </c>
      <c r="G59" s="210">
        <v>155</v>
      </c>
      <c r="H59" s="210">
        <v>96</v>
      </c>
      <c r="I59" s="210">
        <v>0</v>
      </c>
      <c r="J59" s="210">
        <v>0</v>
      </c>
      <c r="K59" s="210">
        <v>954</v>
      </c>
      <c r="L59" s="210">
        <v>2882</v>
      </c>
      <c r="M59" s="526" t="s">
        <v>575</v>
      </c>
      <c r="N59" s="526"/>
    </row>
    <row r="60" spans="1:14" ht="24.6" customHeight="1">
      <c r="A60" s="199">
        <v>4771</v>
      </c>
      <c r="B60" s="290" t="s">
        <v>639</v>
      </c>
      <c r="C60" s="332">
        <f t="shared" si="0"/>
        <v>410635</v>
      </c>
      <c r="D60" s="330">
        <v>126367</v>
      </c>
      <c r="E60" s="212">
        <v>267191</v>
      </c>
      <c r="F60" s="212">
        <v>7185</v>
      </c>
      <c r="G60" s="212">
        <v>95</v>
      </c>
      <c r="H60" s="212">
        <v>1693</v>
      </c>
      <c r="I60" s="212">
        <v>43</v>
      </c>
      <c r="J60" s="212">
        <v>5</v>
      </c>
      <c r="K60" s="212">
        <v>7761</v>
      </c>
      <c r="L60" s="212">
        <v>295</v>
      </c>
      <c r="M60" s="518" t="s">
        <v>574</v>
      </c>
      <c r="N60" s="518"/>
    </row>
    <row r="61" spans="1:14" ht="19.149999999999999" customHeight="1">
      <c r="A61" s="200">
        <v>4772</v>
      </c>
      <c r="B61" s="288" t="s">
        <v>640</v>
      </c>
      <c r="C61" s="313">
        <f t="shared" si="0"/>
        <v>217700</v>
      </c>
      <c r="D61" s="329">
        <v>61476</v>
      </c>
      <c r="E61" s="210">
        <v>140265</v>
      </c>
      <c r="F61" s="210">
        <v>339</v>
      </c>
      <c r="G61" s="210">
        <v>120</v>
      </c>
      <c r="H61" s="210">
        <v>4691</v>
      </c>
      <c r="I61" s="210">
        <v>415</v>
      </c>
      <c r="J61" s="210">
        <v>1441</v>
      </c>
      <c r="K61" s="210">
        <v>2328</v>
      </c>
      <c r="L61" s="210">
        <v>6625</v>
      </c>
      <c r="M61" s="526" t="s">
        <v>573</v>
      </c>
      <c r="N61" s="526"/>
    </row>
    <row r="62" spans="1:14" ht="24.6" customHeight="1">
      <c r="A62" s="199">
        <v>4774</v>
      </c>
      <c r="B62" s="290" t="s">
        <v>547</v>
      </c>
      <c r="C62" s="332">
        <f t="shared" si="0"/>
        <v>5757</v>
      </c>
      <c r="D62" s="330">
        <v>448</v>
      </c>
      <c r="E62" s="212">
        <v>4569</v>
      </c>
      <c r="F62" s="212">
        <v>0</v>
      </c>
      <c r="G62" s="212">
        <v>0</v>
      </c>
      <c r="H62" s="212">
        <v>639</v>
      </c>
      <c r="I62" s="212">
        <v>0</v>
      </c>
      <c r="J62" s="212">
        <v>0</v>
      </c>
      <c r="K62" s="212">
        <v>78</v>
      </c>
      <c r="L62" s="212">
        <v>23</v>
      </c>
      <c r="M62" s="518" t="s">
        <v>557</v>
      </c>
      <c r="N62" s="518"/>
    </row>
    <row r="63" spans="1:14" ht="24.6" customHeight="1">
      <c r="A63" s="200">
        <v>4775</v>
      </c>
      <c r="B63" s="288" t="s">
        <v>569</v>
      </c>
      <c r="C63" s="313">
        <f t="shared" si="0"/>
        <v>246276</v>
      </c>
      <c r="D63" s="329">
        <v>52194</v>
      </c>
      <c r="E63" s="210">
        <v>175695</v>
      </c>
      <c r="F63" s="210">
        <v>145</v>
      </c>
      <c r="G63" s="210">
        <v>1521</v>
      </c>
      <c r="H63" s="210">
        <v>1911</v>
      </c>
      <c r="I63" s="210">
        <v>0</v>
      </c>
      <c r="J63" s="210">
        <v>1050</v>
      </c>
      <c r="K63" s="210">
        <v>6376</v>
      </c>
      <c r="L63" s="210">
        <v>7384</v>
      </c>
      <c r="M63" s="526" t="s">
        <v>572</v>
      </c>
      <c r="N63" s="526"/>
    </row>
    <row r="64" spans="1:14" ht="27">
      <c r="A64" s="199">
        <v>4776</v>
      </c>
      <c r="B64" s="290" t="s">
        <v>568</v>
      </c>
      <c r="C64" s="332">
        <f t="shared" si="0"/>
        <v>24570</v>
      </c>
      <c r="D64" s="330">
        <v>2858</v>
      </c>
      <c r="E64" s="212">
        <v>12036</v>
      </c>
      <c r="F64" s="212">
        <v>1444</v>
      </c>
      <c r="G64" s="212">
        <v>1786</v>
      </c>
      <c r="H64" s="212">
        <v>116</v>
      </c>
      <c r="I64" s="212">
        <v>4645</v>
      </c>
      <c r="J64" s="212">
        <v>452</v>
      </c>
      <c r="K64" s="212">
        <v>990</v>
      </c>
      <c r="L64" s="212">
        <v>243</v>
      </c>
      <c r="M64" s="518" t="s">
        <v>571</v>
      </c>
      <c r="N64" s="518"/>
    </row>
    <row r="65" spans="1:14" ht="25.15" customHeight="1">
      <c r="A65" s="200">
        <v>4777</v>
      </c>
      <c r="B65" s="288" t="s">
        <v>567</v>
      </c>
      <c r="C65" s="313">
        <f t="shared" si="0"/>
        <v>679</v>
      </c>
      <c r="D65" s="329">
        <v>40</v>
      </c>
      <c r="E65" s="210">
        <v>304</v>
      </c>
      <c r="F65" s="210">
        <v>0</v>
      </c>
      <c r="G65" s="210">
        <v>0</v>
      </c>
      <c r="H65" s="210">
        <v>4</v>
      </c>
      <c r="I65" s="210">
        <v>0</v>
      </c>
      <c r="J65" s="210">
        <v>5</v>
      </c>
      <c r="K65" s="210">
        <v>326</v>
      </c>
      <c r="L65" s="210">
        <v>0</v>
      </c>
      <c r="M65" s="526" t="s">
        <v>570</v>
      </c>
      <c r="N65" s="526"/>
    </row>
    <row r="66" spans="1:14" ht="25.15" customHeight="1">
      <c r="A66" s="199">
        <v>4778</v>
      </c>
      <c r="B66" s="290" t="s">
        <v>723</v>
      </c>
      <c r="C66" s="332">
        <f t="shared" si="0"/>
        <v>1122</v>
      </c>
      <c r="D66" s="330">
        <v>301</v>
      </c>
      <c r="E66" s="212">
        <v>422</v>
      </c>
      <c r="F66" s="212">
        <v>0</v>
      </c>
      <c r="G66" s="212">
        <v>0</v>
      </c>
      <c r="H66" s="212">
        <v>0</v>
      </c>
      <c r="I66" s="212">
        <v>0</v>
      </c>
      <c r="J66" s="212">
        <v>0</v>
      </c>
      <c r="K66" s="212">
        <v>0</v>
      </c>
      <c r="L66" s="212">
        <v>399</v>
      </c>
      <c r="M66" s="518" t="s">
        <v>724</v>
      </c>
      <c r="N66" s="518"/>
    </row>
    <row r="67" spans="1:14" ht="28.15" customHeight="1">
      <c r="A67" s="200">
        <v>4779</v>
      </c>
      <c r="B67" s="288" t="s">
        <v>566</v>
      </c>
      <c r="C67" s="313">
        <f t="shared" si="0"/>
        <v>107875</v>
      </c>
      <c r="D67" s="329">
        <v>8388</v>
      </c>
      <c r="E67" s="210">
        <v>86397</v>
      </c>
      <c r="F67" s="210">
        <v>0</v>
      </c>
      <c r="G67" s="210">
        <v>21</v>
      </c>
      <c r="H67" s="210">
        <v>4852</v>
      </c>
      <c r="I67" s="210">
        <v>396</v>
      </c>
      <c r="J67" s="210">
        <v>1420</v>
      </c>
      <c r="K67" s="210">
        <v>1686</v>
      </c>
      <c r="L67" s="210">
        <v>4715</v>
      </c>
      <c r="M67" s="526" t="s">
        <v>643</v>
      </c>
      <c r="N67" s="526"/>
    </row>
    <row r="68" spans="1:14" ht="18.75" customHeight="1">
      <c r="A68" s="199">
        <v>4789</v>
      </c>
      <c r="B68" s="290" t="s">
        <v>726</v>
      </c>
      <c r="C68" s="332">
        <f t="shared" si="0"/>
        <v>4422</v>
      </c>
      <c r="D68" s="330">
        <v>567</v>
      </c>
      <c r="E68" s="212">
        <v>3609</v>
      </c>
      <c r="F68" s="212">
        <v>0</v>
      </c>
      <c r="G68" s="212">
        <v>0</v>
      </c>
      <c r="H68" s="212">
        <v>246</v>
      </c>
      <c r="I68" s="212">
        <v>0</v>
      </c>
      <c r="J68" s="212">
        <v>0</v>
      </c>
      <c r="K68" s="212">
        <v>0</v>
      </c>
      <c r="L68" s="212">
        <v>0</v>
      </c>
      <c r="M68" s="518" t="s">
        <v>725</v>
      </c>
      <c r="N68" s="518"/>
    </row>
    <row r="69" spans="1:14" ht="33.6" customHeight="1">
      <c r="A69" s="490" t="s">
        <v>207</v>
      </c>
      <c r="B69" s="490"/>
      <c r="C69" s="365">
        <f t="shared" ref="C69:K69" si="1">SUM(C10:C68)</f>
        <v>6243891</v>
      </c>
      <c r="D69" s="354">
        <f t="shared" si="1"/>
        <v>1494407</v>
      </c>
      <c r="E69" s="354">
        <f t="shared" si="1"/>
        <v>3690990</v>
      </c>
      <c r="F69" s="354">
        <f t="shared" si="1"/>
        <v>61162</v>
      </c>
      <c r="G69" s="354">
        <f t="shared" si="1"/>
        <v>31701</v>
      </c>
      <c r="H69" s="354">
        <f t="shared" si="1"/>
        <v>101198</v>
      </c>
      <c r="I69" s="354">
        <f t="shared" si="1"/>
        <v>177004</v>
      </c>
      <c r="J69" s="354">
        <f t="shared" si="1"/>
        <v>190650</v>
      </c>
      <c r="K69" s="354">
        <f t="shared" si="1"/>
        <v>189326</v>
      </c>
      <c r="L69" s="354">
        <f>SUM(L10:L68)</f>
        <v>307453</v>
      </c>
      <c r="M69" s="491" t="s">
        <v>204</v>
      </c>
      <c r="N69" s="491"/>
    </row>
    <row r="70" spans="1:14" ht="18.75" customHeight="1">
      <c r="A70" s="7"/>
    </row>
    <row r="71" spans="1:14" ht="18.75" customHeight="1">
      <c r="A71" s="7"/>
    </row>
    <row r="72" spans="1:14" ht="18.75" customHeight="1">
      <c r="A72" s="7"/>
    </row>
    <row r="73" spans="1:14" ht="18.75" customHeight="1">
      <c r="A73" s="7"/>
    </row>
    <row r="74" spans="1:14" ht="18.75" customHeight="1">
      <c r="A74" s="7"/>
    </row>
    <row r="75" spans="1:14" ht="18.75" customHeight="1">
      <c r="A75" s="7"/>
    </row>
    <row r="76" spans="1:14" ht="18.75" customHeight="1">
      <c r="A76" s="7"/>
    </row>
    <row r="77" spans="1:14" ht="18.75" customHeight="1">
      <c r="A77" s="7"/>
    </row>
    <row r="78" spans="1:14" ht="18.75" customHeight="1">
      <c r="A78" s="7"/>
    </row>
    <row r="79" spans="1:14" ht="18.75" customHeight="1">
      <c r="A79" s="7"/>
    </row>
    <row r="80" spans="1:14" ht="18.75" customHeight="1">
      <c r="A80" s="7"/>
    </row>
    <row r="81" spans="1:1" ht="18.75" customHeight="1">
      <c r="A81" s="7"/>
    </row>
    <row r="82" spans="1:1" ht="18.75" customHeight="1">
      <c r="A82" s="7"/>
    </row>
    <row r="83" spans="1:1" ht="18.75" customHeight="1">
      <c r="A83" s="7"/>
    </row>
    <row r="84" spans="1:1" ht="18.75" customHeight="1">
      <c r="A84" s="7"/>
    </row>
    <row r="85" spans="1:1" ht="18.75" customHeight="1">
      <c r="A85" s="7"/>
    </row>
    <row r="86" spans="1:1">
      <c r="A86" s="7"/>
    </row>
    <row r="87" spans="1:1">
      <c r="A87" s="7"/>
    </row>
    <row r="88" spans="1:1">
      <c r="A88" s="7"/>
    </row>
    <row r="89" spans="1:1">
      <c r="A89" s="7"/>
    </row>
    <row r="90" spans="1:1">
      <c r="A90" s="7"/>
    </row>
  </sheetData>
  <mergeCells count="91">
    <mergeCell ref="M31:N31"/>
    <mergeCell ref="M68:N68"/>
    <mergeCell ref="A69:B69"/>
    <mergeCell ref="M69:N69"/>
    <mergeCell ref="M66:N66"/>
    <mergeCell ref="M57:N57"/>
    <mergeCell ref="M61:N61"/>
    <mergeCell ref="M67:N67"/>
    <mergeCell ref="M59:N59"/>
    <mergeCell ref="M60:N60"/>
    <mergeCell ref="M54:N54"/>
    <mergeCell ref="M55:N55"/>
    <mergeCell ref="M56:N56"/>
    <mergeCell ref="M47:N47"/>
    <mergeCell ref="M34:N34"/>
    <mergeCell ref="M46:N46"/>
    <mergeCell ref="M64:N64"/>
    <mergeCell ref="M65:N65"/>
    <mergeCell ref="M62:N62"/>
    <mergeCell ref="M63:N63"/>
    <mergeCell ref="M48:N48"/>
    <mergeCell ref="M49:N49"/>
    <mergeCell ref="M50:N50"/>
    <mergeCell ref="M51:N51"/>
    <mergeCell ref="M52:N52"/>
    <mergeCell ref="M53:N53"/>
    <mergeCell ref="M58:N58"/>
    <mergeCell ref="AA3:AN3"/>
    <mergeCell ref="AO3:BB3"/>
    <mergeCell ref="M7:N7"/>
    <mergeCell ref="M25:N25"/>
    <mergeCell ref="M26:N26"/>
    <mergeCell ref="M14:N14"/>
    <mergeCell ref="M18:N18"/>
    <mergeCell ref="M19:N19"/>
    <mergeCell ref="M16:N16"/>
    <mergeCell ref="M23:N23"/>
    <mergeCell ref="O3:Z3"/>
    <mergeCell ref="M22:N22"/>
    <mergeCell ref="A1:N1"/>
    <mergeCell ref="M32:N32"/>
    <mergeCell ref="A5:N5"/>
    <mergeCell ref="A2:N2"/>
    <mergeCell ref="A3:N3"/>
    <mergeCell ref="M17:N17"/>
    <mergeCell ref="M10:N10"/>
    <mergeCell ref="M11:N11"/>
    <mergeCell ref="M12:N12"/>
    <mergeCell ref="M13:N13"/>
    <mergeCell ref="M20:N20"/>
    <mergeCell ref="M21:N21"/>
    <mergeCell ref="M15:N15"/>
    <mergeCell ref="M29:N29"/>
    <mergeCell ref="A4:N4"/>
    <mergeCell ref="A7:B7"/>
    <mergeCell ref="A8:A9"/>
    <mergeCell ref="B8:B9"/>
    <mergeCell ref="A6:N6"/>
    <mergeCell ref="M8:N9"/>
    <mergeCell ref="C7:L7"/>
    <mergeCell ref="BC3:BP3"/>
    <mergeCell ref="IQ3:IT3"/>
    <mergeCell ref="CS3:DF3"/>
    <mergeCell ref="DG3:DT3"/>
    <mergeCell ref="DU3:EH3"/>
    <mergeCell ref="EI3:EV3"/>
    <mergeCell ref="HO3:IB3"/>
    <mergeCell ref="IC3:IP3"/>
    <mergeCell ref="EW3:FJ3"/>
    <mergeCell ref="FK3:FX3"/>
    <mergeCell ref="FY3:GL3"/>
    <mergeCell ref="GM3:GZ3"/>
    <mergeCell ref="HA3:HN3"/>
    <mergeCell ref="BQ3:CD3"/>
    <mergeCell ref="CE3:CR3"/>
    <mergeCell ref="M36:N36"/>
    <mergeCell ref="M40:N40"/>
    <mergeCell ref="M35:N35"/>
    <mergeCell ref="M24:N24"/>
    <mergeCell ref="M45:N45"/>
    <mergeCell ref="M37:N37"/>
    <mergeCell ref="M38:N38"/>
    <mergeCell ref="M41:N41"/>
    <mergeCell ref="M43:N43"/>
    <mergeCell ref="M44:N44"/>
    <mergeCell ref="M39:N39"/>
    <mergeCell ref="M42:N42"/>
    <mergeCell ref="M33:N33"/>
    <mergeCell ref="M28:N28"/>
    <mergeCell ref="M30:N30"/>
    <mergeCell ref="M27:N27"/>
  </mergeCells>
  <phoneticPr fontId="19" type="noConversion"/>
  <printOptions horizontalCentered="1"/>
  <pageMargins left="0" right="0" top="0.19685039370078741" bottom="0" header="0.31496062992125984" footer="0.31496062992125984"/>
  <pageSetup paperSize="9" scale="75" orientation="landscape" r:id="rId1"/>
  <headerFooter alignWithMargins="0"/>
  <rowBreaks count="2" manualBreakCount="2">
    <brk id="32" max="13" man="1"/>
    <brk id="58" max="13"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tint="0.39997558519241921"/>
  </sheetPr>
  <dimension ref="A1:P53"/>
  <sheetViews>
    <sheetView view="pageBreakPreview" zoomScale="80" zoomScaleSheetLayoutView="80" workbookViewId="0">
      <selection activeCell="L27" sqref="L27"/>
    </sheetView>
  </sheetViews>
  <sheetFormatPr defaultColWidth="9.125" defaultRowHeight="14.25"/>
  <cols>
    <col min="1" max="1" width="20.625" style="14" customWidth="1"/>
    <col min="2" max="2" width="22.5" style="14" customWidth="1"/>
    <col min="3" max="3" width="9.375" style="7" customWidth="1"/>
    <col min="4" max="6" width="8.625" style="7" customWidth="1"/>
    <col min="7" max="7" width="9.75" style="7" customWidth="1"/>
    <col min="8" max="9" width="8.625" style="7" customWidth="1"/>
    <col min="10" max="10" width="23.625" style="7" customWidth="1"/>
    <col min="11" max="11" width="20.625" style="7" customWidth="1"/>
    <col min="12" max="12" width="35.75" style="7" customWidth="1"/>
    <col min="13" max="13" width="12.75" style="7" customWidth="1"/>
    <col min="14" max="16384" width="9.125" style="7"/>
  </cols>
  <sheetData>
    <row r="1" spans="1:13" s="3" customFormat="1" ht="47.25" customHeight="1">
      <c r="A1" s="510"/>
      <c r="B1" s="510"/>
      <c r="C1" s="510"/>
      <c r="D1" s="510"/>
      <c r="E1" s="510"/>
      <c r="F1" s="510"/>
      <c r="G1" s="510"/>
      <c r="H1" s="510"/>
      <c r="I1" s="510"/>
      <c r="J1" s="510"/>
      <c r="K1" s="510"/>
      <c r="L1" s="6"/>
      <c r="M1" s="6"/>
    </row>
    <row r="2" spans="1:13" ht="16.5" customHeight="1">
      <c r="A2" s="511" t="s">
        <v>80</v>
      </c>
      <c r="B2" s="511"/>
      <c r="C2" s="511"/>
      <c r="D2" s="511"/>
      <c r="E2" s="511"/>
      <c r="F2" s="511"/>
      <c r="G2" s="511"/>
      <c r="H2" s="511"/>
      <c r="I2" s="511"/>
      <c r="J2" s="511"/>
      <c r="K2" s="511"/>
    </row>
    <row r="3" spans="1:13" ht="15.75" customHeight="1">
      <c r="A3" s="511" t="s">
        <v>49</v>
      </c>
      <c r="B3" s="511"/>
      <c r="C3" s="511"/>
      <c r="D3" s="511"/>
      <c r="E3" s="511"/>
      <c r="F3" s="511"/>
      <c r="G3" s="511"/>
      <c r="H3" s="511"/>
      <c r="I3" s="511"/>
      <c r="J3" s="511"/>
      <c r="K3" s="511"/>
    </row>
    <row r="4" spans="1:13" ht="15.75" customHeight="1">
      <c r="A4" s="492" t="s">
        <v>81</v>
      </c>
      <c r="B4" s="492"/>
      <c r="C4" s="492"/>
      <c r="D4" s="492"/>
      <c r="E4" s="492"/>
      <c r="F4" s="492"/>
      <c r="G4" s="492"/>
      <c r="H4" s="492"/>
      <c r="I4" s="492"/>
      <c r="J4" s="492"/>
      <c r="K4" s="492"/>
    </row>
    <row r="5" spans="1:13" ht="15.75" customHeight="1">
      <c r="A5" s="492" t="s">
        <v>82</v>
      </c>
      <c r="B5" s="492"/>
      <c r="C5" s="492"/>
      <c r="D5" s="492"/>
      <c r="E5" s="492"/>
      <c r="F5" s="492"/>
      <c r="G5" s="492"/>
      <c r="H5" s="492"/>
      <c r="I5" s="492"/>
      <c r="J5" s="492"/>
      <c r="K5" s="492"/>
    </row>
    <row r="6" spans="1:13" ht="18.75" customHeight="1">
      <c r="A6" s="67" t="s">
        <v>697</v>
      </c>
      <c r="B6" s="67"/>
      <c r="C6" s="494">
        <v>2020</v>
      </c>
      <c r="D6" s="494"/>
      <c r="E6" s="494"/>
      <c r="F6" s="494"/>
      <c r="G6" s="494"/>
      <c r="H6" s="494"/>
      <c r="I6" s="494"/>
      <c r="J6" s="61"/>
      <c r="K6" s="61" t="s">
        <v>125</v>
      </c>
    </row>
    <row r="7" spans="1:13" customFormat="1" ht="24.75" customHeight="1">
      <c r="A7" s="566" t="s">
        <v>210</v>
      </c>
      <c r="B7" s="566"/>
      <c r="C7" s="535" t="s">
        <v>84</v>
      </c>
      <c r="D7" s="535"/>
      <c r="E7" s="535" t="s">
        <v>85</v>
      </c>
      <c r="F7" s="535"/>
      <c r="G7" s="535" t="s">
        <v>450</v>
      </c>
      <c r="H7" s="535"/>
      <c r="I7" s="535"/>
      <c r="J7" s="569" t="s">
        <v>375</v>
      </c>
      <c r="K7" s="569"/>
    </row>
    <row r="8" spans="1:13" customFormat="1" ht="13.9" customHeight="1">
      <c r="A8" s="567"/>
      <c r="B8" s="567"/>
      <c r="C8" s="507" t="s">
        <v>87</v>
      </c>
      <c r="D8" s="507"/>
      <c r="E8" s="572" t="s">
        <v>126</v>
      </c>
      <c r="F8" s="572"/>
      <c r="G8" s="507" t="s">
        <v>88</v>
      </c>
      <c r="H8" s="507"/>
      <c r="I8" s="507"/>
      <c r="J8" s="570"/>
      <c r="K8" s="570"/>
    </row>
    <row r="9" spans="1:13" customFormat="1" ht="21" customHeight="1">
      <c r="A9" s="567"/>
      <c r="B9" s="567"/>
      <c r="C9" s="162" t="s">
        <v>89</v>
      </c>
      <c r="D9" s="162" t="s">
        <v>90</v>
      </c>
      <c r="E9" s="162" t="s">
        <v>192</v>
      </c>
      <c r="F9" s="162" t="s">
        <v>91</v>
      </c>
      <c r="G9" s="162" t="s">
        <v>204</v>
      </c>
      <c r="H9" s="162" t="s">
        <v>92</v>
      </c>
      <c r="I9" s="162" t="s">
        <v>93</v>
      </c>
      <c r="J9" s="570"/>
      <c r="K9" s="570"/>
    </row>
    <row r="10" spans="1:13" customFormat="1" ht="24.75" customHeight="1">
      <c r="A10" s="568"/>
      <c r="B10" s="568"/>
      <c r="C10" s="163" t="s">
        <v>94</v>
      </c>
      <c r="D10" s="163" t="s">
        <v>95</v>
      </c>
      <c r="E10" s="163" t="s">
        <v>96</v>
      </c>
      <c r="F10" s="163" t="s">
        <v>97</v>
      </c>
      <c r="G10" s="163" t="s">
        <v>207</v>
      </c>
      <c r="H10" s="163" t="s">
        <v>98</v>
      </c>
      <c r="I10" s="163" t="s">
        <v>99</v>
      </c>
      <c r="J10" s="571"/>
      <c r="K10" s="571"/>
    </row>
    <row r="11" spans="1:13" customFormat="1" ht="21" customHeight="1" thickBot="1">
      <c r="A11" s="643" t="s">
        <v>321</v>
      </c>
      <c r="B11" s="643"/>
      <c r="C11" s="258">
        <v>9224181</v>
      </c>
      <c r="D11" s="258">
        <v>1424417</v>
      </c>
      <c r="E11" s="258">
        <v>2185871</v>
      </c>
      <c r="F11" s="258">
        <v>2707767</v>
      </c>
      <c r="G11" s="317">
        <f>SUM(H11:I11)</f>
        <v>8272302</v>
      </c>
      <c r="H11" s="258">
        <v>6912433</v>
      </c>
      <c r="I11" s="258">
        <v>1359869</v>
      </c>
      <c r="J11" s="508" t="s">
        <v>301</v>
      </c>
      <c r="K11" s="508"/>
    </row>
    <row r="12" spans="1:13" customFormat="1" ht="21" customHeight="1" thickBot="1">
      <c r="A12" s="539" t="s">
        <v>322</v>
      </c>
      <c r="B12" s="539"/>
      <c r="C12" s="259">
        <v>302012</v>
      </c>
      <c r="D12" s="259">
        <v>354727</v>
      </c>
      <c r="E12" s="259">
        <v>23830</v>
      </c>
      <c r="F12" s="259">
        <v>20847</v>
      </c>
      <c r="G12" s="366">
        <f t="shared" ref="G12:G28" si="0">SUM(H12:I12)</f>
        <v>341719</v>
      </c>
      <c r="H12" s="259">
        <v>334670</v>
      </c>
      <c r="I12" s="259">
        <v>7049</v>
      </c>
      <c r="J12" s="509" t="s">
        <v>323</v>
      </c>
      <c r="K12" s="509"/>
    </row>
    <row r="13" spans="1:13" customFormat="1" ht="21" customHeight="1" thickBot="1">
      <c r="A13" s="691" t="s">
        <v>324</v>
      </c>
      <c r="B13" s="691"/>
      <c r="C13" s="79">
        <v>11990326</v>
      </c>
      <c r="D13" s="79">
        <v>13423397</v>
      </c>
      <c r="E13" s="79">
        <v>3361791</v>
      </c>
      <c r="F13" s="79">
        <v>3392848</v>
      </c>
      <c r="G13" s="317">
        <f t="shared" si="0"/>
        <v>15525271</v>
      </c>
      <c r="H13" s="79">
        <v>11170693</v>
      </c>
      <c r="I13" s="79">
        <v>4354578</v>
      </c>
      <c r="J13" s="692" t="s">
        <v>304</v>
      </c>
      <c r="K13" s="692"/>
    </row>
    <row r="14" spans="1:13" customFormat="1" ht="31.5" customHeight="1" thickBot="1">
      <c r="A14" s="539" t="s">
        <v>325</v>
      </c>
      <c r="B14" s="539"/>
      <c r="C14" s="259">
        <v>16663533</v>
      </c>
      <c r="D14" s="259">
        <v>996481</v>
      </c>
      <c r="E14" s="259">
        <v>1634555</v>
      </c>
      <c r="F14" s="259">
        <v>1388862</v>
      </c>
      <c r="G14" s="366">
        <f t="shared" si="0"/>
        <v>14651769</v>
      </c>
      <c r="H14" s="259">
        <v>6896138</v>
      </c>
      <c r="I14" s="259">
        <v>7755631</v>
      </c>
      <c r="J14" s="509" t="s">
        <v>451</v>
      </c>
      <c r="K14" s="509"/>
    </row>
    <row r="15" spans="1:13" customFormat="1" ht="21" customHeight="1" thickBot="1">
      <c r="A15" s="691" t="s">
        <v>326</v>
      </c>
      <c r="B15" s="691"/>
      <c r="C15" s="79">
        <v>716413</v>
      </c>
      <c r="D15" s="79">
        <v>23939</v>
      </c>
      <c r="E15" s="79">
        <v>28492</v>
      </c>
      <c r="F15" s="79">
        <v>12217</v>
      </c>
      <c r="G15" s="317">
        <f t="shared" si="0"/>
        <v>149209</v>
      </c>
      <c r="H15" s="79">
        <v>65424</v>
      </c>
      <c r="I15" s="79">
        <v>83785</v>
      </c>
      <c r="J15" s="692" t="s">
        <v>327</v>
      </c>
      <c r="K15" s="692"/>
    </row>
    <row r="16" spans="1:13" customFormat="1" ht="21.75" customHeight="1" thickBot="1">
      <c r="A16" s="539" t="s">
        <v>328</v>
      </c>
      <c r="B16" s="539"/>
      <c r="C16" s="259">
        <v>9649361</v>
      </c>
      <c r="D16" s="259">
        <v>3191028</v>
      </c>
      <c r="E16" s="259">
        <v>2751914</v>
      </c>
      <c r="F16" s="259">
        <v>2494045</v>
      </c>
      <c r="G16" s="366">
        <f t="shared" si="0"/>
        <v>5450622</v>
      </c>
      <c r="H16" s="259">
        <v>4514797</v>
      </c>
      <c r="I16" s="259">
        <v>935825</v>
      </c>
      <c r="J16" s="509" t="s">
        <v>329</v>
      </c>
      <c r="K16" s="509"/>
    </row>
    <row r="17" spans="1:16" customFormat="1" ht="25.5" customHeight="1" thickBot="1">
      <c r="A17" s="691" t="s">
        <v>330</v>
      </c>
      <c r="B17" s="691"/>
      <c r="C17" s="79">
        <v>10033</v>
      </c>
      <c r="D17" s="79">
        <v>111393</v>
      </c>
      <c r="E17" s="79">
        <v>162304</v>
      </c>
      <c r="F17" s="79">
        <v>218803</v>
      </c>
      <c r="G17" s="317">
        <f t="shared" si="0"/>
        <v>251389</v>
      </c>
      <c r="H17" s="79">
        <v>246597</v>
      </c>
      <c r="I17" s="79">
        <v>4792</v>
      </c>
      <c r="J17" s="692" t="s">
        <v>331</v>
      </c>
      <c r="K17" s="692"/>
    </row>
    <row r="18" spans="1:16" customFormat="1" ht="21" customHeight="1" thickBot="1">
      <c r="A18" s="539" t="s">
        <v>332</v>
      </c>
      <c r="B18" s="539"/>
      <c r="C18" s="259">
        <v>3175864</v>
      </c>
      <c r="D18" s="259">
        <v>105297</v>
      </c>
      <c r="E18" s="259">
        <v>285287</v>
      </c>
      <c r="F18" s="259">
        <v>46257</v>
      </c>
      <c r="G18" s="366">
        <f t="shared" si="0"/>
        <v>3108160</v>
      </c>
      <c r="H18" s="259">
        <v>643126</v>
      </c>
      <c r="I18" s="259">
        <v>2465034</v>
      </c>
      <c r="J18" s="509" t="s">
        <v>303</v>
      </c>
      <c r="K18" s="509"/>
    </row>
    <row r="19" spans="1:16" customFormat="1" ht="21" customHeight="1" thickBot="1">
      <c r="A19" s="691" t="s">
        <v>333</v>
      </c>
      <c r="B19" s="691"/>
      <c r="C19" s="79">
        <v>843155</v>
      </c>
      <c r="D19" s="79">
        <v>2365163</v>
      </c>
      <c r="E19" s="79">
        <v>552330</v>
      </c>
      <c r="F19" s="79">
        <v>490025</v>
      </c>
      <c r="G19" s="317">
        <f t="shared" si="0"/>
        <v>1718051</v>
      </c>
      <c r="H19" s="79">
        <v>1435481</v>
      </c>
      <c r="I19" s="79">
        <v>282570</v>
      </c>
      <c r="J19" s="692" t="s">
        <v>334</v>
      </c>
      <c r="K19" s="692"/>
    </row>
    <row r="20" spans="1:16" customFormat="1" ht="21" customHeight="1" thickBot="1">
      <c r="A20" s="539" t="s">
        <v>335</v>
      </c>
      <c r="B20" s="539"/>
      <c r="C20" s="259">
        <v>142383</v>
      </c>
      <c r="D20" s="259">
        <v>16066</v>
      </c>
      <c r="E20" s="259">
        <v>26752</v>
      </c>
      <c r="F20" s="259">
        <v>32693</v>
      </c>
      <c r="G20" s="366">
        <f t="shared" si="0"/>
        <v>55079</v>
      </c>
      <c r="H20" s="259">
        <v>27919</v>
      </c>
      <c r="I20" s="259">
        <v>27160</v>
      </c>
      <c r="J20" s="509" t="s">
        <v>336</v>
      </c>
      <c r="K20" s="509"/>
    </row>
    <row r="21" spans="1:16" customFormat="1" ht="21" customHeight="1" thickBot="1">
      <c r="A21" s="691" t="s">
        <v>337</v>
      </c>
      <c r="B21" s="691"/>
      <c r="C21" s="79">
        <v>2768370</v>
      </c>
      <c r="D21" s="79">
        <v>486542</v>
      </c>
      <c r="E21" s="79">
        <v>1060580</v>
      </c>
      <c r="F21" s="79">
        <v>1141058</v>
      </c>
      <c r="G21" s="317">
        <f t="shared" si="0"/>
        <v>2415961</v>
      </c>
      <c r="H21" s="79">
        <v>1866987</v>
      </c>
      <c r="I21" s="79">
        <v>548974</v>
      </c>
      <c r="J21" s="692" t="s">
        <v>302</v>
      </c>
      <c r="K21" s="692"/>
    </row>
    <row r="22" spans="1:16" customFormat="1" ht="31.5" customHeight="1" thickBot="1">
      <c r="A22" s="539" t="s">
        <v>338</v>
      </c>
      <c r="B22" s="539"/>
      <c r="C22" s="259">
        <v>3017859</v>
      </c>
      <c r="D22" s="259">
        <v>4057772</v>
      </c>
      <c r="E22" s="259">
        <v>960794</v>
      </c>
      <c r="F22" s="259">
        <v>765251</v>
      </c>
      <c r="G22" s="366">
        <f t="shared" si="0"/>
        <v>6701353</v>
      </c>
      <c r="H22" s="259">
        <v>6286179</v>
      </c>
      <c r="I22" s="259">
        <v>415174</v>
      </c>
      <c r="J22" s="509" t="s">
        <v>339</v>
      </c>
      <c r="K22" s="509"/>
    </row>
    <row r="23" spans="1:16" customFormat="1" ht="38.25" customHeight="1" thickBot="1">
      <c r="A23" s="691" t="s">
        <v>340</v>
      </c>
      <c r="B23" s="691"/>
      <c r="C23" s="79">
        <v>31666322</v>
      </c>
      <c r="D23" s="79">
        <v>1919320</v>
      </c>
      <c r="E23" s="79">
        <v>6995958</v>
      </c>
      <c r="F23" s="79">
        <v>6695527</v>
      </c>
      <c r="G23" s="317">
        <f t="shared" si="0"/>
        <v>17398934</v>
      </c>
      <c r="H23" s="79">
        <v>12502904</v>
      </c>
      <c r="I23" s="79">
        <v>4896030</v>
      </c>
      <c r="J23" s="692" t="s">
        <v>341</v>
      </c>
      <c r="K23" s="692"/>
    </row>
    <row r="24" spans="1:16" customFormat="1" ht="29.25" customHeight="1" thickBot="1">
      <c r="A24" s="539" t="s">
        <v>342</v>
      </c>
      <c r="B24" s="539"/>
      <c r="C24" s="259">
        <v>202848</v>
      </c>
      <c r="D24" s="259">
        <v>1716239</v>
      </c>
      <c r="E24" s="259">
        <v>172015</v>
      </c>
      <c r="F24" s="259">
        <v>215534</v>
      </c>
      <c r="G24" s="366">
        <f t="shared" si="0"/>
        <v>1689945</v>
      </c>
      <c r="H24" s="259">
        <v>1670446</v>
      </c>
      <c r="I24" s="259">
        <v>19499</v>
      </c>
      <c r="J24" s="509" t="s">
        <v>343</v>
      </c>
      <c r="K24" s="509"/>
    </row>
    <row r="25" spans="1:16" customFormat="1" ht="21" customHeight="1" thickBot="1">
      <c r="A25" s="691" t="s">
        <v>344</v>
      </c>
      <c r="B25" s="691"/>
      <c r="C25" s="79">
        <v>4620571</v>
      </c>
      <c r="D25" s="79">
        <v>4476078</v>
      </c>
      <c r="E25" s="79">
        <v>1308130</v>
      </c>
      <c r="F25" s="79">
        <v>1520070</v>
      </c>
      <c r="G25" s="317">
        <f t="shared" si="0"/>
        <v>7299730</v>
      </c>
      <c r="H25" s="79">
        <v>5304879</v>
      </c>
      <c r="I25" s="79">
        <v>1994851</v>
      </c>
      <c r="J25" s="692" t="s">
        <v>345</v>
      </c>
      <c r="K25" s="692"/>
    </row>
    <row r="26" spans="1:16" customFormat="1" ht="21" customHeight="1" thickBot="1">
      <c r="A26" s="539" t="s">
        <v>346</v>
      </c>
      <c r="B26" s="539"/>
      <c r="C26" s="259">
        <v>11882940</v>
      </c>
      <c r="D26" s="259">
        <v>261821</v>
      </c>
      <c r="E26" s="259">
        <v>1344385</v>
      </c>
      <c r="F26" s="259">
        <v>1347619</v>
      </c>
      <c r="G26" s="366">
        <f t="shared" si="0"/>
        <v>9517709</v>
      </c>
      <c r="H26" s="259">
        <v>4573700</v>
      </c>
      <c r="I26" s="259">
        <v>4944009</v>
      </c>
      <c r="J26" s="509" t="s">
        <v>347</v>
      </c>
      <c r="K26" s="509"/>
    </row>
    <row r="27" spans="1:16" customFormat="1" ht="32.25" customHeight="1" thickBot="1">
      <c r="A27" s="691" t="s">
        <v>348</v>
      </c>
      <c r="B27" s="691"/>
      <c r="C27" s="79">
        <v>189261</v>
      </c>
      <c r="D27" s="79">
        <v>198193</v>
      </c>
      <c r="E27" s="79">
        <v>45389</v>
      </c>
      <c r="F27" s="79">
        <v>81835</v>
      </c>
      <c r="G27" s="317">
        <f t="shared" si="0"/>
        <v>286513</v>
      </c>
      <c r="H27" s="79">
        <v>158815</v>
      </c>
      <c r="I27" s="79">
        <v>127698</v>
      </c>
      <c r="J27" s="692" t="s">
        <v>447</v>
      </c>
      <c r="K27" s="692"/>
    </row>
    <row r="28" spans="1:16" customFormat="1" ht="21" customHeight="1">
      <c r="A28" s="644" t="s">
        <v>349</v>
      </c>
      <c r="B28" s="644"/>
      <c r="C28" s="213">
        <v>2723785</v>
      </c>
      <c r="D28" s="213">
        <v>404957</v>
      </c>
      <c r="E28" s="213">
        <v>642606</v>
      </c>
      <c r="F28" s="213">
        <v>755960</v>
      </c>
      <c r="G28" s="367">
        <f t="shared" si="0"/>
        <v>2169813</v>
      </c>
      <c r="H28" s="213">
        <v>1571885</v>
      </c>
      <c r="I28" s="213">
        <v>597928</v>
      </c>
      <c r="J28" s="693" t="s">
        <v>350</v>
      </c>
      <c r="K28" s="693"/>
    </row>
    <row r="29" spans="1:16" customFormat="1" ht="33.75" customHeight="1">
      <c r="A29" s="490" t="s">
        <v>207</v>
      </c>
      <c r="B29" s="490"/>
      <c r="C29" s="95">
        <f>SUM(C11:C28)</f>
        <v>109789217</v>
      </c>
      <c r="D29" s="95">
        <f t="shared" ref="D29:I29" si="1">SUM(D11:D28)</f>
        <v>35532830</v>
      </c>
      <c r="E29" s="95">
        <f t="shared" si="1"/>
        <v>23542983</v>
      </c>
      <c r="F29" s="95">
        <f>SUM(F11:F28)</f>
        <v>23327218</v>
      </c>
      <c r="G29" s="339">
        <f t="shared" si="1"/>
        <v>97003529</v>
      </c>
      <c r="H29" s="95">
        <f t="shared" si="1"/>
        <v>66183073</v>
      </c>
      <c r="I29" s="95">
        <f t="shared" si="1"/>
        <v>30820456</v>
      </c>
      <c r="J29" s="506" t="s">
        <v>204</v>
      </c>
      <c r="K29" s="506"/>
    </row>
    <row r="30" spans="1:16">
      <c r="B30" s="7"/>
    </row>
    <row r="31" spans="1:16" ht="15.75" customHeight="1">
      <c r="B31" s="158"/>
      <c r="C31" s="158"/>
      <c r="D31" s="158"/>
      <c r="H31" s="158"/>
      <c r="I31" s="158"/>
      <c r="J31" s="136"/>
    </row>
    <row r="32" spans="1:16" ht="14.25" customHeight="1">
      <c r="B32"/>
      <c r="C32"/>
      <c r="D32"/>
      <c r="E32" s="136"/>
      <c r="F32"/>
      <c r="G32"/>
      <c r="H32"/>
      <c r="I32"/>
      <c r="J32" s="136"/>
      <c r="K32"/>
      <c r="L32"/>
      <c r="M32" s="136"/>
      <c r="N32"/>
      <c r="O32"/>
      <c r="P32" s="136"/>
    </row>
    <row r="33" spans="2:16" ht="14.25" customHeight="1">
      <c r="B33"/>
      <c r="C33"/>
      <c r="D33"/>
      <c r="E33"/>
      <c r="F33"/>
      <c r="G33"/>
      <c r="H33"/>
      <c r="I33"/>
      <c r="J33"/>
      <c r="K33"/>
      <c r="L33"/>
      <c r="M33" s="136"/>
      <c r="N33"/>
      <c r="O33"/>
      <c r="P33"/>
    </row>
    <row r="34" spans="2:16" ht="10.5" customHeight="1">
      <c r="B34" s="7"/>
    </row>
    <row r="35" spans="2:16">
      <c r="B35" s="7"/>
    </row>
    <row r="36" spans="2:16" ht="12.75" customHeight="1">
      <c r="B36" s="7"/>
    </row>
    <row r="37" spans="2:16">
      <c r="B37" s="7"/>
    </row>
    <row r="38" spans="2:16" ht="16.5" customHeight="1">
      <c r="B38" s="7"/>
    </row>
    <row r="39" spans="2:16" ht="16.5" customHeight="1">
      <c r="B39" s="7"/>
    </row>
    <row r="40" spans="2:16" ht="16.5" customHeight="1">
      <c r="B40" s="7"/>
    </row>
    <row r="41" spans="2:16" ht="16.5" customHeight="1">
      <c r="B41" s="7"/>
    </row>
    <row r="42" spans="2:16" ht="16.5" customHeight="1">
      <c r="B42" s="7"/>
    </row>
    <row r="43" spans="2:16" ht="16.5" customHeight="1">
      <c r="B43" s="7"/>
    </row>
    <row r="44" spans="2:16" ht="16.5" customHeight="1">
      <c r="B44" s="7"/>
    </row>
    <row r="45" spans="2:16" ht="16.5" customHeight="1">
      <c r="B45" s="7"/>
    </row>
    <row r="46" spans="2:16" ht="16.5" customHeight="1">
      <c r="B46" s="7"/>
    </row>
    <row r="47" spans="2:16" ht="16.5" customHeight="1">
      <c r="B47" s="7"/>
    </row>
    <row r="48" spans="2:16" ht="16.5" customHeight="1">
      <c r="B48" s="7"/>
    </row>
    <row r="49" spans="2:2" ht="16.5" customHeight="1">
      <c r="B49" s="7"/>
    </row>
    <row r="50" spans="2:2" ht="16.5" customHeight="1">
      <c r="B50" s="7"/>
    </row>
    <row r="51" spans="2:2" ht="16.5" customHeight="1">
      <c r="B51" s="7"/>
    </row>
    <row r="52" spans="2:2">
      <c r="B52" s="7"/>
    </row>
    <row r="53" spans="2:2">
      <c r="B53" s="7"/>
    </row>
  </sheetData>
  <mergeCells count="52">
    <mergeCell ref="C6:I6"/>
    <mergeCell ref="A3:K3"/>
    <mergeCell ref="A4:K4"/>
    <mergeCell ref="A1:K1"/>
    <mergeCell ref="A5:K5"/>
    <mergeCell ref="A2:K2"/>
    <mergeCell ref="A7:B10"/>
    <mergeCell ref="C7:D7"/>
    <mergeCell ref="E7:F7"/>
    <mergeCell ref="G7:I7"/>
    <mergeCell ref="J7:K10"/>
    <mergeCell ref="C8:D8"/>
    <mergeCell ref="E8:F8"/>
    <mergeCell ref="G8:I8"/>
    <mergeCell ref="A11:B11"/>
    <mergeCell ref="J11:K11"/>
    <mergeCell ref="A12:B12"/>
    <mergeCell ref="J12:K12"/>
    <mergeCell ref="A19:B19"/>
    <mergeCell ref="J19:K19"/>
    <mergeCell ref="A14:B14"/>
    <mergeCell ref="J14:K14"/>
    <mergeCell ref="A15:B15"/>
    <mergeCell ref="J15:K15"/>
    <mergeCell ref="A13:B13"/>
    <mergeCell ref="J13:K13"/>
    <mergeCell ref="A23:B23"/>
    <mergeCell ref="J23:K23"/>
    <mergeCell ref="A16:B16"/>
    <mergeCell ref="J16:K16"/>
    <mergeCell ref="A17:B17"/>
    <mergeCell ref="J17:K17"/>
    <mergeCell ref="A18:B18"/>
    <mergeCell ref="J18:K18"/>
    <mergeCell ref="A20:B20"/>
    <mergeCell ref="J20:K20"/>
    <mergeCell ref="A21:B21"/>
    <mergeCell ref="J21:K21"/>
    <mergeCell ref="A22:B22"/>
    <mergeCell ref="J22:K22"/>
    <mergeCell ref="A24:B24"/>
    <mergeCell ref="J24:K24"/>
    <mergeCell ref="A29:B29"/>
    <mergeCell ref="J29:K29"/>
    <mergeCell ref="A26:B26"/>
    <mergeCell ref="J26:K26"/>
    <mergeCell ref="A27:B27"/>
    <mergeCell ref="J27:K27"/>
    <mergeCell ref="A28:B28"/>
    <mergeCell ref="J28:K28"/>
    <mergeCell ref="A25:B25"/>
    <mergeCell ref="J25:K25"/>
  </mergeCells>
  <phoneticPr fontId="19" type="noConversion"/>
  <printOptions horizontalCentered="1" verticalCentered="1"/>
  <pageMargins left="0" right="0" top="0" bottom="0" header="0.31496062992125984" footer="0.31496062992125984"/>
  <pageSetup paperSize="9" scale="80" orientation="landscape"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tint="0.39997558519241921"/>
  </sheetPr>
  <dimension ref="A1:N17"/>
  <sheetViews>
    <sheetView view="pageBreakPreview" zoomScale="90" zoomScaleSheetLayoutView="90" workbookViewId="0">
      <selection activeCell="C16" sqref="C16"/>
    </sheetView>
  </sheetViews>
  <sheetFormatPr defaultColWidth="9.125" defaultRowHeight="14.25"/>
  <cols>
    <col min="1" max="1" width="7.625" style="14" customWidth="1"/>
    <col min="2" max="2" width="20.625" style="7" customWidth="1"/>
    <col min="3" max="11" width="9.625" style="7" customWidth="1"/>
    <col min="12" max="12" width="20.625" style="7" customWidth="1"/>
    <col min="13" max="13" width="7.625" style="7" customWidth="1"/>
    <col min="14" max="16384" width="9.125" style="7"/>
  </cols>
  <sheetData>
    <row r="1" spans="1:14" s="3" customFormat="1" ht="47.25" customHeight="1">
      <c r="A1" s="6"/>
      <c r="B1" s="6"/>
      <c r="C1" s="6"/>
      <c r="D1" s="6"/>
      <c r="E1" s="6"/>
      <c r="F1" s="6"/>
      <c r="G1" s="6"/>
      <c r="H1" s="6"/>
      <c r="I1" s="6"/>
      <c r="J1" s="6"/>
      <c r="K1" s="6"/>
      <c r="L1" s="6"/>
      <c r="M1" s="6"/>
      <c r="N1" s="6"/>
    </row>
    <row r="2" spans="1:14" ht="18" customHeight="1">
      <c r="A2" s="511" t="s">
        <v>388</v>
      </c>
      <c r="B2" s="511"/>
      <c r="C2" s="511"/>
      <c r="D2" s="511"/>
      <c r="E2" s="511"/>
      <c r="F2" s="511"/>
      <c r="G2" s="511"/>
      <c r="H2" s="511"/>
      <c r="I2" s="511"/>
      <c r="J2" s="511"/>
      <c r="K2" s="511"/>
      <c r="L2" s="511"/>
      <c r="M2" s="511"/>
    </row>
    <row r="3" spans="1:14" ht="18" customHeight="1">
      <c r="A3" s="511" t="s">
        <v>305</v>
      </c>
      <c r="B3" s="511"/>
      <c r="C3" s="511"/>
      <c r="D3" s="511"/>
      <c r="E3" s="511"/>
      <c r="F3" s="511"/>
      <c r="G3" s="511"/>
      <c r="H3" s="511"/>
      <c r="I3" s="511"/>
      <c r="J3" s="511"/>
      <c r="K3" s="511"/>
      <c r="L3" s="511"/>
      <c r="M3" s="511"/>
    </row>
    <row r="4" spans="1:14" ht="18" customHeight="1">
      <c r="A4" s="511" t="s">
        <v>654</v>
      </c>
      <c r="B4" s="511"/>
      <c r="C4" s="511"/>
      <c r="D4" s="511"/>
      <c r="E4" s="511"/>
      <c r="F4" s="511"/>
      <c r="G4" s="511"/>
      <c r="H4" s="511"/>
      <c r="I4" s="511"/>
      <c r="J4" s="511"/>
      <c r="K4" s="511"/>
      <c r="L4" s="511"/>
      <c r="M4" s="511"/>
    </row>
    <row r="5" spans="1:14" ht="15.75" customHeight="1">
      <c r="A5" s="492" t="s">
        <v>389</v>
      </c>
      <c r="B5" s="492"/>
      <c r="C5" s="492"/>
      <c r="D5" s="492"/>
      <c r="E5" s="492"/>
      <c r="F5" s="492"/>
      <c r="G5" s="492"/>
      <c r="H5" s="492"/>
      <c r="I5" s="492"/>
      <c r="J5" s="492"/>
      <c r="K5" s="492"/>
      <c r="L5" s="492"/>
      <c r="M5" s="492"/>
    </row>
    <row r="6" spans="1:14" ht="15.75" customHeight="1">
      <c r="A6" s="492" t="s">
        <v>263</v>
      </c>
      <c r="B6" s="492"/>
      <c r="C6" s="492"/>
      <c r="D6" s="492"/>
      <c r="E6" s="492"/>
      <c r="F6" s="492"/>
      <c r="G6" s="492"/>
      <c r="H6" s="492"/>
      <c r="I6" s="492"/>
      <c r="J6" s="492"/>
      <c r="K6" s="492"/>
      <c r="L6" s="492"/>
      <c r="M6" s="492"/>
    </row>
    <row r="7" spans="1:14" ht="15.75" customHeight="1">
      <c r="A7" s="492" t="s">
        <v>655</v>
      </c>
      <c r="B7" s="492"/>
      <c r="C7" s="492"/>
      <c r="D7" s="492"/>
      <c r="E7" s="492"/>
      <c r="F7" s="492"/>
      <c r="G7" s="492"/>
      <c r="H7" s="492"/>
      <c r="I7" s="492"/>
      <c r="J7" s="492"/>
      <c r="K7" s="492"/>
      <c r="L7" s="492"/>
      <c r="M7" s="492"/>
    </row>
    <row r="8" spans="1:14" ht="16.5" customHeight="1">
      <c r="A8" s="493" t="s">
        <v>698</v>
      </c>
      <c r="B8" s="493"/>
      <c r="C8" s="494">
        <v>2020</v>
      </c>
      <c r="D8" s="494"/>
      <c r="E8" s="494"/>
      <c r="F8" s="494"/>
      <c r="G8" s="494"/>
      <c r="H8" s="494"/>
      <c r="I8" s="494"/>
      <c r="J8" s="494"/>
      <c r="K8" s="494"/>
      <c r="L8" s="495" t="s">
        <v>319</v>
      </c>
      <c r="M8" s="495"/>
    </row>
    <row r="9" spans="1:14" s="5" customFormat="1" ht="21.75" customHeight="1">
      <c r="A9" s="597" t="s">
        <v>446</v>
      </c>
      <c r="B9" s="650" t="s">
        <v>210</v>
      </c>
      <c r="C9" s="647" t="s">
        <v>370</v>
      </c>
      <c r="D9" s="647" t="s">
        <v>371</v>
      </c>
      <c r="E9" s="647" t="s">
        <v>372</v>
      </c>
      <c r="F9" s="647" t="s">
        <v>373</v>
      </c>
      <c r="G9" s="647"/>
      <c r="H9" s="647"/>
      <c r="I9" s="647" t="s">
        <v>374</v>
      </c>
      <c r="J9" s="647"/>
      <c r="K9" s="647"/>
      <c r="L9" s="603" t="s">
        <v>375</v>
      </c>
      <c r="M9" s="603"/>
    </row>
    <row r="10" spans="1:14" s="5" customFormat="1" ht="21.75" customHeight="1">
      <c r="A10" s="598"/>
      <c r="B10" s="651"/>
      <c r="C10" s="653"/>
      <c r="D10" s="653"/>
      <c r="E10" s="653"/>
      <c r="F10" s="581" t="s">
        <v>376</v>
      </c>
      <c r="G10" s="581"/>
      <c r="H10" s="581"/>
      <c r="I10" s="581" t="s">
        <v>377</v>
      </c>
      <c r="J10" s="581"/>
      <c r="K10" s="581"/>
      <c r="L10" s="604"/>
      <c r="M10" s="604"/>
    </row>
    <row r="11" spans="1:14" s="5" customFormat="1" ht="21.75" customHeight="1">
      <c r="A11" s="598"/>
      <c r="B11" s="651"/>
      <c r="C11" s="580" t="s">
        <v>378</v>
      </c>
      <c r="D11" s="580" t="s">
        <v>127</v>
      </c>
      <c r="E11" s="580" t="s">
        <v>379</v>
      </c>
      <c r="F11" s="161" t="s">
        <v>204</v>
      </c>
      <c r="G11" s="161" t="s">
        <v>380</v>
      </c>
      <c r="H11" s="161" t="s">
        <v>381</v>
      </c>
      <c r="I11" s="161" t="s">
        <v>204</v>
      </c>
      <c r="J11" s="161" t="s">
        <v>382</v>
      </c>
      <c r="K11" s="161" t="s">
        <v>383</v>
      </c>
      <c r="L11" s="604"/>
      <c r="M11" s="604"/>
    </row>
    <row r="12" spans="1:14" s="5" customFormat="1" ht="21.75" customHeight="1">
      <c r="A12" s="599"/>
      <c r="B12" s="652"/>
      <c r="C12" s="581"/>
      <c r="D12" s="581"/>
      <c r="E12" s="581"/>
      <c r="F12" s="160" t="s">
        <v>207</v>
      </c>
      <c r="G12" s="160" t="s">
        <v>384</v>
      </c>
      <c r="H12" s="160" t="s">
        <v>385</v>
      </c>
      <c r="I12" s="160" t="s">
        <v>207</v>
      </c>
      <c r="J12" s="160" t="s">
        <v>386</v>
      </c>
      <c r="K12" s="160" t="s">
        <v>387</v>
      </c>
      <c r="L12" s="605"/>
      <c r="M12" s="605"/>
    </row>
    <row r="13" spans="1:14" customFormat="1" ht="58.5" customHeight="1" thickBot="1">
      <c r="A13" s="51">
        <v>45</v>
      </c>
      <c r="B13" s="55" t="s">
        <v>533</v>
      </c>
      <c r="C13" s="85">
        <v>5767969</v>
      </c>
      <c r="D13" s="68">
        <v>124767</v>
      </c>
      <c r="E13" s="85">
        <v>5892736</v>
      </c>
      <c r="F13" s="85">
        <f>H13+G13</f>
        <v>835041</v>
      </c>
      <c r="G13" s="68">
        <v>742400</v>
      </c>
      <c r="H13" s="68">
        <v>92641</v>
      </c>
      <c r="I13" s="85">
        <f>K13+J13</f>
        <v>6727777</v>
      </c>
      <c r="J13" s="68">
        <v>1320099</v>
      </c>
      <c r="K13" s="68">
        <v>5407678</v>
      </c>
      <c r="L13" s="508" t="s">
        <v>538</v>
      </c>
      <c r="M13" s="508"/>
    </row>
    <row r="14" spans="1:14" customFormat="1" ht="58.5" customHeight="1" thickTop="1" thickBot="1">
      <c r="A14" s="53">
        <v>46</v>
      </c>
      <c r="B14" s="56" t="s">
        <v>534</v>
      </c>
      <c r="C14" s="86">
        <v>8982300</v>
      </c>
      <c r="D14" s="69">
        <v>129561</v>
      </c>
      <c r="E14" s="86">
        <v>9111861</v>
      </c>
      <c r="F14" s="86">
        <f>H14+G14</f>
        <v>1036751</v>
      </c>
      <c r="G14" s="69">
        <v>822267</v>
      </c>
      <c r="H14" s="69">
        <v>214484</v>
      </c>
      <c r="I14" s="86">
        <f>K14+J14</f>
        <v>10148612</v>
      </c>
      <c r="J14" s="69">
        <v>1946236</v>
      </c>
      <c r="K14" s="69">
        <v>8202376</v>
      </c>
      <c r="L14" s="509" t="s">
        <v>537</v>
      </c>
      <c r="M14" s="509"/>
    </row>
    <row r="15" spans="1:14" customFormat="1" ht="58.5" customHeight="1" thickTop="1">
      <c r="A15" s="52">
        <v>47</v>
      </c>
      <c r="B15" s="62" t="s">
        <v>535</v>
      </c>
      <c r="C15" s="204">
        <v>33779501</v>
      </c>
      <c r="D15" s="205">
        <v>560924</v>
      </c>
      <c r="E15" s="204">
        <v>34340425</v>
      </c>
      <c r="F15" s="204">
        <f>H15+G15</f>
        <v>5651288</v>
      </c>
      <c r="G15" s="205">
        <v>4679226</v>
      </c>
      <c r="H15" s="205">
        <v>972062</v>
      </c>
      <c r="I15" s="326">
        <f>K15+J15</f>
        <v>39991713</v>
      </c>
      <c r="J15" s="205">
        <v>5067484</v>
      </c>
      <c r="K15" s="205">
        <v>34924229</v>
      </c>
      <c r="L15" s="489" t="s">
        <v>536</v>
      </c>
      <c r="M15" s="489"/>
    </row>
    <row r="16" spans="1:14" customFormat="1" ht="58.5" customHeight="1">
      <c r="A16" s="648" t="s">
        <v>207</v>
      </c>
      <c r="B16" s="648"/>
      <c r="C16" s="87">
        <f t="shared" ref="C16:J16" si="0">SUM(C13:C15)</f>
        <v>48529770</v>
      </c>
      <c r="D16" s="87">
        <f t="shared" si="0"/>
        <v>815252</v>
      </c>
      <c r="E16" s="87">
        <f t="shared" si="0"/>
        <v>49345022</v>
      </c>
      <c r="F16" s="87">
        <f t="shared" si="0"/>
        <v>7523080</v>
      </c>
      <c r="G16" s="87">
        <f t="shared" si="0"/>
        <v>6243893</v>
      </c>
      <c r="H16" s="87">
        <f t="shared" si="0"/>
        <v>1279187</v>
      </c>
      <c r="I16" s="87">
        <f t="shared" si="0"/>
        <v>56868102</v>
      </c>
      <c r="J16" s="87">
        <f t="shared" si="0"/>
        <v>8333819</v>
      </c>
      <c r="K16" s="87">
        <f>SUM(K13:K15)</f>
        <v>48534283</v>
      </c>
      <c r="L16" s="649" t="s">
        <v>204</v>
      </c>
      <c r="M16" s="649"/>
    </row>
    <row r="17" spans="1:13" ht="15" customHeight="1">
      <c r="A17" s="552"/>
      <c r="B17" s="552"/>
      <c r="C17" s="552"/>
      <c r="D17" s="552"/>
      <c r="E17" s="552"/>
      <c r="F17" s="552"/>
      <c r="H17" s="553"/>
      <c r="I17" s="553"/>
      <c r="J17" s="553"/>
      <c r="K17" s="553"/>
      <c r="L17" s="553"/>
      <c r="M17" s="553"/>
    </row>
  </sheetData>
  <mergeCells count="29">
    <mergeCell ref="A2:M2"/>
    <mergeCell ref="C9:C10"/>
    <mergeCell ref="L13:M13"/>
    <mergeCell ref="A17:F17"/>
    <mergeCell ref="H17:M17"/>
    <mergeCell ref="A16:B16"/>
    <mergeCell ref="L16:M16"/>
    <mergeCell ref="A9:A12"/>
    <mergeCell ref="B9:B12"/>
    <mergeCell ref="L14:M14"/>
    <mergeCell ref="L15:M15"/>
    <mergeCell ref="I10:K10"/>
    <mergeCell ref="L9:M12"/>
    <mergeCell ref="D11:D12"/>
    <mergeCell ref="E11:E12"/>
    <mergeCell ref="E9:E10"/>
    <mergeCell ref="A8:B8"/>
    <mergeCell ref="C11:C12"/>
    <mergeCell ref="A3:M3"/>
    <mergeCell ref="A5:M5"/>
    <mergeCell ref="C8:K8"/>
    <mergeCell ref="L8:M8"/>
    <mergeCell ref="A6:M6"/>
    <mergeCell ref="I9:K9"/>
    <mergeCell ref="F10:H10"/>
    <mergeCell ref="D9:D10"/>
    <mergeCell ref="F9:H9"/>
    <mergeCell ref="A4:M4"/>
    <mergeCell ref="A7:M7"/>
  </mergeCells>
  <phoneticPr fontId="19" type="noConversion"/>
  <printOptions horizontalCentered="1" verticalCentered="1"/>
  <pageMargins left="0" right="0" top="0" bottom="0" header="0.31496062992125984" footer="0.31496062992125984"/>
  <pageSetup paperSize="9" scale="80"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tint="0.39997558519241921"/>
  </sheetPr>
  <dimension ref="A1:N72"/>
  <sheetViews>
    <sheetView view="pageBreakPreview" topLeftCell="A16" zoomScale="90" zoomScaleSheetLayoutView="90" workbookViewId="0">
      <selection activeCell="K72" sqref="K72"/>
    </sheetView>
  </sheetViews>
  <sheetFormatPr defaultColWidth="9.125" defaultRowHeight="14.25"/>
  <cols>
    <col min="1" max="1" width="5.625" style="14" customWidth="1"/>
    <col min="2" max="2" width="35.625" style="7" customWidth="1"/>
    <col min="3" max="11" width="9.75" style="7" customWidth="1"/>
    <col min="12" max="12" width="30.625" style="7" customWidth="1"/>
    <col min="13" max="13" width="5.625" style="7" customWidth="1"/>
    <col min="14" max="16384" width="9.125" style="7"/>
  </cols>
  <sheetData>
    <row r="1" spans="1:14" s="3" customFormat="1" ht="11.45" customHeight="1">
      <c r="A1" s="6"/>
      <c r="B1" s="6"/>
      <c r="C1" s="6"/>
      <c r="D1" s="6"/>
      <c r="E1" s="6"/>
      <c r="F1" s="6"/>
      <c r="G1" s="6"/>
      <c r="H1" s="6"/>
      <c r="I1" s="6"/>
      <c r="J1" s="6"/>
      <c r="K1" s="6"/>
      <c r="L1" s="6"/>
      <c r="M1" s="6"/>
      <c r="N1" s="6"/>
    </row>
    <row r="2" spans="1:14" ht="18" customHeight="1">
      <c r="A2" s="511" t="s">
        <v>388</v>
      </c>
      <c r="B2" s="511"/>
      <c r="C2" s="511"/>
      <c r="D2" s="511"/>
      <c r="E2" s="511"/>
      <c r="F2" s="511"/>
      <c r="G2" s="511"/>
      <c r="H2" s="511"/>
      <c r="I2" s="511"/>
      <c r="J2" s="511"/>
      <c r="K2" s="511"/>
      <c r="L2" s="511"/>
      <c r="M2" s="511"/>
    </row>
    <row r="3" spans="1:14" ht="15.75" customHeight="1">
      <c r="A3" s="511" t="s">
        <v>316</v>
      </c>
      <c r="B3" s="511"/>
      <c r="C3" s="511"/>
      <c r="D3" s="511"/>
      <c r="E3" s="511"/>
      <c r="F3" s="511"/>
      <c r="G3" s="511"/>
      <c r="H3" s="511"/>
      <c r="I3" s="511"/>
      <c r="J3" s="511"/>
      <c r="K3" s="511"/>
      <c r="L3" s="511"/>
      <c r="M3" s="511"/>
    </row>
    <row r="4" spans="1:14" ht="15.75" customHeight="1">
      <c r="A4" s="511" t="s">
        <v>656</v>
      </c>
      <c r="B4" s="511"/>
      <c r="C4" s="511"/>
      <c r="D4" s="511"/>
      <c r="E4" s="511"/>
      <c r="F4" s="511"/>
      <c r="G4" s="511"/>
      <c r="H4" s="511"/>
      <c r="I4" s="511"/>
      <c r="J4" s="511"/>
      <c r="K4" s="511"/>
      <c r="L4" s="511"/>
      <c r="M4" s="511"/>
    </row>
    <row r="5" spans="1:14" ht="15.75" customHeight="1">
      <c r="A5" s="492" t="s">
        <v>389</v>
      </c>
      <c r="B5" s="492"/>
      <c r="C5" s="492"/>
      <c r="D5" s="492"/>
      <c r="E5" s="492"/>
      <c r="F5" s="492"/>
      <c r="G5" s="492"/>
      <c r="H5" s="492"/>
      <c r="I5" s="492"/>
      <c r="J5" s="492"/>
      <c r="K5" s="492"/>
      <c r="L5" s="492"/>
      <c r="M5" s="492"/>
    </row>
    <row r="6" spans="1:14" ht="23.25" customHeight="1">
      <c r="A6" s="492" t="s">
        <v>262</v>
      </c>
      <c r="B6" s="492"/>
      <c r="C6" s="492"/>
      <c r="D6" s="492"/>
      <c r="E6" s="492"/>
      <c r="F6" s="492"/>
      <c r="G6" s="492"/>
      <c r="H6" s="492"/>
      <c r="I6" s="492"/>
      <c r="J6" s="492"/>
      <c r="K6" s="492"/>
      <c r="L6" s="492"/>
      <c r="M6" s="492"/>
    </row>
    <row r="7" spans="1:14" ht="23.25" customHeight="1">
      <c r="A7" s="492" t="s">
        <v>657</v>
      </c>
      <c r="B7" s="492"/>
      <c r="C7" s="492"/>
      <c r="D7" s="492"/>
      <c r="E7" s="492"/>
      <c r="F7" s="492"/>
      <c r="G7" s="492"/>
      <c r="H7" s="492"/>
      <c r="I7" s="492"/>
      <c r="J7" s="492"/>
      <c r="K7" s="492"/>
      <c r="L7" s="492"/>
      <c r="M7" s="492"/>
    </row>
    <row r="8" spans="1:14" s="5" customFormat="1" ht="21.75" customHeight="1">
      <c r="A8" s="493" t="s">
        <v>699</v>
      </c>
      <c r="B8" s="493"/>
      <c r="C8" s="255"/>
      <c r="D8" s="255"/>
      <c r="E8" s="255"/>
      <c r="F8" s="255"/>
      <c r="G8" s="407">
        <v>2020</v>
      </c>
      <c r="H8" s="255"/>
      <c r="I8" s="255"/>
      <c r="J8" s="255"/>
      <c r="K8" s="255"/>
      <c r="L8" s="495" t="s">
        <v>128</v>
      </c>
      <c r="M8" s="495"/>
    </row>
    <row r="9" spans="1:14" s="5" customFormat="1" ht="21.75" customHeight="1">
      <c r="A9" s="694" t="s">
        <v>444</v>
      </c>
      <c r="B9" s="650" t="s">
        <v>210</v>
      </c>
      <c r="C9" s="647" t="s">
        <v>370</v>
      </c>
      <c r="D9" s="647" t="s">
        <v>371</v>
      </c>
      <c r="E9" s="647" t="s">
        <v>372</v>
      </c>
      <c r="F9" s="647" t="s">
        <v>373</v>
      </c>
      <c r="G9" s="647"/>
      <c r="H9" s="647"/>
      <c r="I9" s="647" t="s">
        <v>374</v>
      </c>
      <c r="J9" s="647"/>
      <c r="K9" s="647"/>
      <c r="L9" s="603" t="s">
        <v>375</v>
      </c>
      <c r="M9" s="603"/>
    </row>
    <row r="10" spans="1:14" s="5" customFormat="1" ht="14.25" customHeight="1">
      <c r="A10" s="695"/>
      <c r="B10" s="651"/>
      <c r="C10" s="653"/>
      <c r="D10" s="653"/>
      <c r="E10" s="653"/>
      <c r="F10" s="581" t="s">
        <v>376</v>
      </c>
      <c r="G10" s="581"/>
      <c r="H10" s="581"/>
      <c r="I10" s="581" t="s">
        <v>377</v>
      </c>
      <c r="J10" s="581"/>
      <c r="K10" s="581"/>
      <c r="L10" s="604"/>
      <c r="M10" s="604"/>
    </row>
    <row r="11" spans="1:14" s="5" customFormat="1" ht="21.75" customHeight="1">
      <c r="A11" s="695"/>
      <c r="B11" s="651"/>
      <c r="C11" s="580" t="s">
        <v>378</v>
      </c>
      <c r="D11" s="580" t="s">
        <v>127</v>
      </c>
      <c r="E11" s="580" t="s">
        <v>379</v>
      </c>
      <c r="F11" s="161" t="s">
        <v>204</v>
      </c>
      <c r="G11" s="161" t="s">
        <v>380</v>
      </c>
      <c r="H11" s="161" t="s">
        <v>381</v>
      </c>
      <c r="I11" s="161" t="s">
        <v>204</v>
      </c>
      <c r="J11" s="161" t="s">
        <v>382</v>
      </c>
      <c r="K11" s="161" t="s">
        <v>383</v>
      </c>
      <c r="L11" s="604"/>
      <c r="M11" s="604"/>
    </row>
    <row r="12" spans="1:14" customFormat="1" ht="22.5">
      <c r="A12" s="696"/>
      <c r="B12" s="652"/>
      <c r="C12" s="581"/>
      <c r="D12" s="581"/>
      <c r="E12" s="581"/>
      <c r="F12" s="160" t="s">
        <v>207</v>
      </c>
      <c r="G12" s="160" t="s">
        <v>384</v>
      </c>
      <c r="H12" s="160" t="s">
        <v>385</v>
      </c>
      <c r="I12" s="160" t="s">
        <v>207</v>
      </c>
      <c r="J12" s="160" t="s">
        <v>386</v>
      </c>
      <c r="K12" s="160" t="s">
        <v>387</v>
      </c>
      <c r="L12" s="605"/>
      <c r="M12" s="605"/>
    </row>
    <row r="13" spans="1:14" customFormat="1" ht="19.899999999999999" customHeight="1" thickBot="1">
      <c r="A13" s="202">
        <v>4511</v>
      </c>
      <c r="B13" s="198" t="s">
        <v>559</v>
      </c>
      <c r="C13" s="97">
        <v>2907207</v>
      </c>
      <c r="D13" s="315">
        <v>97221</v>
      </c>
      <c r="E13" s="97">
        <v>3004428</v>
      </c>
      <c r="F13" s="97">
        <f>H13+G13</f>
        <v>552801</v>
      </c>
      <c r="G13" s="315">
        <v>512998</v>
      </c>
      <c r="H13" s="315">
        <v>39803</v>
      </c>
      <c r="I13" s="97">
        <f>K13+J13</f>
        <v>3557229</v>
      </c>
      <c r="J13" s="315">
        <v>141353</v>
      </c>
      <c r="K13" s="315">
        <v>3415876</v>
      </c>
      <c r="L13" s="666" t="s">
        <v>558</v>
      </c>
      <c r="M13" s="667"/>
    </row>
    <row r="14" spans="1:14" customFormat="1" ht="20.45" customHeight="1" thickTop="1" thickBot="1">
      <c r="A14" s="200">
        <v>4512</v>
      </c>
      <c r="B14" s="90" t="s">
        <v>560</v>
      </c>
      <c r="C14" s="98">
        <v>1184350</v>
      </c>
      <c r="D14" s="316">
        <v>8892</v>
      </c>
      <c r="E14" s="98">
        <v>1193242</v>
      </c>
      <c r="F14" s="98">
        <f>H14+G14</f>
        <v>67747</v>
      </c>
      <c r="G14" s="316">
        <v>63859</v>
      </c>
      <c r="H14" s="316">
        <v>3888</v>
      </c>
      <c r="I14" s="98">
        <f>K14+J14</f>
        <v>1260989</v>
      </c>
      <c r="J14" s="316">
        <v>1041074</v>
      </c>
      <c r="K14" s="316">
        <v>219915</v>
      </c>
      <c r="L14" s="657" t="s">
        <v>561</v>
      </c>
      <c r="M14" s="657"/>
    </row>
    <row r="15" spans="1:14" customFormat="1" ht="19.5" thickTop="1" thickBot="1">
      <c r="A15" s="199">
        <v>4519</v>
      </c>
      <c r="B15" s="59" t="s">
        <v>720</v>
      </c>
      <c r="C15" s="97">
        <v>3395</v>
      </c>
      <c r="D15" s="315">
        <v>6</v>
      </c>
      <c r="E15" s="97">
        <v>3401</v>
      </c>
      <c r="F15" s="97">
        <f t="shared" ref="F15:F71" si="0">H15+G15</f>
        <v>199</v>
      </c>
      <c r="G15" s="315">
        <v>140</v>
      </c>
      <c r="H15" s="315">
        <v>59</v>
      </c>
      <c r="I15" s="97">
        <f t="shared" ref="I15:I71" si="1">K15+J15</f>
        <v>3600</v>
      </c>
      <c r="J15" s="315">
        <v>3086</v>
      </c>
      <c r="K15" s="315">
        <v>514</v>
      </c>
      <c r="L15" s="654" t="s">
        <v>721</v>
      </c>
      <c r="M15" s="655"/>
    </row>
    <row r="16" spans="1:14" customFormat="1" ht="19.5" thickTop="1" thickBot="1">
      <c r="A16" s="200">
        <v>4531</v>
      </c>
      <c r="B16" s="90" t="s">
        <v>562</v>
      </c>
      <c r="C16" s="98">
        <v>1623578</v>
      </c>
      <c r="D16" s="316">
        <v>18383</v>
      </c>
      <c r="E16" s="98">
        <v>1641961</v>
      </c>
      <c r="F16" s="98">
        <f t="shared" si="0"/>
        <v>197812</v>
      </c>
      <c r="G16" s="316">
        <v>151796</v>
      </c>
      <c r="H16" s="316">
        <v>46016</v>
      </c>
      <c r="I16" s="98">
        <f t="shared" si="1"/>
        <v>1839773</v>
      </c>
      <c r="J16" s="316">
        <v>100915</v>
      </c>
      <c r="K16" s="316">
        <v>1738858</v>
      </c>
      <c r="L16" s="657" t="s">
        <v>608</v>
      </c>
      <c r="M16" s="657"/>
    </row>
    <row r="17" spans="1:13" customFormat="1" ht="19.5" thickTop="1" thickBot="1">
      <c r="A17" s="199">
        <v>4532</v>
      </c>
      <c r="B17" s="59" t="s">
        <v>563</v>
      </c>
      <c r="C17" s="97">
        <v>43302</v>
      </c>
      <c r="D17" s="315">
        <v>264</v>
      </c>
      <c r="E17" s="97">
        <v>43566</v>
      </c>
      <c r="F17" s="97">
        <f t="shared" si="0"/>
        <v>15530</v>
      </c>
      <c r="G17" s="315">
        <v>12825</v>
      </c>
      <c r="H17" s="315">
        <v>2705</v>
      </c>
      <c r="I17" s="97">
        <f t="shared" si="1"/>
        <v>59096</v>
      </c>
      <c r="J17" s="315">
        <v>33671</v>
      </c>
      <c r="K17" s="315">
        <v>25425</v>
      </c>
      <c r="L17" s="654" t="s">
        <v>607</v>
      </c>
      <c r="M17" s="655"/>
    </row>
    <row r="18" spans="1:13" customFormat="1" ht="19.5" thickTop="1" thickBot="1">
      <c r="A18" s="200">
        <v>4539</v>
      </c>
      <c r="B18" s="90" t="s">
        <v>564</v>
      </c>
      <c r="C18" s="98">
        <v>6138</v>
      </c>
      <c r="D18" s="316">
        <v>0</v>
      </c>
      <c r="E18" s="98">
        <v>6138</v>
      </c>
      <c r="F18" s="98">
        <f t="shared" si="0"/>
        <v>952</v>
      </c>
      <c r="G18" s="316">
        <v>782</v>
      </c>
      <c r="H18" s="316">
        <v>170</v>
      </c>
      <c r="I18" s="98">
        <f t="shared" si="1"/>
        <v>7090</v>
      </c>
      <c r="J18" s="316">
        <v>0</v>
      </c>
      <c r="K18" s="316">
        <v>7090</v>
      </c>
      <c r="L18" s="657" t="s">
        <v>606</v>
      </c>
      <c r="M18" s="657"/>
    </row>
    <row r="19" spans="1:13" customFormat="1" ht="15.75" thickTop="1" thickBot="1">
      <c r="A19" s="199">
        <v>4610</v>
      </c>
      <c r="B19" s="59" t="s">
        <v>539</v>
      </c>
      <c r="C19" s="97">
        <v>200586</v>
      </c>
      <c r="D19" s="315">
        <v>2589</v>
      </c>
      <c r="E19" s="97">
        <v>203175</v>
      </c>
      <c r="F19" s="97">
        <f t="shared" si="0"/>
        <v>36058</v>
      </c>
      <c r="G19" s="315">
        <v>13482</v>
      </c>
      <c r="H19" s="315">
        <v>22576</v>
      </c>
      <c r="I19" s="97">
        <f t="shared" si="1"/>
        <v>239233</v>
      </c>
      <c r="J19" s="315">
        <v>54464</v>
      </c>
      <c r="K19" s="315">
        <v>184769</v>
      </c>
      <c r="L19" s="654" t="s">
        <v>548</v>
      </c>
      <c r="M19" s="655"/>
    </row>
    <row r="20" spans="1:13" customFormat="1" ht="15.75" thickTop="1" thickBot="1">
      <c r="A20" s="200">
        <v>4620</v>
      </c>
      <c r="B20" s="90" t="s">
        <v>565</v>
      </c>
      <c r="C20" s="98">
        <v>-270667</v>
      </c>
      <c r="D20" s="316">
        <v>8526</v>
      </c>
      <c r="E20" s="98">
        <v>-262141</v>
      </c>
      <c r="F20" s="98">
        <f t="shared" si="0"/>
        <v>41872</v>
      </c>
      <c r="G20" s="316">
        <v>30993</v>
      </c>
      <c r="H20" s="316">
        <v>10879</v>
      </c>
      <c r="I20" s="98">
        <f t="shared" si="1"/>
        <v>-220269</v>
      </c>
      <c r="J20" s="316">
        <v>21942</v>
      </c>
      <c r="K20" s="316">
        <v>-242211</v>
      </c>
      <c r="L20" s="657" t="s">
        <v>605</v>
      </c>
      <c r="M20" s="657"/>
    </row>
    <row r="21" spans="1:13" customFormat="1" ht="15.75" thickTop="1" thickBot="1">
      <c r="A21" s="199">
        <v>4631</v>
      </c>
      <c r="B21" s="59" t="s">
        <v>540</v>
      </c>
      <c r="C21" s="97">
        <v>33514</v>
      </c>
      <c r="D21" s="315">
        <v>1469</v>
      </c>
      <c r="E21" s="97">
        <v>34983</v>
      </c>
      <c r="F21" s="97">
        <f t="shared" si="0"/>
        <v>14489</v>
      </c>
      <c r="G21" s="315">
        <v>10711</v>
      </c>
      <c r="H21" s="315">
        <v>3778</v>
      </c>
      <c r="I21" s="97">
        <f t="shared" si="1"/>
        <v>49472</v>
      </c>
      <c r="J21" s="315">
        <v>1658</v>
      </c>
      <c r="K21" s="315">
        <v>47814</v>
      </c>
      <c r="L21" s="654" t="s">
        <v>549</v>
      </c>
      <c r="M21" s="655"/>
    </row>
    <row r="22" spans="1:13" customFormat="1" ht="15.75" thickTop="1" thickBot="1">
      <c r="A22" s="200">
        <v>4632</v>
      </c>
      <c r="B22" s="90" t="s">
        <v>609</v>
      </c>
      <c r="C22" s="98">
        <v>1102620</v>
      </c>
      <c r="D22" s="316">
        <v>26728</v>
      </c>
      <c r="E22" s="98">
        <v>1129348</v>
      </c>
      <c r="F22" s="98">
        <f t="shared" si="0"/>
        <v>341202</v>
      </c>
      <c r="G22" s="316">
        <v>290213</v>
      </c>
      <c r="H22" s="316">
        <v>50989</v>
      </c>
      <c r="I22" s="98">
        <f t="shared" si="1"/>
        <v>1470550</v>
      </c>
      <c r="J22" s="316">
        <v>433894</v>
      </c>
      <c r="K22" s="316">
        <v>1036656</v>
      </c>
      <c r="L22" s="657" t="s">
        <v>604</v>
      </c>
      <c r="M22" s="657"/>
    </row>
    <row r="23" spans="1:13" customFormat="1" ht="19.149999999999999" customHeight="1" thickTop="1" thickBot="1">
      <c r="A23" s="199">
        <v>4641</v>
      </c>
      <c r="B23" s="59" t="s">
        <v>610</v>
      </c>
      <c r="C23" s="97">
        <v>42955</v>
      </c>
      <c r="D23" s="315">
        <v>10570</v>
      </c>
      <c r="E23" s="97">
        <v>53525</v>
      </c>
      <c r="F23" s="97">
        <f t="shared" si="0"/>
        <v>44358</v>
      </c>
      <c r="G23" s="315">
        <v>42940</v>
      </c>
      <c r="H23" s="315">
        <v>1418</v>
      </c>
      <c r="I23" s="97">
        <f t="shared" si="1"/>
        <v>97883</v>
      </c>
      <c r="J23" s="315">
        <v>14948</v>
      </c>
      <c r="K23" s="315">
        <v>82935</v>
      </c>
      <c r="L23" s="654" t="s">
        <v>603</v>
      </c>
      <c r="M23" s="655"/>
    </row>
    <row r="24" spans="1:13" customFormat="1" ht="38.450000000000003" customHeight="1" thickTop="1" thickBot="1">
      <c r="A24" s="200">
        <v>4647</v>
      </c>
      <c r="B24" s="90" t="s">
        <v>611</v>
      </c>
      <c r="C24" s="98">
        <v>1465747</v>
      </c>
      <c r="D24" s="316">
        <v>12386</v>
      </c>
      <c r="E24" s="98">
        <v>1478133</v>
      </c>
      <c r="F24" s="98">
        <f t="shared" si="0"/>
        <v>45201</v>
      </c>
      <c r="G24" s="316">
        <v>33958</v>
      </c>
      <c r="H24" s="316">
        <v>11243</v>
      </c>
      <c r="I24" s="98">
        <f t="shared" si="1"/>
        <v>1523334</v>
      </c>
      <c r="J24" s="316">
        <v>452532</v>
      </c>
      <c r="K24" s="316">
        <v>1070802</v>
      </c>
      <c r="L24" s="657" t="s">
        <v>602</v>
      </c>
      <c r="M24" s="657"/>
    </row>
    <row r="25" spans="1:13" customFormat="1" ht="37.5" thickTop="1" thickBot="1">
      <c r="A25" s="199">
        <v>4648</v>
      </c>
      <c r="B25" s="59" t="s">
        <v>612</v>
      </c>
      <c r="C25" s="97">
        <v>1333431</v>
      </c>
      <c r="D25" s="315">
        <v>6138</v>
      </c>
      <c r="E25" s="97">
        <v>1339569</v>
      </c>
      <c r="F25" s="97">
        <f t="shared" si="0"/>
        <v>86999</v>
      </c>
      <c r="G25" s="315">
        <v>80438</v>
      </c>
      <c r="H25" s="315">
        <v>6561</v>
      </c>
      <c r="I25" s="97">
        <f t="shared" si="1"/>
        <v>1426568</v>
      </c>
      <c r="J25" s="315">
        <v>581428</v>
      </c>
      <c r="K25" s="315">
        <v>845140</v>
      </c>
      <c r="L25" s="654" t="s">
        <v>601</v>
      </c>
      <c r="M25" s="655"/>
    </row>
    <row r="26" spans="1:13" s="436" customFormat="1" ht="28.5" thickTop="1" thickBot="1">
      <c r="A26" s="200">
        <v>4649</v>
      </c>
      <c r="B26" s="90" t="s">
        <v>730</v>
      </c>
      <c r="C26" s="98">
        <v>706</v>
      </c>
      <c r="D26" s="316">
        <v>5</v>
      </c>
      <c r="E26" s="98">
        <v>711</v>
      </c>
      <c r="F26" s="98">
        <f t="shared" si="0"/>
        <v>135</v>
      </c>
      <c r="G26" s="316">
        <v>125</v>
      </c>
      <c r="H26" s="316">
        <v>10</v>
      </c>
      <c r="I26" s="98">
        <f t="shared" si="1"/>
        <v>846</v>
      </c>
      <c r="J26" s="316">
        <v>540</v>
      </c>
      <c r="K26" s="316">
        <v>306</v>
      </c>
      <c r="L26" s="657" t="s">
        <v>722</v>
      </c>
      <c r="M26" s="657"/>
    </row>
    <row r="27" spans="1:13" customFormat="1" ht="19.5" thickTop="1" thickBot="1">
      <c r="A27" s="199">
        <v>4651</v>
      </c>
      <c r="B27" s="59" t="s">
        <v>613</v>
      </c>
      <c r="C27" s="97">
        <v>25918</v>
      </c>
      <c r="D27" s="315">
        <v>314</v>
      </c>
      <c r="E27" s="97">
        <v>26232</v>
      </c>
      <c r="F27" s="97">
        <f t="shared" si="0"/>
        <v>3827</v>
      </c>
      <c r="G27" s="315">
        <v>3412</v>
      </c>
      <c r="H27" s="315">
        <v>415</v>
      </c>
      <c r="I27" s="97">
        <f t="shared" si="1"/>
        <v>30059</v>
      </c>
      <c r="J27" s="315">
        <v>1315</v>
      </c>
      <c r="K27" s="315">
        <v>28744</v>
      </c>
      <c r="L27" s="654" t="s">
        <v>600</v>
      </c>
      <c r="M27" s="655"/>
    </row>
    <row r="28" spans="1:13" customFormat="1" ht="19.5" thickTop="1" thickBot="1">
      <c r="A28" s="200">
        <v>4652</v>
      </c>
      <c r="B28" s="90" t="s">
        <v>614</v>
      </c>
      <c r="C28" s="98">
        <v>100477</v>
      </c>
      <c r="D28" s="316">
        <v>734</v>
      </c>
      <c r="E28" s="98">
        <v>101211</v>
      </c>
      <c r="F28" s="98">
        <f t="shared" si="0"/>
        <v>11737</v>
      </c>
      <c r="G28" s="316">
        <v>9136</v>
      </c>
      <c r="H28" s="316">
        <v>2601</v>
      </c>
      <c r="I28" s="98">
        <f t="shared" si="1"/>
        <v>112948</v>
      </c>
      <c r="J28" s="316">
        <v>645</v>
      </c>
      <c r="K28" s="316">
        <v>112303</v>
      </c>
      <c r="L28" s="657" t="s">
        <v>599</v>
      </c>
      <c r="M28" s="657"/>
    </row>
    <row r="29" spans="1:13" customFormat="1" ht="19.149999999999999" customHeight="1" thickTop="1" thickBot="1">
      <c r="A29" s="199">
        <v>4653</v>
      </c>
      <c r="B29" s="59" t="s">
        <v>615</v>
      </c>
      <c r="C29" s="97">
        <v>136086</v>
      </c>
      <c r="D29" s="315">
        <v>5416</v>
      </c>
      <c r="E29" s="97">
        <v>141502</v>
      </c>
      <c r="F29" s="97">
        <f t="shared" si="0"/>
        <v>13756</v>
      </c>
      <c r="G29" s="315">
        <v>11484</v>
      </c>
      <c r="H29" s="315">
        <v>2272</v>
      </c>
      <c r="I29" s="97">
        <f t="shared" si="1"/>
        <v>155258</v>
      </c>
      <c r="J29" s="315">
        <v>36962</v>
      </c>
      <c r="K29" s="315">
        <v>118296</v>
      </c>
      <c r="L29" s="654" t="s">
        <v>598</v>
      </c>
      <c r="M29" s="655"/>
    </row>
    <row r="30" spans="1:13" customFormat="1" ht="15.75" thickTop="1" thickBot="1">
      <c r="A30" s="200">
        <v>4659</v>
      </c>
      <c r="B30" s="90" t="s">
        <v>616</v>
      </c>
      <c r="C30" s="98">
        <v>154301</v>
      </c>
      <c r="D30" s="316">
        <v>16585</v>
      </c>
      <c r="E30" s="98">
        <v>170886</v>
      </c>
      <c r="F30" s="98">
        <f t="shared" si="0"/>
        <v>145769</v>
      </c>
      <c r="G30" s="316">
        <v>89738</v>
      </c>
      <c r="H30" s="316">
        <v>56031</v>
      </c>
      <c r="I30" s="98">
        <f t="shared" si="1"/>
        <v>316655</v>
      </c>
      <c r="J30" s="316">
        <v>73226</v>
      </c>
      <c r="K30" s="316">
        <v>243429</v>
      </c>
      <c r="L30" s="657" t="s">
        <v>550</v>
      </c>
      <c r="M30" s="657"/>
    </row>
    <row r="31" spans="1:13" customFormat="1" ht="19.5" thickTop="1" thickBot="1">
      <c r="A31" s="199">
        <v>4661</v>
      </c>
      <c r="B31" s="59" t="s">
        <v>617</v>
      </c>
      <c r="C31" s="97">
        <v>80374</v>
      </c>
      <c r="D31" s="315">
        <v>2283</v>
      </c>
      <c r="E31" s="97">
        <v>82657</v>
      </c>
      <c r="F31" s="97">
        <f t="shared" si="0"/>
        <v>16453</v>
      </c>
      <c r="G31" s="315">
        <v>14857</v>
      </c>
      <c r="H31" s="315">
        <v>1596</v>
      </c>
      <c r="I31" s="97">
        <f t="shared" si="1"/>
        <v>99110</v>
      </c>
      <c r="J31" s="315">
        <v>45040</v>
      </c>
      <c r="K31" s="315">
        <v>54070</v>
      </c>
      <c r="L31" s="654" t="s">
        <v>597</v>
      </c>
      <c r="M31" s="655"/>
    </row>
    <row r="32" spans="1:13" customFormat="1" ht="15.75" thickTop="1" thickBot="1">
      <c r="A32" s="200">
        <v>4662</v>
      </c>
      <c r="B32" s="90" t="s">
        <v>541</v>
      </c>
      <c r="C32" s="98">
        <v>41162</v>
      </c>
      <c r="D32" s="316">
        <v>1042</v>
      </c>
      <c r="E32" s="98">
        <v>42204</v>
      </c>
      <c r="F32" s="98">
        <f t="shared" si="0"/>
        <v>5910</v>
      </c>
      <c r="G32" s="316">
        <v>4869</v>
      </c>
      <c r="H32" s="316">
        <v>1041</v>
      </c>
      <c r="I32" s="98">
        <f t="shared" si="1"/>
        <v>48114</v>
      </c>
      <c r="J32" s="316">
        <v>14034</v>
      </c>
      <c r="K32" s="316">
        <v>34080</v>
      </c>
      <c r="L32" s="657" t="s">
        <v>551</v>
      </c>
      <c r="M32" s="657"/>
    </row>
    <row r="33" spans="1:14" customFormat="1" ht="19.5" thickTop="1" thickBot="1">
      <c r="A33" s="199">
        <v>4663</v>
      </c>
      <c r="B33" s="59" t="s">
        <v>618</v>
      </c>
      <c r="C33" s="97">
        <v>1136522</v>
      </c>
      <c r="D33" s="315">
        <v>25521</v>
      </c>
      <c r="E33" s="97">
        <v>1162043</v>
      </c>
      <c r="F33" s="97">
        <f t="shared" si="0"/>
        <v>175460</v>
      </c>
      <c r="G33" s="315">
        <v>140118</v>
      </c>
      <c r="H33" s="315">
        <v>35342</v>
      </c>
      <c r="I33" s="97">
        <f t="shared" si="1"/>
        <v>1337503</v>
      </c>
      <c r="J33" s="315">
        <v>108359</v>
      </c>
      <c r="K33" s="315">
        <v>1229144</v>
      </c>
      <c r="L33" s="654" t="s">
        <v>596</v>
      </c>
      <c r="M33" s="655"/>
    </row>
    <row r="34" spans="1:14" customFormat="1" ht="15" customHeight="1" thickTop="1" thickBot="1">
      <c r="A34" s="348">
        <v>4669</v>
      </c>
      <c r="B34" s="349" t="s">
        <v>734</v>
      </c>
      <c r="C34" s="98">
        <v>119833</v>
      </c>
      <c r="D34" s="318">
        <v>601</v>
      </c>
      <c r="E34" s="98">
        <v>120434</v>
      </c>
      <c r="F34" s="98">
        <f t="shared" si="0"/>
        <v>13492</v>
      </c>
      <c r="G34" s="318">
        <v>11316</v>
      </c>
      <c r="H34" s="318">
        <v>2176</v>
      </c>
      <c r="I34" s="98">
        <f t="shared" si="1"/>
        <v>133926</v>
      </c>
      <c r="J34" s="355">
        <v>5489</v>
      </c>
      <c r="K34" s="355">
        <v>128437</v>
      </c>
      <c r="L34" s="656" t="s">
        <v>735</v>
      </c>
      <c r="M34" s="657"/>
      <c r="N34" s="7"/>
    </row>
    <row r="35" spans="1:14" customFormat="1" ht="19.149999999999999" customHeight="1" thickBot="1">
      <c r="A35" s="199">
        <v>4690</v>
      </c>
      <c r="B35" s="59" t="s">
        <v>542</v>
      </c>
      <c r="C35" s="97">
        <v>31525</v>
      </c>
      <c r="D35" s="315">
        <v>516</v>
      </c>
      <c r="E35" s="97">
        <v>32041</v>
      </c>
      <c r="F35" s="97">
        <f t="shared" si="0"/>
        <v>2747</v>
      </c>
      <c r="G35" s="315">
        <v>2225</v>
      </c>
      <c r="H35" s="315">
        <v>522</v>
      </c>
      <c r="I35" s="97">
        <f t="shared" si="1"/>
        <v>34788</v>
      </c>
      <c r="J35" s="315">
        <v>0</v>
      </c>
      <c r="K35" s="315">
        <v>34788</v>
      </c>
      <c r="L35" s="654" t="s">
        <v>552</v>
      </c>
      <c r="M35" s="655"/>
    </row>
    <row r="36" spans="1:14" customFormat="1" ht="15.75" thickTop="1" thickBot="1">
      <c r="A36" s="200">
        <v>4691</v>
      </c>
      <c r="B36" s="90" t="s">
        <v>619</v>
      </c>
      <c r="C36" s="98">
        <v>133764</v>
      </c>
      <c r="D36" s="318">
        <v>2952</v>
      </c>
      <c r="E36" s="98">
        <v>136716</v>
      </c>
      <c r="F36" s="98">
        <f t="shared" si="0"/>
        <v>20257</v>
      </c>
      <c r="G36" s="318">
        <v>16623</v>
      </c>
      <c r="H36" s="318">
        <v>3634</v>
      </c>
      <c r="I36" s="98">
        <f t="shared" si="1"/>
        <v>156973</v>
      </c>
      <c r="J36" s="318">
        <v>97293</v>
      </c>
      <c r="K36" s="318">
        <v>59680</v>
      </c>
      <c r="L36" s="656" t="s">
        <v>595</v>
      </c>
      <c r="M36" s="657"/>
    </row>
    <row r="37" spans="1:14" customFormat="1" ht="20.25" customHeight="1" thickTop="1" thickBot="1">
      <c r="A37" s="199">
        <v>4692</v>
      </c>
      <c r="B37" s="59" t="s">
        <v>620</v>
      </c>
      <c r="C37" s="97">
        <v>3113444</v>
      </c>
      <c r="D37" s="315">
        <v>5186</v>
      </c>
      <c r="E37" s="97">
        <v>3118630</v>
      </c>
      <c r="F37" s="97">
        <f t="shared" si="0"/>
        <v>17028</v>
      </c>
      <c r="G37" s="315">
        <v>15630</v>
      </c>
      <c r="H37" s="315">
        <v>1398</v>
      </c>
      <c r="I37" s="97">
        <f t="shared" si="1"/>
        <v>3135658</v>
      </c>
      <c r="J37" s="315">
        <v>2466</v>
      </c>
      <c r="K37" s="315">
        <v>3133192</v>
      </c>
      <c r="L37" s="654" t="s">
        <v>594</v>
      </c>
      <c r="M37" s="655"/>
    </row>
    <row r="38" spans="1:14" customFormat="1" ht="13.9" customHeight="1" thickTop="1" thickBot="1">
      <c r="A38" s="200">
        <v>4712</v>
      </c>
      <c r="B38" s="90" t="s">
        <v>543</v>
      </c>
      <c r="C38" s="98">
        <v>2163494</v>
      </c>
      <c r="D38" s="318">
        <v>72152</v>
      </c>
      <c r="E38" s="98">
        <v>2235646</v>
      </c>
      <c r="F38" s="98">
        <f t="shared" si="0"/>
        <v>1091237</v>
      </c>
      <c r="G38" s="318">
        <v>999010</v>
      </c>
      <c r="H38" s="318">
        <v>92227</v>
      </c>
      <c r="I38" s="98">
        <f t="shared" si="1"/>
        <v>3326883</v>
      </c>
      <c r="J38" s="318">
        <v>778384</v>
      </c>
      <c r="K38" s="318">
        <v>2548499</v>
      </c>
      <c r="L38" s="656" t="s">
        <v>553</v>
      </c>
      <c r="M38" s="657"/>
    </row>
    <row r="39" spans="1:14" customFormat="1" ht="15.75" thickTop="1" thickBot="1">
      <c r="A39" s="199">
        <v>4714</v>
      </c>
      <c r="B39" s="59" t="s">
        <v>544</v>
      </c>
      <c r="C39" s="97">
        <v>418484</v>
      </c>
      <c r="D39" s="315">
        <v>20228</v>
      </c>
      <c r="E39" s="97">
        <v>438712</v>
      </c>
      <c r="F39" s="97">
        <f t="shared" si="0"/>
        <v>336061</v>
      </c>
      <c r="G39" s="315">
        <v>274856</v>
      </c>
      <c r="H39" s="315">
        <v>61205</v>
      </c>
      <c r="I39" s="97">
        <f t="shared" si="1"/>
        <v>774773</v>
      </c>
      <c r="J39" s="315">
        <v>163136</v>
      </c>
      <c r="K39" s="315">
        <v>611637</v>
      </c>
      <c r="L39" s="654" t="s">
        <v>554</v>
      </c>
      <c r="M39" s="655"/>
    </row>
    <row r="40" spans="1:14" customFormat="1" ht="13.9" customHeight="1" thickTop="1" thickBot="1">
      <c r="A40" s="200">
        <v>4719</v>
      </c>
      <c r="B40" s="90" t="s">
        <v>645</v>
      </c>
      <c r="C40" s="98">
        <v>984432</v>
      </c>
      <c r="D40" s="318">
        <v>112802</v>
      </c>
      <c r="E40" s="98">
        <v>1097234</v>
      </c>
      <c r="F40" s="98">
        <f t="shared" si="0"/>
        <v>304577</v>
      </c>
      <c r="G40" s="318">
        <v>270884</v>
      </c>
      <c r="H40" s="318">
        <v>33693</v>
      </c>
      <c r="I40" s="98">
        <f t="shared" si="1"/>
        <v>1401811</v>
      </c>
      <c r="J40" s="318">
        <v>131165</v>
      </c>
      <c r="K40" s="318">
        <v>1270646</v>
      </c>
      <c r="L40" s="656" t="s">
        <v>593</v>
      </c>
      <c r="M40" s="657"/>
    </row>
    <row r="41" spans="1:14" s="88" customFormat="1" ht="15.75" thickTop="1" thickBot="1">
      <c r="A41" s="199">
        <v>4720</v>
      </c>
      <c r="B41" s="59" t="s">
        <v>622</v>
      </c>
      <c r="C41" s="97">
        <v>245608</v>
      </c>
      <c r="D41" s="315">
        <v>8000</v>
      </c>
      <c r="E41" s="97">
        <v>253608</v>
      </c>
      <c r="F41" s="97">
        <f t="shared" si="0"/>
        <v>80095</v>
      </c>
      <c r="G41" s="315">
        <v>65595</v>
      </c>
      <c r="H41" s="315">
        <v>14500</v>
      </c>
      <c r="I41" s="97">
        <f t="shared" si="1"/>
        <v>333703</v>
      </c>
      <c r="J41" s="315">
        <v>1384</v>
      </c>
      <c r="K41" s="315">
        <v>332319</v>
      </c>
      <c r="L41" s="654" t="s">
        <v>592</v>
      </c>
      <c r="M41" s="655"/>
    </row>
    <row r="42" spans="1:14" s="436" customFormat="1" ht="15.75" thickTop="1" thickBot="1">
      <c r="A42" s="200">
        <v>4722</v>
      </c>
      <c r="B42" s="90" t="s">
        <v>632</v>
      </c>
      <c r="C42" s="98">
        <v>26823</v>
      </c>
      <c r="D42" s="318">
        <v>81</v>
      </c>
      <c r="E42" s="98">
        <v>26904</v>
      </c>
      <c r="F42" s="98">
        <f t="shared" si="0"/>
        <v>5821</v>
      </c>
      <c r="G42" s="318">
        <v>5639</v>
      </c>
      <c r="H42" s="318">
        <v>182</v>
      </c>
      <c r="I42" s="98">
        <f t="shared" si="1"/>
        <v>32725</v>
      </c>
      <c r="J42" s="318">
        <v>26350</v>
      </c>
      <c r="K42" s="318">
        <v>6375</v>
      </c>
      <c r="L42" s="656" t="s">
        <v>591</v>
      </c>
      <c r="M42" s="657"/>
    </row>
    <row r="43" spans="1:14" customFormat="1" ht="15.75" thickTop="1" thickBot="1">
      <c r="A43" s="199">
        <v>4723</v>
      </c>
      <c r="B43" s="59" t="s">
        <v>631</v>
      </c>
      <c r="C43" s="97">
        <v>5365</v>
      </c>
      <c r="D43" s="315">
        <v>0</v>
      </c>
      <c r="E43" s="97">
        <v>5365</v>
      </c>
      <c r="F43" s="97">
        <f t="shared" si="0"/>
        <v>546</v>
      </c>
      <c r="G43" s="315">
        <v>240</v>
      </c>
      <c r="H43" s="315">
        <v>306</v>
      </c>
      <c r="I43" s="97">
        <f t="shared" si="1"/>
        <v>5911</v>
      </c>
      <c r="J43" s="315">
        <v>0</v>
      </c>
      <c r="K43" s="315">
        <v>5911</v>
      </c>
      <c r="L43" s="654" t="s">
        <v>590</v>
      </c>
      <c r="M43" s="655"/>
    </row>
    <row r="44" spans="1:14" customFormat="1" ht="15.75" thickTop="1" thickBot="1">
      <c r="A44" s="200">
        <v>4724</v>
      </c>
      <c r="B44" s="90" t="s">
        <v>630</v>
      </c>
      <c r="C44" s="98">
        <v>47487</v>
      </c>
      <c r="D44" s="318">
        <v>409</v>
      </c>
      <c r="E44" s="98">
        <v>47896</v>
      </c>
      <c r="F44" s="98">
        <f t="shared" si="0"/>
        <v>11295</v>
      </c>
      <c r="G44" s="318">
        <v>6107</v>
      </c>
      <c r="H44" s="318">
        <v>5188</v>
      </c>
      <c r="I44" s="98">
        <f t="shared" si="1"/>
        <v>59191</v>
      </c>
      <c r="J44" s="318">
        <v>610</v>
      </c>
      <c r="K44" s="318">
        <v>58581</v>
      </c>
      <c r="L44" s="656" t="s">
        <v>589</v>
      </c>
      <c r="M44" s="657"/>
    </row>
    <row r="45" spans="1:14" customFormat="1" ht="15.75" customHeight="1" thickTop="1" thickBot="1">
      <c r="A45" s="199">
        <v>4725</v>
      </c>
      <c r="B45" s="59" t="s">
        <v>629</v>
      </c>
      <c r="C45" s="97">
        <v>14976</v>
      </c>
      <c r="D45" s="315">
        <v>10</v>
      </c>
      <c r="E45" s="97">
        <v>14986</v>
      </c>
      <c r="F45" s="97">
        <f t="shared" si="0"/>
        <v>3253</v>
      </c>
      <c r="G45" s="315">
        <v>1698</v>
      </c>
      <c r="H45" s="315">
        <v>1555</v>
      </c>
      <c r="I45" s="97">
        <f t="shared" si="1"/>
        <v>18239</v>
      </c>
      <c r="J45" s="315">
        <v>0</v>
      </c>
      <c r="K45" s="315">
        <v>18239</v>
      </c>
      <c r="L45" s="654" t="s">
        <v>588</v>
      </c>
      <c r="M45" s="655"/>
    </row>
    <row r="46" spans="1:14" customFormat="1" ht="15.75" thickTop="1" thickBot="1">
      <c r="A46" s="200">
        <v>4726</v>
      </c>
      <c r="B46" s="90" t="s">
        <v>545</v>
      </c>
      <c r="C46" s="98">
        <v>91994</v>
      </c>
      <c r="D46" s="318">
        <v>1228</v>
      </c>
      <c r="E46" s="98">
        <v>93222</v>
      </c>
      <c r="F46" s="98">
        <f t="shared" si="0"/>
        <v>49806</v>
      </c>
      <c r="G46" s="318">
        <v>40554</v>
      </c>
      <c r="H46" s="318">
        <v>9252</v>
      </c>
      <c r="I46" s="98">
        <f t="shared" si="1"/>
        <v>143028</v>
      </c>
      <c r="J46" s="318">
        <v>22173</v>
      </c>
      <c r="K46" s="318">
        <v>120855</v>
      </c>
      <c r="L46" s="656" t="s">
        <v>555</v>
      </c>
      <c r="M46" s="657"/>
    </row>
    <row r="47" spans="1:14" customFormat="1" ht="13.9" customHeight="1" thickTop="1" thickBot="1">
      <c r="A47" s="199">
        <v>4727</v>
      </c>
      <c r="B47" s="59" t="s">
        <v>628</v>
      </c>
      <c r="C47" s="97">
        <v>91208</v>
      </c>
      <c r="D47" s="315">
        <v>93</v>
      </c>
      <c r="E47" s="97">
        <v>91301</v>
      </c>
      <c r="F47" s="97">
        <f t="shared" si="0"/>
        <v>11790</v>
      </c>
      <c r="G47" s="315">
        <v>196</v>
      </c>
      <c r="H47" s="315">
        <v>11594</v>
      </c>
      <c r="I47" s="97">
        <f t="shared" si="1"/>
        <v>103091</v>
      </c>
      <c r="J47" s="315">
        <v>652</v>
      </c>
      <c r="K47" s="315">
        <v>102439</v>
      </c>
      <c r="L47" s="654" t="s">
        <v>587</v>
      </c>
      <c r="M47" s="655"/>
    </row>
    <row r="48" spans="1:14" customFormat="1" ht="15.75" thickTop="1" thickBot="1">
      <c r="A48" s="200">
        <v>4728</v>
      </c>
      <c r="B48" s="90" t="s">
        <v>633</v>
      </c>
      <c r="C48" s="98">
        <v>19363</v>
      </c>
      <c r="D48" s="318">
        <v>0</v>
      </c>
      <c r="E48" s="98">
        <v>19363</v>
      </c>
      <c r="F48" s="98">
        <f t="shared" si="0"/>
        <v>3830</v>
      </c>
      <c r="G48" s="318">
        <v>2632</v>
      </c>
      <c r="H48" s="318">
        <v>1198</v>
      </c>
      <c r="I48" s="98">
        <f t="shared" si="1"/>
        <v>23193</v>
      </c>
      <c r="J48" s="318">
        <v>7035</v>
      </c>
      <c r="K48" s="318">
        <v>16158</v>
      </c>
      <c r="L48" s="656" t="s">
        <v>586</v>
      </c>
      <c r="M48" s="657"/>
    </row>
    <row r="49" spans="1:13" customFormat="1" ht="19.149999999999999" customHeight="1" thickTop="1" thickBot="1">
      <c r="A49" s="199">
        <v>4729</v>
      </c>
      <c r="B49" s="59" t="s">
        <v>642</v>
      </c>
      <c r="C49" s="97">
        <v>70174</v>
      </c>
      <c r="D49" s="315">
        <v>1466</v>
      </c>
      <c r="E49" s="97">
        <v>71640</v>
      </c>
      <c r="F49" s="97">
        <f t="shared" si="0"/>
        <v>10986</v>
      </c>
      <c r="G49" s="315">
        <v>4265</v>
      </c>
      <c r="H49" s="315">
        <v>6721</v>
      </c>
      <c r="I49" s="97">
        <f t="shared" si="1"/>
        <v>82626</v>
      </c>
      <c r="J49" s="315">
        <v>25308</v>
      </c>
      <c r="K49" s="315">
        <v>57318</v>
      </c>
      <c r="L49" s="654" t="s">
        <v>644</v>
      </c>
      <c r="M49" s="655"/>
    </row>
    <row r="50" spans="1:13" ht="19.149999999999999" customHeight="1" thickTop="1" thickBot="1">
      <c r="A50" s="200">
        <v>4730</v>
      </c>
      <c r="B50" s="90" t="s">
        <v>627</v>
      </c>
      <c r="C50" s="98">
        <v>1675367</v>
      </c>
      <c r="D50" s="318">
        <v>44906</v>
      </c>
      <c r="E50" s="98">
        <v>1720273</v>
      </c>
      <c r="F50" s="98">
        <f t="shared" si="0"/>
        <v>118240</v>
      </c>
      <c r="G50" s="318">
        <v>80756</v>
      </c>
      <c r="H50" s="318">
        <v>37484</v>
      </c>
      <c r="I50" s="98">
        <f t="shared" si="1"/>
        <v>1838513</v>
      </c>
      <c r="J50" s="318">
        <v>892018</v>
      </c>
      <c r="K50" s="318">
        <v>946495</v>
      </c>
      <c r="L50" s="656" t="s">
        <v>585</v>
      </c>
      <c r="M50" s="657"/>
    </row>
    <row r="51" spans="1:13" ht="19.149999999999999" customHeight="1" thickTop="1" thickBot="1">
      <c r="A51" s="199">
        <v>4741</v>
      </c>
      <c r="B51" s="59" t="s">
        <v>634</v>
      </c>
      <c r="C51" s="97">
        <v>1643500</v>
      </c>
      <c r="D51" s="315">
        <v>8274</v>
      </c>
      <c r="E51" s="97">
        <v>1651774</v>
      </c>
      <c r="F51" s="97">
        <f t="shared" si="0"/>
        <v>136361</v>
      </c>
      <c r="G51" s="315">
        <v>118916</v>
      </c>
      <c r="H51" s="315">
        <v>17445</v>
      </c>
      <c r="I51" s="97">
        <f t="shared" si="1"/>
        <v>1788135</v>
      </c>
      <c r="J51" s="315">
        <v>840830</v>
      </c>
      <c r="K51" s="315">
        <v>947305</v>
      </c>
      <c r="L51" s="654" t="s">
        <v>584</v>
      </c>
      <c r="M51" s="655"/>
    </row>
    <row r="52" spans="1:13" ht="19.5" thickTop="1" thickBot="1">
      <c r="A52" s="200">
        <v>4742</v>
      </c>
      <c r="B52" s="90" t="s">
        <v>706</v>
      </c>
      <c r="C52" s="98">
        <v>641</v>
      </c>
      <c r="D52" s="318">
        <v>472</v>
      </c>
      <c r="E52" s="98">
        <v>1113</v>
      </c>
      <c r="F52" s="98">
        <f t="shared" si="0"/>
        <v>1590</v>
      </c>
      <c r="G52" s="318">
        <v>1308</v>
      </c>
      <c r="H52" s="318">
        <v>282</v>
      </c>
      <c r="I52" s="98">
        <f t="shared" si="1"/>
        <v>2703</v>
      </c>
      <c r="J52" s="318">
        <v>0</v>
      </c>
      <c r="K52" s="318">
        <v>2703</v>
      </c>
      <c r="L52" s="656" t="s">
        <v>705</v>
      </c>
      <c r="M52" s="657"/>
    </row>
    <row r="53" spans="1:13" ht="19.149999999999999" customHeight="1" thickTop="1" thickBot="1">
      <c r="A53" s="199">
        <v>4751</v>
      </c>
      <c r="B53" s="59" t="s">
        <v>626</v>
      </c>
      <c r="C53" s="97">
        <v>745227</v>
      </c>
      <c r="D53" s="315">
        <v>19992</v>
      </c>
      <c r="E53" s="97">
        <v>765219</v>
      </c>
      <c r="F53" s="97">
        <f t="shared" si="0"/>
        <v>612151</v>
      </c>
      <c r="G53" s="315">
        <v>574730</v>
      </c>
      <c r="H53" s="315">
        <v>37421</v>
      </c>
      <c r="I53" s="97">
        <f t="shared" si="1"/>
        <v>1377370</v>
      </c>
      <c r="J53" s="315">
        <v>162097</v>
      </c>
      <c r="K53" s="315">
        <v>1215273</v>
      </c>
      <c r="L53" s="654" t="s">
        <v>583</v>
      </c>
      <c r="M53" s="655"/>
    </row>
    <row r="54" spans="1:13" ht="37.5" thickTop="1" thickBot="1">
      <c r="A54" s="200">
        <v>4752</v>
      </c>
      <c r="B54" s="90" t="s">
        <v>625</v>
      </c>
      <c r="C54" s="98">
        <v>2205468</v>
      </c>
      <c r="D54" s="318">
        <v>91995</v>
      </c>
      <c r="E54" s="98">
        <v>2297463</v>
      </c>
      <c r="F54" s="98">
        <f t="shared" si="0"/>
        <v>563337</v>
      </c>
      <c r="G54" s="318">
        <v>423253</v>
      </c>
      <c r="H54" s="318">
        <v>140084</v>
      </c>
      <c r="I54" s="98">
        <f t="shared" si="1"/>
        <v>2860800</v>
      </c>
      <c r="J54" s="318">
        <v>453182</v>
      </c>
      <c r="K54" s="318">
        <v>2407618</v>
      </c>
      <c r="L54" s="656" t="s">
        <v>582</v>
      </c>
      <c r="M54" s="657"/>
    </row>
    <row r="55" spans="1:13" ht="19.149999999999999" customHeight="1" thickTop="1" thickBot="1">
      <c r="A55" s="199">
        <v>4753</v>
      </c>
      <c r="B55" s="59" t="s">
        <v>624</v>
      </c>
      <c r="C55" s="97">
        <v>264305</v>
      </c>
      <c r="D55" s="315">
        <v>1907</v>
      </c>
      <c r="E55" s="97">
        <v>266212</v>
      </c>
      <c r="F55" s="97">
        <f t="shared" si="0"/>
        <v>21117</v>
      </c>
      <c r="G55" s="315">
        <v>17805</v>
      </c>
      <c r="H55" s="315">
        <v>3312</v>
      </c>
      <c r="I55" s="97">
        <f t="shared" si="1"/>
        <v>287329</v>
      </c>
      <c r="J55" s="315">
        <v>58880</v>
      </c>
      <c r="K55" s="315">
        <v>228449</v>
      </c>
      <c r="L55" s="654" t="s">
        <v>581</v>
      </c>
      <c r="M55" s="655"/>
    </row>
    <row r="56" spans="1:13" ht="15.75" thickTop="1" thickBot="1">
      <c r="A56" s="200">
        <v>4754</v>
      </c>
      <c r="B56" s="90" t="s">
        <v>546</v>
      </c>
      <c r="C56" s="98">
        <v>13223944</v>
      </c>
      <c r="D56" s="318">
        <v>28428</v>
      </c>
      <c r="E56" s="98">
        <v>13252372</v>
      </c>
      <c r="F56" s="98">
        <f t="shared" si="0"/>
        <v>389818</v>
      </c>
      <c r="G56" s="318">
        <v>336660</v>
      </c>
      <c r="H56" s="318">
        <v>53158</v>
      </c>
      <c r="I56" s="98">
        <f t="shared" si="1"/>
        <v>13642190</v>
      </c>
      <c r="J56" s="318">
        <v>267538</v>
      </c>
      <c r="K56" s="318">
        <v>13374652</v>
      </c>
      <c r="L56" s="656" t="s">
        <v>556</v>
      </c>
      <c r="M56" s="657"/>
    </row>
    <row r="57" spans="1:13" ht="19.149999999999999" customHeight="1" thickTop="1" thickBot="1">
      <c r="A57" s="199">
        <v>4755</v>
      </c>
      <c r="B57" s="59" t="s">
        <v>641</v>
      </c>
      <c r="C57" s="97">
        <v>1913755</v>
      </c>
      <c r="D57" s="315">
        <v>29220</v>
      </c>
      <c r="E57" s="97">
        <v>1942975</v>
      </c>
      <c r="F57" s="97">
        <f t="shared" si="0"/>
        <v>300913</v>
      </c>
      <c r="G57" s="315">
        <v>212147</v>
      </c>
      <c r="H57" s="315">
        <v>88766</v>
      </c>
      <c r="I57" s="97">
        <f t="shared" si="1"/>
        <v>2243888</v>
      </c>
      <c r="J57" s="315">
        <v>342728</v>
      </c>
      <c r="K57" s="315">
        <v>1901160</v>
      </c>
      <c r="L57" s="654" t="s">
        <v>580</v>
      </c>
      <c r="M57" s="655"/>
    </row>
    <row r="58" spans="1:13" ht="19.149999999999999" customHeight="1" thickTop="1" thickBot="1">
      <c r="A58" s="200">
        <v>4756</v>
      </c>
      <c r="B58" s="90" t="s">
        <v>635</v>
      </c>
      <c r="C58" s="98">
        <v>13080</v>
      </c>
      <c r="D58" s="318">
        <v>407</v>
      </c>
      <c r="E58" s="98">
        <v>13487</v>
      </c>
      <c r="F58" s="98">
        <f t="shared" si="0"/>
        <v>17869</v>
      </c>
      <c r="G58" s="318">
        <v>15521</v>
      </c>
      <c r="H58" s="318">
        <v>2348</v>
      </c>
      <c r="I58" s="98">
        <f t="shared" si="1"/>
        <v>31356</v>
      </c>
      <c r="J58" s="318">
        <v>15</v>
      </c>
      <c r="K58" s="318">
        <v>31341</v>
      </c>
      <c r="L58" s="656" t="s">
        <v>579</v>
      </c>
      <c r="M58" s="657"/>
    </row>
    <row r="59" spans="1:13" ht="28.9" customHeight="1" thickTop="1" thickBot="1">
      <c r="A59" s="199">
        <v>4761</v>
      </c>
      <c r="B59" s="59" t="s">
        <v>636</v>
      </c>
      <c r="C59" s="97">
        <v>379640</v>
      </c>
      <c r="D59" s="315">
        <v>3510</v>
      </c>
      <c r="E59" s="97">
        <v>383150</v>
      </c>
      <c r="F59" s="97">
        <f t="shared" si="0"/>
        <v>253121</v>
      </c>
      <c r="G59" s="315">
        <v>74296</v>
      </c>
      <c r="H59" s="315">
        <v>178825</v>
      </c>
      <c r="I59" s="97">
        <f t="shared" si="1"/>
        <v>636271</v>
      </c>
      <c r="J59" s="315">
        <v>16886</v>
      </c>
      <c r="K59" s="315">
        <v>619385</v>
      </c>
      <c r="L59" s="654" t="s">
        <v>578</v>
      </c>
      <c r="M59" s="655"/>
    </row>
    <row r="60" spans="1:13" ht="19.899999999999999" customHeight="1" thickTop="1" thickBot="1">
      <c r="A60" s="200">
        <v>4762</v>
      </c>
      <c r="B60" s="90" t="s">
        <v>637</v>
      </c>
      <c r="C60" s="305">
        <v>22150</v>
      </c>
      <c r="D60" s="257">
        <v>15</v>
      </c>
      <c r="E60" s="305">
        <v>22165</v>
      </c>
      <c r="F60" s="98">
        <f t="shared" si="0"/>
        <v>6853</v>
      </c>
      <c r="G60" s="257">
        <v>6616</v>
      </c>
      <c r="H60" s="257">
        <v>237</v>
      </c>
      <c r="I60" s="98">
        <f t="shared" si="1"/>
        <v>29018</v>
      </c>
      <c r="J60" s="257">
        <v>0</v>
      </c>
      <c r="K60" s="257">
        <v>29018</v>
      </c>
      <c r="L60" s="526" t="s">
        <v>577</v>
      </c>
      <c r="M60" s="526"/>
    </row>
    <row r="61" spans="1:13" ht="20.25" customHeight="1" thickTop="1" thickBot="1">
      <c r="A61" s="199">
        <v>4763</v>
      </c>
      <c r="B61" s="59" t="s">
        <v>638</v>
      </c>
      <c r="C61" s="97">
        <v>117754</v>
      </c>
      <c r="D61" s="315">
        <v>4131</v>
      </c>
      <c r="E61" s="97">
        <v>121885</v>
      </c>
      <c r="F61" s="97">
        <f t="shared" si="0"/>
        <v>115123</v>
      </c>
      <c r="G61" s="315">
        <v>110320</v>
      </c>
      <c r="H61" s="315">
        <v>4803</v>
      </c>
      <c r="I61" s="97">
        <f t="shared" si="1"/>
        <v>237008</v>
      </c>
      <c r="J61" s="315">
        <v>20690</v>
      </c>
      <c r="K61" s="315">
        <v>216318</v>
      </c>
      <c r="L61" s="654" t="s">
        <v>576</v>
      </c>
      <c r="M61" s="655"/>
    </row>
    <row r="62" spans="1:13" ht="15.75" thickTop="1" thickBot="1">
      <c r="A62" s="200">
        <v>4764</v>
      </c>
      <c r="B62" s="90" t="s">
        <v>623</v>
      </c>
      <c r="C62" s="98">
        <v>58180</v>
      </c>
      <c r="D62" s="318">
        <v>276</v>
      </c>
      <c r="E62" s="98">
        <v>58456</v>
      </c>
      <c r="F62" s="98">
        <f t="shared" si="0"/>
        <v>22425</v>
      </c>
      <c r="G62" s="318">
        <v>16183</v>
      </c>
      <c r="H62" s="318">
        <v>6242</v>
      </c>
      <c r="I62" s="98">
        <f t="shared" si="1"/>
        <v>80881</v>
      </c>
      <c r="J62" s="318">
        <v>1150</v>
      </c>
      <c r="K62" s="318">
        <v>79731</v>
      </c>
      <c r="L62" s="656" t="s">
        <v>575</v>
      </c>
      <c r="M62" s="657"/>
    </row>
    <row r="63" spans="1:13" ht="19.149999999999999" customHeight="1" thickTop="1" thickBot="1">
      <c r="A63" s="199">
        <v>4771</v>
      </c>
      <c r="B63" s="59" t="s">
        <v>639</v>
      </c>
      <c r="C63" s="97">
        <v>3616425</v>
      </c>
      <c r="D63" s="315">
        <v>35000</v>
      </c>
      <c r="E63" s="97">
        <v>3651425</v>
      </c>
      <c r="F63" s="97">
        <f t="shared" si="0"/>
        <v>444140</v>
      </c>
      <c r="G63" s="315">
        <v>410635</v>
      </c>
      <c r="H63" s="315">
        <v>33505</v>
      </c>
      <c r="I63" s="97">
        <f t="shared" si="1"/>
        <v>4095565</v>
      </c>
      <c r="J63" s="315">
        <v>245964</v>
      </c>
      <c r="K63" s="315">
        <v>3849601</v>
      </c>
      <c r="L63" s="654" t="s">
        <v>574</v>
      </c>
      <c r="M63" s="655"/>
    </row>
    <row r="64" spans="1:13" ht="20.45" customHeight="1" thickTop="1" thickBot="1">
      <c r="A64" s="200">
        <v>4772</v>
      </c>
      <c r="B64" s="90" t="s">
        <v>640</v>
      </c>
      <c r="C64" s="98">
        <v>1383758</v>
      </c>
      <c r="D64" s="318">
        <v>18450</v>
      </c>
      <c r="E64" s="98">
        <v>1402208</v>
      </c>
      <c r="F64" s="98">
        <f t="shared" si="0"/>
        <v>242277</v>
      </c>
      <c r="G64" s="318">
        <v>217701</v>
      </c>
      <c r="H64" s="318">
        <v>24576</v>
      </c>
      <c r="I64" s="98">
        <f t="shared" si="1"/>
        <v>1644485</v>
      </c>
      <c r="J64" s="318">
        <v>301392</v>
      </c>
      <c r="K64" s="318">
        <v>1343093</v>
      </c>
      <c r="L64" s="656" t="s">
        <v>573</v>
      </c>
      <c r="M64" s="657"/>
    </row>
    <row r="65" spans="1:13" ht="19.149999999999999" customHeight="1" thickTop="1" thickBot="1">
      <c r="A65" s="199">
        <v>4774</v>
      </c>
      <c r="B65" s="59" t="s">
        <v>547</v>
      </c>
      <c r="C65" s="97">
        <v>30099</v>
      </c>
      <c r="D65" s="315">
        <v>463</v>
      </c>
      <c r="E65" s="97">
        <v>30562</v>
      </c>
      <c r="F65" s="97">
        <f t="shared" si="0"/>
        <v>8056</v>
      </c>
      <c r="G65" s="315">
        <v>5757</v>
      </c>
      <c r="H65" s="315">
        <v>2299</v>
      </c>
      <c r="I65" s="97">
        <f t="shared" si="1"/>
        <v>38618</v>
      </c>
      <c r="J65" s="315">
        <v>4554</v>
      </c>
      <c r="K65" s="315">
        <v>34064</v>
      </c>
      <c r="L65" s="654" t="s">
        <v>557</v>
      </c>
      <c r="M65" s="655"/>
    </row>
    <row r="66" spans="1:13" ht="20.45" customHeight="1" thickTop="1" thickBot="1">
      <c r="A66" s="200">
        <v>4775</v>
      </c>
      <c r="B66" s="90" t="s">
        <v>569</v>
      </c>
      <c r="C66" s="98">
        <v>1555673</v>
      </c>
      <c r="D66" s="318">
        <v>35819</v>
      </c>
      <c r="E66" s="98">
        <v>1591492</v>
      </c>
      <c r="F66" s="98">
        <f t="shared" si="0"/>
        <v>274063</v>
      </c>
      <c r="G66" s="318">
        <v>246277</v>
      </c>
      <c r="H66" s="318">
        <v>27786</v>
      </c>
      <c r="I66" s="98">
        <f t="shared" si="1"/>
        <v>1865555</v>
      </c>
      <c r="J66" s="318">
        <v>41195</v>
      </c>
      <c r="K66" s="318">
        <v>1824360</v>
      </c>
      <c r="L66" s="656" t="s">
        <v>572</v>
      </c>
      <c r="M66" s="657"/>
    </row>
    <row r="67" spans="1:13" ht="19.149999999999999" customHeight="1" thickTop="1" thickBot="1">
      <c r="A67" s="199">
        <v>4776</v>
      </c>
      <c r="B67" s="59" t="s">
        <v>568</v>
      </c>
      <c r="C67" s="97">
        <v>119849</v>
      </c>
      <c r="D67" s="315">
        <v>3110</v>
      </c>
      <c r="E67" s="97">
        <v>122959</v>
      </c>
      <c r="F67" s="97">
        <f t="shared" si="0"/>
        <v>77264</v>
      </c>
      <c r="G67" s="315">
        <v>24571</v>
      </c>
      <c r="H67" s="315">
        <v>52693</v>
      </c>
      <c r="I67" s="97">
        <f t="shared" si="1"/>
        <v>200223</v>
      </c>
      <c r="J67" s="315">
        <v>69117</v>
      </c>
      <c r="K67" s="315">
        <v>131106</v>
      </c>
      <c r="L67" s="654" t="s">
        <v>571</v>
      </c>
      <c r="M67" s="655"/>
    </row>
    <row r="68" spans="1:13" ht="19.149999999999999" customHeight="1" thickTop="1" thickBot="1">
      <c r="A68" s="200">
        <v>4777</v>
      </c>
      <c r="B68" s="90" t="s">
        <v>567</v>
      </c>
      <c r="C68" s="98">
        <v>5056</v>
      </c>
      <c r="D68" s="318">
        <v>1015</v>
      </c>
      <c r="E68" s="98">
        <v>6071</v>
      </c>
      <c r="F68" s="98">
        <f t="shared" si="0"/>
        <v>1343</v>
      </c>
      <c r="G68" s="318">
        <v>679</v>
      </c>
      <c r="H68" s="318">
        <v>664</v>
      </c>
      <c r="I68" s="98">
        <f t="shared" si="1"/>
        <v>7414</v>
      </c>
      <c r="J68" s="318">
        <v>4268</v>
      </c>
      <c r="K68" s="318">
        <v>3146</v>
      </c>
      <c r="L68" s="656" t="s">
        <v>570</v>
      </c>
      <c r="M68" s="657"/>
    </row>
    <row r="69" spans="1:13" ht="19.149999999999999" customHeight="1" thickTop="1" thickBot="1">
      <c r="A69" s="199">
        <v>4778</v>
      </c>
      <c r="B69" s="59" t="s">
        <v>723</v>
      </c>
      <c r="C69" s="97">
        <v>11142</v>
      </c>
      <c r="D69" s="315">
        <v>309</v>
      </c>
      <c r="E69" s="97">
        <v>11451</v>
      </c>
      <c r="F69" s="97">
        <f t="shared" si="0"/>
        <v>2143</v>
      </c>
      <c r="G69" s="315">
        <v>1122</v>
      </c>
      <c r="H69" s="315">
        <v>1021</v>
      </c>
      <c r="I69" s="97">
        <f t="shared" si="1"/>
        <v>13594</v>
      </c>
      <c r="J69" s="315">
        <v>0</v>
      </c>
      <c r="K69" s="315">
        <v>13594</v>
      </c>
      <c r="L69" s="654" t="s">
        <v>724</v>
      </c>
      <c r="M69" s="655"/>
    </row>
    <row r="70" spans="1:13" ht="31.15" customHeight="1" thickTop="1" thickBot="1">
      <c r="A70" s="200">
        <v>4779</v>
      </c>
      <c r="B70" s="90" t="s">
        <v>566</v>
      </c>
      <c r="C70" s="98">
        <v>551048</v>
      </c>
      <c r="D70" s="318">
        <v>15478</v>
      </c>
      <c r="E70" s="98">
        <v>566526</v>
      </c>
      <c r="F70" s="98">
        <f t="shared" si="0"/>
        <v>127038</v>
      </c>
      <c r="G70" s="318">
        <v>107876</v>
      </c>
      <c r="H70" s="318">
        <v>19162</v>
      </c>
      <c r="I70" s="98">
        <f t="shared" si="1"/>
        <v>693564</v>
      </c>
      <c r="J70" s="318">
        <v>178846</v>
      </c>
      <c r="K70" s="318">
        <v>514718</v>
      </c>
      <c r="L70" s="656" t="s">
        <v>643</v>
      </c>
      <c r="M70" s="657"/>
    </row>
    <row r="71" spans="1:13" ht="15" thickTop="1">
      <c r="A71" s="199">
        <v>4789</v>
      </c>
      <c r="B71" s="59" t="s">
        <v>726</v>
      </c>
      <c r="C71" s="357">
        <v>64035</v>
      </c>
      <c r="D71" s="356">
        <v>1277</v>
      </c>
      <c r="E71" s="357">
        <v>65312</v>
      </c>
      <c r="F71" s="357">
        <f t="shared" si="0"/>
        <v>6749</v>
      </c>
      <c r="G71" s="356">
        <v>4422</v>
      </c>
      <c r="H71" s="356">
        <v>2327</v>
      </c>
      <c r="I71" s="357">
        <f t="shared" si="1"/>
        <v>72061</v>
      </c>
      <c r="J71" s="356">
        <v>9939</v>
      </c>
      <c r="K71" s="356">
        <v>62122</v>
      </c>
      <c r="L71" s="654" t="s">
        <v>725</v>
      </c>
      <c r="M71" s="655"/>
    </row>
    <row r="72" spans="1:13" ht="27.6" customHeight="1">
      <c r="A72" s="513" t="s">
        <v>207</v>
      </c>
      <c r="B72" s="658"/>
      <c r="C72" s="368">
        <f t="shared" ref="C72:D72" si="2">SUM(C13:C71)</f>
        <v>48529772</v>
      </c>
      <c r="D72" s="358">
        <f t="shared" si="2"/>
        <v>815250</v>
      </c>
      <c r="E72" s="358">
        <f t="shared" ref="E72" si="3">SUM(I72-F72)</f>
        <v>49345022</v>
      </c>
      <c r="F72" s="358">
        <f t="shared" ref="F72:K72" si="4">SUM(F13:F71)</f>
        <v>7523079</v>
      </c>
      <c r="G72" s="358">
        <f t="shared" si="4"/>
        <v>6243895</v>
      </c>
      <c r="H72" s="358">
        <f t="shared" si="4"/>
        <v>1279184</v>
      </c>
      <c r="I72" s="358">
        <f t="shared" si="4"/>
        <v>56868101</v>
      </c>
      <c r="J72" s="358">
        <f t="shared" si="4"/>
        <v>8333820</v>
      </c>
      <c r="K72" s="358">
        <f t="shared" si="4"/>
        <v>48534281</v>
      </c>
      <c r="L72" s="515" t="s">
        <v>204</v>
      </c>
      <c r="M72" s="659"/>
    </row>
  </sheetData>
  <mergeCells count="82">
    <mergeCell ref="L71:M71"/>
    <mergeCell ref="A72:B72"/>
    <mergeCell ref="L72:M72"/>
    <mergeCell ref="L69:M69"/>
    <mergeCell ref="L60:M60"/>
    <mergeCell ref="L68:M68"/>
    <mergeCell ref="L70:M70"/>
    <mergeCell ref="L66:M66"/>
    <mergeCell ref="L67:M67"/>
    <mergeCell ref="L62:M62"/>
    <mergeCell ref="L63:M63"/>
    <mergeCell ref="L64:M64"/>
    <mergeCell ref="L65:M65"/>
    <mergeCell ref="L56:M56"/>
    <mergeCell ref="L57:M57"/>
    <mergeCell ref="L58:M58"/>
    <mergeCell ref="L59:M59"/>
    <mergeCell ref="L61:M61"/>
    <mergeCell ref="L51:M51"/>
    <mergeCell ref="L52:M52"/>
    <mergeCell ref="L53:M53"/>
    <mergeCell ref="L54:M54"/>
    <mergeCell ref="L55:M55"/>
    <mergeCell ref="L47:M47"/>
    <mergeCell ref="L48:M48"/>
    <mergeCell ref="L49:M49"/>
    <mergeCell ref="L44:M44"/>
    <mergeCell ref="L46:M46"/>
    <mergeCell ref="L45:M45"/>
    <mergeCell ref="L37:M37"/>
    <mergeCell ref="L43:M43"/>
    <mergeCell ref="L29:M29"/>
    <mergeCell ref="L30:M30"/>
    <mergeCell ref="L31:M31"/>
    <mergeCell ref="L32:M32"/>
    <mergeCell ref="L38:M38"/>
    <mergeCell ref="L42:M42"/>
    <mergeCell ref="L39:M39"/>
    <mergeCell ref="L40:M40"/>
    <mergeCell ref="L41:M41"/>
    <mergeCell ref="L33:M33"/>
    <mergeCell ref="L35:M35"/>
    <mergeCell ref="L36:M36"/>
    <mergeCell ref="L34:M34"/>
    <mergeCell ref="L19:M19"/>
    <mergeCell ref="A2:M2"/>
    <mergeCell ref="A3:M3"/>
    <mergeCell ref="A5:M5"/>
    <mergeCell ref="A6:M6"/>
    <mergeCell ref="L15:M15"/>
    <mergeCell ref="L13:M13"/>
    <mergeCell ref="A8:B8"/>
    <mergeCell ref="L14:M14"/>
    <mergeCell ref="I9:K9"/>
    <mergeCell ref="L8:M8"/>
    <mergeCell ref="A9:A12"/>
    <mergeCell ref="D11:D12"/>
    <mergeCell ref="A4:M4"/>
    <mergeCell ref="A7:M7"/>
    <mergeCell ref="L28:M28"/>
    <mergeCell ref="L20:M20"/>
    <mergeCell ref="L21:M21"/>
    <mergeCell ref="L22:M22"/>
    <mergeCell ref="L23:M23"/>
    <mergeCell ref="L24:M24"/>
    <mergeCell ref="L25:M25"/>
    <mergeCell ref="L50:M50"/>
    <mergeCell ref="B9:B12"/>
    <mergeCell ref="C9:C10"/>
    <mergeCell ref="D9:D10"/>
    <mergeCell ref="E9:E10"/>
    <mergeCell ref="L9:M12"/>
    <mergeCell ref="F10:H10"/>
    <mergeCell ref="I10:K10"/>
    <mergeCell ref="C11:C12"/>
    <mergeCell ref="E11:E12"/>
    <mergeCell ref="F9:H9"/>
    <mergeCell ref="L16:M16"/>
    <mergeCell ref="L17:M17"/>
    <mergeCell ref="L18:M18"/>
    <mergeCell ref="L26:M26"/>
    <mergeCell ref="L27:M27"/>
  </mergeCells>
  <phoneticPr fontId="19" type="noConversion"/>
  <printOptions horizontalCentered="1"/>
  <pageMargins left="0" right="0" top="0.39370078740157483" bottom="0" header="0.51181102362204722" footer="0.51181102362204722"/>
  <pageSetup paperSize="9" scale="75" orientation="landscape" r:id="rId1"/>
  <headerFooter alignWithMargins="0"/>
  <rowBreaks count="2" manualBreakCount="2">
    <brk id="37" max="12" man="1"/>
    <brk id="59" max="12" man="1"/>
  </rowBreaks>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tint="0.39997558519241921"/>
  </sheetPr>
  <dimension ref="A1:N17"/>
  <sheetViews>
    <sheetView view="pageBreakPreview" zoomScale="80" zoomScaleSheetLayoutView="80" workbookViewId="0">
      <selection activeCell="C8" sqref="C8:I8"/>
    </sheetView>
  </sheetViews>
  <sheetFormatPr defaultColWidth="9.125" defaultRowHeight="14.25"/>
  <cols>
    <col min="1" max="1" width="7.625" style="139" customWidth="1"/>
    <col min="2" max="2" width="30.625" style="76" customWidth="1"/>
    <col min="3" max="9" width="10.75" style="76" customWidth="1"/>
    <col min="10" max="10" width="30.625" style="76" customWidth="1"/>
    <col min="11" max="11" width="7.625" style="76" customWidth="1"/>
    <col min="12" max="12" width="12.75" style="76" customWidth="1"/>
    <col min="13" max="16384" width="9.125" style="76"/>
  </cols>
  <sheetData>
    <row r="1" spans="1:14" s="137" customFormat="1" ht="47.25" customHeight="1">
      <c r="A1" s="595"/>
      <c r="B1" s="595"/>
      <c r="C1" s="595"/>
      <c r="D1" s="595"/>
      <c r="E1" s="595"/>
      <c r="F1" s="595"/>
      <c r="G1" s="595"/>
      <c r="H1" s="595"/>
      <c r="I1" s="595"/>
      <c r="J1" s="595"/>
      <c r="K1" s="595"/>
      <c r="L1" s="140"/>
      <c r="M1" s="140"/>
      <c r="N1" s="140"/>
    </row>
    <row r="2" spans="1:14" ht="18" customHeight="1">
      <c r="A2" s="596" t="s">
        <v>402</v>
      </c>
      <c r="B2" s="596"/>
      <c r="C2" s="596"/>
      <c r="D2" s="596"/>
      <c r="E2" s="596"/>
      <c r="F2" s="596"/>
      <c r="G2" s="596"/>
      <c r="H2" s="596"/>
      <c r="I2" s="596"/>
      <c r="J2" s="596"/>
      <c r="K2" s="596"/>
    </row>
    <row r="3" spans="1:14" ht="15.75" customHeight="1">
      <c r="A3" s="596" t="s">
        <v>101</v>
      </c>
      <c r="B3" s="596"/>
      <c r="C3" s="596"/>
      <c r="D3" s="596"/>
      <c r="E3" s="596"/>
      <c r="F3" s="596"/>
      <c r="G3" s="596"/>
      <c r="H3" s="596"/>
      <c r="I3" s="596"/>
      <c r="J3" s="596"/>
      <c r="K3" s="596"/>
    </row>
    <row r="4" spans="1:14" ht="15.75" customHeight="1">
      <c r="A4" s="596" t="s">
        <v>654</v>
      </c>
      <c r="B4" s="596"/>
      <c r="C4" s="596"/>
      <c r="D4" s="596"/>
      <c r="E4" s="596"/>
      <c r="F4" s="596"/>
      <c r="G4" s="596"/>
      <c r="H4" s="596"/>
      <c r="I4" s="596"/>
      <c r="J4" s="596"/>
      <c r="K4" s="596"/>
    </row>
    <row r="5" spans="1:14" ht="15.75" customHeight="1">
      <c r="A5" s="584" t="s">
        <v>403</v>
      </c>
      <c r="B5" s="584"/>
      <c r="C5" s="584"/>
      <c r="D5" s="584"/>
      <c r="E5" s="584"/>
      <c r="F5" s="584"/>
      <c r="G5" s="584"/>
      <c r="H5" s="584"/>
      <c r="I5" s="584"/>
      <c r="J5" s="584"/>
      <c r="K5" s="584"/>
    </row>
    <row r="6" spans="1:14" ht="19.5" customHeight="1">
      <c r="A6" s="584" t="s">
        <v>262</v>
      </c>
      <c r="B6" s="584"/>
      <c r="C6" s="584"/>
      <c r="D6" s="584"/>
      <c r="E6" s="584"/>
      <c r="F6" s="584"/>
      <c r="G6" s="584"/>
      <c r="H6" s="584"/>
      <c r="I6" s="584"/>
      <c r="J6" s="584"/>
      <c r="K6" s="584"/>
    </row>
    <row r="7" spans="1:14" ht="19.5" customHeight="1">
      <c r="A7" s="584" t="s">
        <v>655</v>
      </c>
      <c r="B7" s="584"/>
      <c r="C7" s="584"/>
      <c r="D7" s="584"/>
      <c r="E7" s="584"/>
      <c r="F7" s="584"/>
      <c r="G7" s="584"/>
      <c r="H7" s="584"/>
      <c r="I7" s="584"/>
      <c r="J7" s="584"/>
      <c r="K7" s="584"/>
    </row>
    <row r="8" spans="1:14" s="138" customFormat="1" ht="39" customHeight="1">
      <c r="A8" s="610" t="s">
        <v>700</v>
      </c>
      <c r="B8" s="610"/>
      <c r="C8" s="586">
        <v>2020</v>
      </c>
      <c r="D8" s="586"/>
      <c r="E8" s="586"/>
      <c r="F8" s="586"/>
      <c r="G8" s="586"/>
      <c r="H8" s="586"/>
      <c r="I8" s="586"/>
      <c r="J8" s="587" t="s">
        <v>129</v>
      </c>
      <c r="K8" s="587"/>
    </row>
    <row r="9" spans="1:14" s="138" customFormat="1" ht="39" customHeight="1">
      <c r="A9" s="534" t="s">
        <v>465</v>
      </c>
      <c r="B9" s="614" t="s">
        <v>210</v>
      </c>
      <c r="C9" s="624" t="s">
        <v>390</v>
      </c>
      <c r="D9" s="624"/>
      <c r="E9" s="624" t="s">
        <v>391</v>
      </c>
      <c r="F9" s="624" t="s">
        <v>392</v>
      </c>
      <c r="G9" s="624" t="s">
        <v>198</v>
      </c>
      <c r="H9" s="624" t="s">
        <v>197</v>
      </c>
      <c r="I9" s="624" t="s">
        <v>393</v>
      </c>
      <c r="J9" s="618" t="s">
        <v>375</v>
      </c>
      <c r="K9" s="618"/>
    </row>
    <row r="10" spans="1:14" s="138" customFormat="1" ht="32.25" customHeight="1">
      <c r="A10" s="617"/>
      <c r="B10" s="615"/>
      <c r="C10" s="609" t="s">
        <v>394</v>
      </c>
      <c r="D10" s="609"/>
      <c r="E10" s="638"/>
      <c r="F10" s="638"/>
      <c r="G10" s="638"/>
      <c r="H10" s="638"/>
      <c r="I10" s="638"/>
      <c r="J10" s="619"/>
      <c r="K10" s="619"/>
    </row>
    <row r="11" spans="1:14" s="138" customFormat="1" ht="39" customHeight="1">
      <c r="A11" s="617"/>
      <c r="B11" s="615"/>
      <c r="C11" s="162" t="s">
        <v>395</v>
      </c>
      <c r="D11" s="162" t="s">
        <v>226</v>
      </c>
      <c r="E11" s="608" t="s">
        <v>427</v>
      </c>
      <c r="F11" s="608" t="s">
        <v>396</v>
      </c>
      <c r="G11" s="608" t="s">
        <v>400</v>
      </c>
      <c r="H11" s="608" t="s">
        <v>401</v>
      </c>
      <c r="I11" s="608" t="s">
        <v>397</v>
      </c>
      <c r="J11" s="619"/>
      <c r="K11" s="619"/>
    </row>
    <row r="12" spans="1:14" s="138" customFormat="1" ht="61.5" customHeight="1">
      <c r="A12" s="697"/>
      <c r="B12" s="616"/>
      <c r="C12" s="163" t="s">
        <v>398</v>
      </c>
      <c r="D12" s="163" t="s">
        <v>399</v>
      </c>
      <c r="E12" s="609"/>
      <c r="F12" s="609"/>
      <c r="G12" s="609"/>
      <c r="H12" s="609"/>
      <c r="I12" s="609"/>
      <c r="J12" s="620"/>
      <c r="K12" s="620"/>
    </row>
    <row r="13" spans="1:14" s="138" customFormat="1" ht="60" customHeight="1" thickBot="1">
      <c r="A13" s="181">
        <v>45</v>
      </c>
      <c r="B13" s="182" t="s">
        <v>533</v>
      </c>
      <c r="C13" s="57">
        <v>4519718</v>
      </c>
      <c r="D13" s="57">
        <v>1248250</v>
      </c>
      <c r="E13" s="57">
        <v>315592</v>
      </c>
      <c r="F13" s="57">
        <v>360314</v>
      </c>
      <c r="G13" s="92">
        <v>11.03</v>
      </c>
      <c r="H13" s="92">
        <v>1.38</v>
      </c>
      <c r="I13" s="57">
        <v>67277</v>
      </c>
      <c r="J13" s="508" t="s">
        <v>538</v>
      </c>
      <c r="K13" s="508"/>
    </row>
    <row r="14" spans="1:14" s="138" customFormat="1" ht="60" customHeight="1" thickBot="1">
      <c r="A14" s="53">
        <v>46</v>
      </c>
      <c r="B14" s="56" t="s">
        <v>534</v>
      </c>
      <c r="C14" s="58">
        <v>6942927</v>
      </c>
      <c r="D14" s="58">
        <v>2039373</v>
      </c>
      <c r="E14" s="58">
        <v>293090</v>
      </c>
      <c r="F14" s="58">
        <v>326437</v>
      </c>
      <c r="G14" s="93">
        <v>8.1</v>
      </c>
      <c r="H14" s="93">
        <v>2.11</v>
      </c>
      <c r="I14" s="58">
        <v>65905</v>
      </c>
      <c r="J14" s="509" t="s">
        <v>537</v>
      </c>
      <c r="K14" s="509"/>
    </row>
    <row r="15" spans="1:14" s="138" customFormat="1" ht="43.5" customHeight="1">
      <c r="A15" s="193">
        <v>47</v>
      </c>
      <c r="B15" s="194" t="s">
        <v>535</v>
      </c>
      <c r="C15" s="63">
        <v>27184962</v>
      </c>
      <c r="D15" s="63">
        <v>6594538</v>
      </c>
      <c r="E15" s="63">
        <v>256536</v>
      </c>
      <c r="F15" s="63">
        <v>298753</v>
      </c>
      <c r="G15" s="141">
        <v>11.7</v>
      </c>
      <c r="H15" s="141">
        <v>2.4300000000000002</v>
      </c>
      <c r="I15" s="63">
        <v>50513</v>
      </c>
      <c r="J15" s="489" t="s">
        <v>536</v>
      </c>
      <c r="K15" s="489"/>
    </row>
    <row r="16" spans="1:14" s="138" customFormat="1" ht="50.25" customHeight="1">
      <c r="A16" s="606" t="s">
        <v>207</v>
      </c>
      <c r="B16" s="606"/>
      <c r="C16" s="77">
        <v>38647607</v>
      </c>
      <c r="D16" s="77">
        <v>9882162</v>
      </c>
      <c r="E16" s="77">
        <v>268730</v>
      </c>
      <c r="F16" s="77">
        <v>309700</v>
      </c>
      <c r="G16" s="89">
        <v>10.98</v>
      </c>
      <c r="H16" s="89">
        <v>2.25</v>
      </c>
      <c r="I16" s="77">
        <v>54886</v>
      </c>
      <c r="J16" s="607" t="s">
        <v>204</v>
      </c>
      <c r="K16" s="607"/>
    </row>
    <row r="17" spans="1:11" s="138" customFormat="1" ht="15">
      <c r="A17" s="142" t="s">
        <v>466</v>
      </c>
      <c r="K17" s="143" t="s">
        <v>199</v>
      </c>
    </row>
  </sheetData>
  <mergeCells count="30">
    <mergeCell ref="A7:K7"/>
    <mergeCell ref="A1:K1"/>
    <mergeCell ref="A2:K2"/>
    <mergeCell ref="A3:K3"/>
    <mergeCell ref="A5:K5"/>
    <mergeCell ref="A6:K6"/>
    <mergeCell ref="A4:K4"/>
    <mergeCell ref="A8:B8"/>
    <mergeCell ref="J14:K14"/>
    <mergeCell ref="J15:K15"/>
    <mergeCell ref="C9:D9"/>
    <mergeCell ref="C8:I8"/>
    <mergeCell ref="J8:K8"/>
    <mergeCell ref="A9:A12"/>
    <mergeCell ref="B9:B12"/>
    <mergeCell ref="E9:E10"/>
    <mergeCell ref="F9:F10"/>
    <mergeCell ref="G9:G10"/>
    <mergeCell ref="H9:H10"/>
    <mergeCell ref="I9:I10"/>
    <mergeCell ref="J9:K12"/>
    <mergeCell ref="A16:B16"/>
    <mergeCell ref="J16:K16"/>
    <mergeCell ref="C10:D10"/>
    <mergeCell ref="E11:E12"/>
    <mergeCell ref="F11:F12"/>
    <mergeCell ref="G11:G12"/>
    <mergeCell ref="H11:H12"/>
    <mergeCell ref="I11:I12"/>
    <mergeCell ref="J13:K13"/>
  </mergeCells>
  <printOptions horizontalCentered="1" verticalCentered="1"/>
  <pageMargins left="0" right="0" top="0" bottom="0" header="0.5" footer="0.5"/>
  <pageSetup paperSize="9" scale="85" orientation="landscape"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tint="0.39997558519241921"/>
  </sheetPr>
  <dimension ref="A1:N73"/>
  <sheetViews>
    <sheetView view="pageBreakPreview" zoomScale="80" zoomScaleSheetLayoutView="80" workbookViewId="0">
      <selection activeCell="J66" sqref="J66:K66"/>
    </sheetView>
  </sheetViews>
  <sheetFormatPr defaultColWidth="9.125" defaultRowHeight="14.25"/>
  <cols>
    <col min="1" max="1" width="5.625" style="139" customWidth="1"/>
    <col min="2" max="2" width="35.875" style="76" customWidth="1"/>
    <col min="3" max="9" width="10.75" style="76" customWidth="1"/>
    <col min="10" max="10" width="30.625" style="76" customWidth="1"/>
    <col min="11" max="11" width="5.625" style="76" customWidth="1"/>
    <col min="12" max="16384" width="9.125" style="76"/>
  </cols>
  <sheetData>
    <row r="1" spans="1:11" s="137" customFormat="1" ht="4.5" customHeight="1">
      <c r="A1" s="595"/>
      <c r="B1" s="595"/>
      <c r="C1" s="595"/>
      <c r="D1" s="595"/>
      <c r="E1" s="595"/>
      <c r="F1" s="595"/>
      <c r="G1" s="595"/>
      <c r="H1" s="595"/>
      <c r="I1" s="595"/>
      <c r="J1" s="595"/>
      <c r="K1" s="595"/>
    </row>
    <row r="2" spans="1:11" ht="18" customHeight="1">
      <c r="A2" s="596" t="s">
        <v>402</v>
      </c>
      <c r="B2" s="596"/>
      <c r="C2" s="596"/>
      <c r="D2" s="596"/>
      <c r="E2" s="596"/>
      <c r="F2" s="596"/>
      <c r="G2" s="596"/>
      <c r="H2" s="596"/>
      <c r="I2" s="596"/>
      <c r="J2" s="596"/>
      <c r="K2" s="596"/>
    </row>
    <row r="3" spans="1:11" ht="18" customHeight="1">
      <c r="A3" s="596" t="s">
        <v>101</v>
      </c>
      <c r="B3" s="596"/>
      <c r="C3" s="596"/>
      <c r="D3" s="596"/>
      <c r="E3" s="596"/>
      <c r="F3" s="596"/>
      <c r="G3" s="596"/>
      <c r="H3" s="596"/>
      <c r="I3" s="596"/>
      <c r="J3" s="596"/>
      <c r="K3" s="596"/>
    </row>
    <row r="4" spans="1:11" ht="18" customHeight="1">
      <c r="A4" s="596" t="s">
        <v>656</v>
      </c>
      <c r="B4" s="596"/>
      <c r="C4" s="596"/>
      <c r="D4" s="596"/>
      <c r="E4" s="596"/>
      <c r="F4" s="596"/>
      <c r="G4" s="596"/>
      <c r="H4" s="596"/>
      <c r="I4" s="596"/>
      <c r="J4" s="596"/>
      <c r="K4" s="596"/>
    </row>
    <row r="5" spans="1:11" ht="15.75" customHeight="1">
      <c r="A5" s="584" t="s">
        <v>403</v>
      </c>
      <c r="B5" s="584"/>
      <c r="C5" s="584"/>
      <c r="D5" s="584"/>
      <c r="E5" s="584"/>
      <c r="F5" s="584"/>
      <c r="G5" s="584"/>
      <c r="H5" s="584"/>
      <c r="I5" s="584"/>
      <c r="J5" s="584"/>
      <c r="K5" s="584"/>
    </row>
    <row r="6" spans="1:11" ht="15.75" customHeight="1">
      <c r="A6" s="584" t="s">
        <v>262</v>
      </c>
      <c r="B6" s="584"/>
      <c r="C6" s="584"/>
      <c r="D6" s="584"/>
      <c r="E6" s="584"/>
      <c r="F6" s="584"/>
      <c r="G6" s="584"/>
      <c r="H6" s="584"/>
      <c r="I6" s="584"/>
      <c r="J6" s="584"/>
      <c r="K6" s="584"/>
    </row>
    <row r="7" spans="1:11" ht="15.75" customHeight="1">
      <c r="A7" s="584" t="s">
        <v>657</v>
      </c>
      <c r="B7" s="584"/>
      <c r="C7" s="584"/>
      <c r="D7" s="584"/>
      <c r="E7" s="584"/>
      <c r="F7" s="584"/>
      <c r="G7" s="584"/>
      <c r="H7" s="584"/>
      <c r="I7" s="584"/>
      <c r="J7" s="584"/>
      <c r="K7" s="584"/>
    </row>
    <row r="8" spans="1:11" ht="19.5" customHeight="1">
      <c r="A8" s="610" t="s">
        <v>701</v>
      </c>
      <c r="B8" s="610"/>
      <c r="C8" s="254"/>
      <c r="D8" s="254"/>
      <c r="E8" s="254"/>
      <c r="F8" s="406">
        <v>2020</v>
      </c>
      <c r="G8" s="254"/>
      <c r="H8" s="254"/>
      <c r="I8" s="254"/>
      <c r="J8" s="587" t="s">
        <v>320</v>
      </c>
      <c r="K8" s="587"/>
    </row>
    <row r="9" spans="1:11" s="138" customFormat="1" ht="30" customHeight="1">
      <c r="A9" s="534" t="s">
        <v>465</v>
      </c>
      <c r="B9" s="614" t="s">
        <v>210</v>
      </c>
      <c r="C9" s="624" t="s">
        <v>390</v>
      </c>
      <c r="D9" s="624"/>
      <c r="E9" s="624" t="s">
        <v>391</v>
      </c>
      <c r="F9" s="624" t="s">
        <v>392</v>
      </c>
      <c r="G9" s="624" t="s">
        <v>198</v>
      </c>
      <c r="H9" s="624" t="s">
        <v>197</v>
      </c>
      <c r="I9" s="624" t="s">
        <v>393</v>
      </c>
      <c r="J9" s="618" t="s">
        <v>375</v>
      </c>
      <c r="K9" s="618"/>
    </row>
    <row r="10" spans="1:11" s="138" customFormat="1" ht="30" customHeight="1">
      <c r="A10" s="617"/>
      <c r="B10" s="615"/>
      <c r="C10" s="609" t="s">
        <v>394</v>
      </c>
      <c r="D10" s="609"/>
      <c r="E10" s="638"/>
      <c r="F10" s="638"/>
      <c r="G10" s="638"/>
      <c r="H10" s="638"/>
      <c r="I10" s="638"/>
      <c r="J10" s="619"/>
      <c r="K10" s="619"/>
    </row>
    <row r="11" spans="1:11" s="138" customFormat="1" ht="28.15" customHeight="1">
      <c r="A11" s="617"/>
      <c r="B11" s="615"/>
      <c r="C11" s="165" t="s">
        <v>395</v>
      </c>
      <c r="D11" s="165" t="s">
        <v>226</v>
      </c>
      <c r="E11" s="608" t="s">
        <v>427</v>
      </c>
      <c r="F11" s="608" t="s">
        <v>396</v>
      </c>
      <c r="G11" s="608" t="s">
        <v>400</v>
      </c>
      <c r="H11" s="608" t="s">
        <v>401</v>
      </c>
      <c r="I11" s="608" t="s">
        <v>397</v>
      </c>
      <c r="J11" s="619"/>
      <c r="K11" s="619"/>
    </row>
    <row r="12" spans="1:11" s="138" customFormat="1" ht="28.15" customHeight="1">
      <c r="A12" s="697"/>
      <c r="B12" s="616"/>
      <c r="C12" s="164" t="s">
        <v>398</v>
      </c>
      <c r="D12" s="164" t="s">
        <v>399</v>
      </c>
      <c r="E12" s="609"/>
      <c r="F12" s="609"/>
      <c r="G12" s="609"/>
      <c r="H12" s="609"/>
      <c r="I12" s="609"/>
      <c r="J12" s="620"/>
      <c r="K12" s="620"/>
    </row>
    <row r="13" spans="1:11" s="138" customFormat="1" ht="19.149999999999999" customHeight="1">
      <c r="A13" s="202">
        <v>4511</v>
      </c>
      <c r="B13" s="198" t="s">
        <v>559</v>
      </c>
      <c r="C13" s="208">
        <v>1974235</v>
      </c>
      <c r="D13" s="208">
        <v>932972</v>
      </c>
      <c r="E13" s="208">
        <v>265784</v>
      </c>
      <c r="F13" s="208">
        <v>314688</v>
      </c>
      <c r="G13" s="217">
        <v>14.42</v>
      </c>
      <c r="H13" s="217">
        <v>1.1200000000000001</v>
      </c>
      <c r="I13" s="208">
        <v>82674</v>
      </c>
      <c r="J13" s="666" t="s">
        <v>558</v>
      </c>
      <c r="K13" s="667"/>
    </row>
    <row r="14" spans="1:11" s="138" customFormat="1" ht="19.149999999999999" customHeight="1">
      <c r="A14" s="200">
        <v>4512</v>
      </c>
      <c r="B14" s="90" t="s">
        <v>560</v>
      </c>
      <c r="C14" s="210">
        <v>1116704</v>
      </c>
      <c r="D14" s="210">
        <v>67645</v>
      </c>
      <c r="E14" s="210">
        <v>893814</v>
      </c>
      <c r="F14" s="210">
        <v>944561</v>
      </c>
      <c r="G14" s="145">
        <v>5.0599999999999996</v>
      </c>
      <c r="H14" s="145">
        <v>0.31</v>
      </c>
      <c r="I14" s="210">
        <v>54464</v>
      </c>
      <c r="J14" s="657" t="s">
        <v>561</v>
      </c>
      <c r="K14" s="657"/>
    </row>
    <row r="15" spans="1:11" s="138" customFormat="1" ht="18">
      <c r="A15" s="199">
        <v>4519</v>
      </c>
      <c r="B15" s="59" t="s">
        <v>720</v>
      </c>
      <c r="C15" s="212">
        <v>1420</v>
      </c>
      <c r="D15" s="212">
        <v>1975</v>
      </c>
      <c r="E15" s="212">
        <v>94464</v>
      </c>
      <c r="F15" s="212">
        <v>100000</v>
      </c>
      <c r="G15" s="94">
        <v>3.89</v>
      </c>
      <c r="H15" s="94">
        <v>1.64</v>
      </c>
      <c r="I15" s="212">
        <v>54857</v>
      </c>
      <c r="J15" s="654" t="s">
        <v>721</v>
      </c>
      <c r="K15" s="655"/>
    </row>
    <row r="16" spans="1:11" s="138" customFormat="1" ht="18">
      <c r="A16" s="200">
        <v>4531</v>
      </c>
      <c r="B16" s="90" t="s">
        <v>562</v>
      </c>
      <c r="C16" s="210">
        <v>1394427</v>
      </c>
      <c r="D16" s="210">
        <v>229151</v>
      </c>
      <c r="E16" s="210">
        <v>290048</v>
      </c>
      <c r="F16" s="210">
        <v>324991</v>
      </c>
      <c r="G16" s="145">
        <v>8.25</v>
      </c>
      <c r="H16" s="145">
        <v>2.5</v>
      </c>
      <c r="I16" s="210">
        <v>40522</v>
      </c>
      <c r="J16" s="657" t="s">
        <v>608</v>
      </c>
      <c r="K16" s="657"/>
    </row>
    <row r="17" spans="1:11" s="138" customFormat="1" ht="18">
      <c r="A17" s="199">
        <v>4532</v>
      </c>
      <c r="B17" s="59" t="s">
        <v>563</v>
      </c>
      <c r="C17" s="212">
        <v>29101</v>
      </c>
      <c r="D17" s="212">
        <v>14202</v>
      </c>
      <c r="E17" s="212">
        <v>163172</v>
      </c>
      <c r="F17" s="212">
        <v>221335</v>
      </c>
      <c r="G17" s="94">
        <v>21.7</v>
      </c>
      <c r="H17" s="94">
        <v>4.58</v>
      </c>
      <c r="I17" s="212">
        <v>53192</v>
      </c>
      <c r="J17" s="654" t="s">
        <v>607</v>
      </c>
      <c r="K17" s="655"/>
    </row>
    <row r="18" spans="1:11" s="138" customFormat="1" ht="18">
      <c r="A18" s="200">
        <v>4539</v>
      </c>
      <c r="B18" s="90" t="s">
        <v>564</v>
      </c>
      <c r="C18" s="210">
        <v>3833</v>
      </c>
      <c r="D18" s="210">
        <v>2305</v>
      </c>
      <c r="E18" s="210">
        <v>88958</v>
      </c>
      <c r="F18" s="210">
        <v>102753</v>
      </c>
      <c r="G18" s="145">
        <v>11.03</v>
      </c>
      <c r="H18" s="145">
        <v>2.4</v>
      </c>
      <c r="I18" s="210">
        <v>33411</v>
      </c>
      <c r="J18" s="657" t="s">
        <v>606</v>
      </c>
      <c r="K18" s="657"/>
    </row>
    <row r="19" spans="1:11" s="138" customFormat="1">
      <c r="A19" s="199">
        <v>4610</v>
      </c>
      <c r="B19" s="59" t="s">
        <v>539</v>
      </c>
      <c r="C19" s="212">
        <v>98085</v>
      </c>
      <c r="D19" s="212">
        <v>102500</v>
      </c>
      <c r="E19" s="212">
        <v>113569</v>
      </c>
      <c r="F19" s="212">
        <v>133724</v>
      </c>
      <c r="G19" s="94">
        <v>5.64</v>
      </c>
      <c r="H19" s="94">
        <v>9.44</v>
      </c>
      <c r="I19" s="212">
        <v>57295</v>
      </c>
      <c r="J19" s="654" t="s">
        <v>548</v>
      </c>
      <c r="K19" s="655"/>
    </row>
    <row r="20" spans="1:11" s="138" customFormat="1">
      <c r="A20" s="200">
        <v>4620</v>
      </c>
      <c r="B20" s="90" t="s">
        <v>565</v>
      </c>
      <c r="C20" s="210">
        <v>-380028</v>
      </c>
      <c r="D20" s="210">
        <v>109362</v>
      </c>
      <c r="E20" s="210">
        <v>-117869</v>
      </c>
      <c r="F20" s="210">
        <v>-99042</v>
      </c>
      <c r="G20" s="145">
        <v>-14.07</v>
      </c>
      <c r="H20" s="145">
        <v>-4.9400000000000004</v>
      </c>
      <c r="I20" s="210">
        <v>50724</v>
      </c>
      <c r="J20" s="657" t="s">
        <v>605</v>
      </c>
      <c r="K20" s="657"/>
    </row>
    <row r="21" spans="1:11" s="138" customFormat="1">
      <c r="A21" s="199">
        <v>4631</v>
      </c>
      <c r="B21" s="59" t="s">
        <v>540</v>
      </c>
      <c r="C21" s="212">
        <v>11815</v>
      </c>
      <c r="D21" s="212">
        <v>21699</v>
      </c>
      <c r="E21" s="212">
        <v>78086</v>
      </c>
      <c r="F21" s="212">
        <v>110429</v>
      </c>
      <c r="G21" s="94">
        <v>21.65</v>
      </c>
      <c r="H21" s="94">
        <v>7.64</v>
      </c>
      <c r="I21" s="212">
        <v>48435</v>
      </c>
      <c r="J21" s="654" t="s">
        <v>549</v>
      </c>
      <c r="K21" s="655"/>
    </row>
    <row r="22" spans="1:11" s="138" customFormat="1">
      <c r="A22" s="200">
        <v>4632</v>
      </c>
      <c r="B22" s="90" t="s">
        <v>609</v>
      </c>
      <c r="C22" s="210">
        <v>810408</v>
      </c>
      <c r="D22" s="210">
        <v>292213</v>
      </c>
      <c r="E22" s="210">
        <v>198305</v>
      </c>
      <c r="F22" s="210">
        <v>258218</v>
      </c>
      <c r="G22" s="145">
        <v>19.73</v>
      </c>
      <c r="H22" s="145">
        <v>3.47</v>
      </c>
      <c r="I22" s="210">
        <v>51419</v>
      </c>
      <c r="J22" s="657" t="s">
        <v>604</v>
      </c>
      <c r="K22" s="657"/>
    </row>
    <row r="23" spans="1:11" s="138" customFormat="1" ht="19.149999999999999" customHeight="1">
      <c r="A23" s="199">
        <v>4641</v>
      </c>
      <c r="B23" s="59" t="s">
        <v>610</v>
      </c>
      <c r="C23" s="212">
        <v>16150</v>
      </c>
      <c r="D23" s="212">
        <v>26805</v>
      </c>
      <c r="E23" s="212">
        <v>82728</v>
      </c>
      <c r="F23" s="212">
        <v>151287</v>
      </c>
      <c r="G23" s="94">
        <v>43.87</v>
      </c>
      <c r="H23" s="94">
        <v>1.45</v>
      </c>
      <c r="I23" s="212">
        <v>41430</v>
      </c>
      <c r="J23" s="654" t="s">
        <v>603</v>
      </c>
      <c r="K23" s="655"/>
    </row>
    <row r="24" spans="1:11" s="138" customFormat="1" ht="44.45" customHeight="1">
      <c r="A24" s="200">
        <v>4647</v>
      </c>
      <c r="B24" s="90" t="s">
        <v>611</v>
      </c>
      <c r="C24" s="210">
        <v>1273760</v>
      </c>
      <c r="D24" s="210">
        <v>191988</v>
      </c>
      <c r="E24" s="210">
        <v>634120</v>
      </c>
      <c r="F24" s="210">
        <v>653511</v>
      </c>
      <c r="G24" s="145">
        <v>2.23</v>
      </c>
      <c r="H24" s="145">
        <v>0.74</v>
      </c>
      <c r="I24" s="210">
        <v>82433</v>
      </c>
      <c r="J24" s="657" t="s">
        <v>602</v>
      </c>
      <c r="K24" s="657"/>
    </row>
    <row r="25" spans="1:11" s="138" customFormat="1" ht="36">
      <c r="A25" s="199">
        <v>4648</v>
      </c>
      <c r="B25" s="59" t="s">
        <v>612</v>
      </c>
      <c r="C25" s="212">
        <v>1068767</v>
      </c>
      <c r="D25" s="212">
        <v>264664</v>
      </c>
      <c r="E25" s="212">
        <v>424183</v>
      </c>
      <c r="F25" s="212">
        <v>451732</v>
      </c>
      <c r="G25" s="94">
        <v>5.64</v>
      </c>
      <c r="H25" s="94">
        <v>0.46</v>
      </c>
      <c r="I25" s="212">
        <v>84154</v>
      </c>
      <c r="J25" s="654" t="s">
        <v>601</v>
      </c>
      <c r="K25" s="655"/>
    </row>
    <row r="26" spans="1:11" s="440" customFormat="1" ht="27">
      <c r="A26" s="200">
        <v>4649</v>
      </c>
      <c r="B26" s="90" t="s">
        <v>730</v>
      </c>
      <c r="C26" s="210">
        <v>373</v>
      </c>
      <c r="D26" s="210">
        <v>334</v>
      </c>
      <c r="E26" s="210">
        <v>29636</v>
      </c>
      <c r="F26" s="210">
        <v>35257</v>
      </c>
      <c r="G26" s="145">
        <v>14.71</v>
      </c>
      <c r="H26" s="145">
        <v>1.23</v>
      </c>
      <c r="I26" s="210">
        <v>15164</v>
      </c>
      <c r="J26" s="657" t="s">
        <v>722</v>
      </c>
      <c r="K26" s="657"/>
    </row>
    <row r="27" spans="1:11" s="138" customFormat="1" ht="18">
      <c r="A27" s="199">
        <v>4651</v>
      </c>
      <c r="B27" s="59" t="s">
        <v>613</v>
      </c>
      <c r="C27" s="212">
        <v>13538</v>
      </c>
      <c r="D27" s="212">
        <v>12379</v>
      </c>
      <c r="E27" s="212">
        <v>226135</v>
      </c>
      <c r="F27" s="212">
        <v>259133</v>
      </c>
      <c r="G27" s="94">
        <v>11.35</v>
      </c>
      <c r="H27" s="94">
        <v>1.38</v>
      </c>
      <c r="I27" s="212">
        <v>106717</v>
      </c>
      <c r="J27" s="654" t="s">
        <v>600</v>
      </c>
      <c r="K27" s="655"/>
    </row>
    <row r="28" spans="1:11" s="138" customFormat="1" ht="18">
      <c r="A28" s="200">
        <v>4652</v>
      </c>
      <c r="B28" s="90" t="s">
        <v>614</v>
      </c>
      <c r="C28" s="210">
        <v>47422</v>
      </c>
      <c r="D28" s="210">
        <v>53055</v>
      </c>
      <c r="E28" s="210">
        <v>181055</v>
      </c>
      <c r="F28" s="210">
        <v>202053</v>
      </c>
      <c r="G28" s="145">
        <v>8.09</v>
      </c>
      <c r="H28" s="145">
        <v>2.2999999999999998</v>
      </c>
      <c r="I28" s="210">
        <v>94910</v>
      </c>
      <c r="J28" s="657" t="s">
        <v>599</v>
      </c>
      <c r="K28" s="657"/>
    </row>
    <row r="29" spans="1:11" s="138" customFormat="1" ht="19.149999999999999" customHeight="1">
      <c r="A29" s="199">
        <v>4653</v>
      </c>
      <c r="B29" s="59" t="s">
        <v>615</v>
      </c>
      <c r="C29" s="212">
        <v>106636</v>
      </c>
      <c r="D29" s="212">
        <v>29449</v>
      </c>
      <c r="E29" s="212">
        <v>171934</v>
      </c>
      <c r="F29" s="212">
        <v>188648</v>
      </c>
      <c r="G29" s="94">
        <v>7.4</v>
      </c>
      <c r="H29" s="94">
        <v>1.46</v>
      </c>
      <c r="I29" s="212">
        <v>36997</v>
      </c>
      <c r="J29" s="654" t="s">
        <v>598</v>
      </c>
      <c r="K29" s="655"/>
    </row>
    <row r="30" spans="1:11" s="138" customFormat="1">
      <c r="A30" s="200">
        <v>4659</v>
      </c>
      <c r="B30" s="90" t="s">
        <v>616</v>
      </c>
      <c r="C30" s="214">
        <v>-127415</v>
      </c>
      <c r="D30" s="214">
        <v>281717</v>
      </c>
      <c r="E30" s="214">
        <v>44817</v>
      </c>
      <c r="F30" s="214">
        <v>83046</v>
      </c>
      <c r="G30" s="145">
        <v>28.34</v>
      </c>
      <c r="H30" s="145">
        <v>17.690000000000001</v>
      </c>
      <c r="I30" s="214">
        <v>73961</v>
      </c>
      <c r="J30" s="657" t="s">
        <v>550</v>
      </c>
      <c r="K30" s="657"/>
    </row>
    <row r="31" spans="1:11" s="138" customFormat="1" ht="19.149999999999999" customHeight="1">
      <c r="A31" s="199">
        <v>4661</v>
      </c>
      <c r="B31" s="59" t="s">
        <v>617</v>
      </c>
      <c r="C31" s="215">
        <v>31394</v>
      </c>
      <c r="D31" s="215">
        <v>48980</v>
      </c>
      <c r="E31" s="215">
        <v>142513</v>
      </c>
      <c r="F31" s="215">
        <v>170880</v>
      </c>
      <c r="G31" s="94">
        <v>14.99</v>
      </c>
      <c r="H31" s="94">
        <v>1.61</v>
      </c>
      <c r="I31" s="215">
        <v>84449</v>
      </c>
      <c r="J31" s="654" t="s">
        <v>597</v>
      </c>
      <c r="K31" s="655"/>
    </row>
    <row r="32" spans="1:11" s="138" customFormat="1">
      <c r="A32" s="201">
        <v>4662</v>
      </c>
      <c r="B32" s="197" t="s">
        <v>541</v>
      </c>
      <c r="C32" s="216">
        <v>33322</v>
      </c>
      <c r="D32" s="216">
        <v>7840</v>
      </c>
      <c r="E32" s="216">
        <v>238438</v>
      </c>
      <c r="F32" s="216">
        <v>271828</v>
      </c>
      <c r="G32" s="206">
        <v>10.119999999999999</v>
      </c>
      <c r="H32" s="206">
        <v>2.16</v>
      </c>
      <c r="I32" s="216">
        <v>44292</v>
      </c>
      <c r="J32" s="668" t="s">
        <v>551</v>
      </c>
      <c r="K32" s="668"/>
    </row>
    <row r="33" spans="1:14" s="138" customFormat="1" ht="18">
      <c r="A33" s="199">
        <v>4663</v>
      </c>
      <c r="B33" s="59" t="s">
        <v>618</v>
      </c>
      <c r="C33" s="215">
        <v>730753</v>
      </c>
      <c r="D33" s="215">
        <v>405770</v>
      </c>
      <c r="E33" s="215">
        <v>184657</v>
      </c>
      <c r="F33" s="215">
        <v>212538</v>
      </c>
      <c r="G33" s="94">
        <v>10.48</v>
      </c>
      <c r="H33" s="94">
        <v>2.64</v>
      </c>
      <c r="I33" s="215">
        <v>64551</v>
      </c>
      <c r="J33" s="654" t="s">
        <v>596</v>
      </c>
      <c r="K33" s="655"/>
    </row>
    <row r="34" spans="1:14" customFormat="1" ht="15" customHeight="1" thickBot="1">
      <c r="A34" s="348">
        <v>4669</v>
      </c>
      <c r="B34" s="349" t="s">
        <v>734</v>
      </c>
      <c r="C34" s="350">
        <v>107717</v>
      </c>
      <c r="D34" s="350">
        <v>12116</v>
      </c>
      <c r="E34" s="351">
        <v>593272</v>
      </c>
      <c r="F34" s="351">
        <v>659736</v>
      </c>
      <c r="G34" s="351">
        <v>8.4499999999999993</v>
      </c>
      <c r="H34" s="351">
        <v>1.62</v>
      </c>
      <c r="I34" s="355">
        <v>59686</v>
      </c>
      <c r="J34" s="656" t="s">
        <v>735</v>
      </c>
      <c r="K34" s="657"/>
      <c r="L34" s="76"/>
      <c r="M34" s="76"/>
      <c r="N34" s="7"/>
    </row>
    <row r="35" spans="1:14" s="138" customFormat="1" ht="19.149999999999999" customHeight="1">
      <c r="A35" s="199">
        <v>4690</v>
      </c>
      <c r="B35" s="59" t="s">
        <v>542</v>
      </c>
      <c r="C35" s="215">
        <v>12892</v>
      </c>
      <c r="D35" s="215">
        <v>18633</v>
      </c>
      <c r="E35" s="215">
        <v>84989</v>
      </c>
      <c r="F35" s="215">
        <v>92276</v>
      </c>
      <c r="G35" s="94">
        <v>6.4</v>
      </c>
      <c r="H35" s="94">
        <v>1.5</v>
      </c>
      <c r="I35" s="215">
        <v>49425</v>
      </c>
      <c r="J35" s="654" t="s">
        <v>552</v>
      </c>
      <c r="K35" s="655"/>
    </row>
    <row r="36" spans="1:14" s="138" customFormat="1">
      <c r="A36" s="200">
        <v>4691</v>
      </c>
      <c r="B36" s="90" t="s">
        <v>619</v>
      </c>
      <c r="C36" s="210">
        <v>73335</v>
      </c>
      <c r="D36" s="210">
        <v>60429</v>
      </c>
      <c r="E36" s="210">
        <v>176864</v>
      </c>
      <c r="F36" s="210">
        <v>203070</v>
      </c>
      <c r="G36" s="145">
        <v>10.59</v>
      </c>
      <c r="H36" s="145">
        <v>2.31</v>
      </c>
      <c r="I36" s="210">
        <v>78377</v>
      </c>
      <c r="J36" s="656" t="s">
        <v>595</v>
      </c>
      <c r="K36" s="657"/>
    </row>
    <row r="37" spans="1:14" s="138" customFormat="1" ht="19.5" customHeight="1">
      <c r="A37" s="199">
        <v>4692</v>
      </c>
      <c r="B37" s="59" t="s">
        <v>620</v>
      </c>
      <c r="C37" s="215">
        <v>3014002</v>
      </c>
      <c r="D37" s="215">
        <v>99442</v>
      </c>
      <c r="E37" s="215">
        <v>2944882</v>
      </c>
      <c r="F37" s="215">
        <v>2960962</v>
      </c>
      <c r="G37" s="94">
        <v>0.5</v>
      </c>
      <c r="H37" s="94">
        <v>0.04</v>
      </c>
      <c r="I37" s="215">
        <v>94616</v>
      </c>
      <c r="J37" s="654" t="s">
        <v>594</v>
      </c>
      <c r="K37" s="655"/>
    </row>
    <row r="38" spans="1:14" s="138" customFormat="1" ht="13.9" customHeight="1">
      <c r="A38" s="200">
        <v>4712</v>
      </c>
      <c r="B38" s="90" t="s">
        <v>543</v>
      </c>
      <c r="C38" s="210">
        <v>1367025</v>
      </c>
      <c r="D38" s="210">
        <v>796470</v>
      </c>
      <c r="E38" s="210">
        <v>123061</v>
      </c>
      <c r="F38" s="210">
        <v>183128</v>
      </c>
      <c r="G38" s="145">
        <v>30.03</v>
      </c>
      <c r="H38" s="145">
        <v>2.77</v>
      </c>
      <c r="I38" s="210">
        <v>43846</v>
      </c>
      <c r="J38" s="656" t="s">
        <v>553</v>
      </c>
      <c r="K38" s="657"/>
    </row>
    <row r="39" spans="1:14" s="138" customFormat="1">
      <c r="A39" s="199">
        <v>4714</v>
      </c>
      <c r="B39" s="59" t="s">
        <v>544</v>
      </c>
      <c r="C39" s="215">
        <v>110934</v>
      </c>
      <c r="D39" s="215">
        <v>307549</v>
      </c>
      <c r="E39" s="215">
        <v>38073</v>
      </c>
      <c r="F39" s="215">
        <v>67237</v>
      </c>
      <c r="G39" s="94">
        <v>35.479999999999997</v>
      </c>
      <c r="H39" s="94">
        <v>7.9</v>
      </c>
      <c r="I39" s="215">
        <v>26739</v>
      </c>
      <c r="J39" s="654" t="s">
        <v>554</v>
      </c>
      <c r="K39" s="655"/>
    </row>
    <row r="40" spans="1:14" s="138" customFormat="1" ht="13.9" customHeight="1">
      <c r="A40" s="200">
        <v>4719</v>
      </c>
      <c r="B40" s="90" t="s">
        <v>645</v>
      </c>
      <c r="C40" s="210">
        <v>546896</v>
      </c>
      <c r="D40" s="210">
        <v>437536</v>
      </c>
      <c r="E40" s="210">
        <v>229691</v>
      </c>
      <c r="F40" s="210">
        <v>293450</v>
      </c>
      <c r="G40" s="145">
        <v>19.32</v>
      </c>
      <c r="H40" s="145">
        <v>2.4</v>
      </c>
      <c r="I40" s="210">
        <v>91592</v>
      </c>
      <c r="J40" s="656" t="s">
        <v>593</v>
      </c>
      <c r="K40" s="657"/>
    </row>
    <row r="41" spans="1:14" s="138" customFormat="1">
      <c r="A41" s="199">
        <v>4720</v>
      </c>
      <c r="B41" s="59" t="s">
        <v>622</v>
      </c>
      <c r="C41" s="215">
        <v>145986</v>
      </c>
      <c r="D41" s="215">
        <v>99621</v>
      </c>
      <c r="E41" s="215">
        <v>82447</v>
      </c>
      <c r="F41" s="215">
        <v>108486</v>
      </c>
      <c r="G41" s="94">
        <v>19.66</v>
      </c>
      <c r="H41" s="94">
        <v>4.3499999999999996</v>
      </c>
      <c r="I41" s="215">
        <v>32684</v>
      </c>
      <c r="J41" s="654" t="s">
        <v>592</v>
      </c>
      <c r="K41" s="655"/>
    </row>
    <row r="42" spans="1:14" s="440" customFormat="1">
      <c r="A42" s="200">
        <v>4722</v>
      </c>
      <c r="B42" s="90" t="s">
        <v>632</v>
      </c>
      <c r="C42" s="210">
        <v>22860</v>
      </c>
      <c r="D42" s="210">
        <v>3964</v>
      </c>
      <c r="E42" s="210">
        <v>277362</v>
      </c>
      <c r="F42" s="210">
        <v>337371</v>
      </c>
      <c r="G42" s="145">
        <v>17.23</v>
      </c>
      <c r="H42" s="145">
        <v>0.55000000000000004</v>
      </c>
      <c r="I42" s="210">
        <v>40862</v>
      </c>
      <c r="J42" s="656" t="s">
        <v>591</v>
      </c>
      <c r="K42" s="657"/>
    </row>
    <row r="43" spans="1:14" s="138" customFormat="1">
      <c r="A43" s="199">
        <v>4723</v>
      </c>
      <c r="B43" s="59" t="s">
        <v>631</v>
      </c>
      <c r="C43" s="215">
        <v>3341</v>
      </c>
      <c r="D43" s="215">
        <v>2024</v>
      </c>
      <c r="E43" s="215">
        <v>83835</v>
      </c>
      <c r="F43" s="215">
        <v>92359</v>
      </c>
      <c r="G43" s="94">
        <v>4.0599999999999996</v>
      </c>
      <c r="H43" s="94">
        <v>5.17</v>
      </c>
      <c r="I43" s="215">
        <v>34900</v>
      </c>
      <c r="J43" s="654" t="s">
        <v>590</v>
      </c>
      <c r="K43" s="655"/>
    </row>
    <row r="44" spans="1:14" s="138" customFormat="1">
      <c r="A44" s="200">
        <v>4724</v>
      </c>
      <c r="B44" s="90" t="s">
        <v>630</v>
      </c>
      <c r="C44" s="210">
        <v>33908</v>
      </c>
      <c r="D44" s="210">
        <v>13578</v>
      </c>
      <c r="E44" s="210">
        <v>98146</v>
      </c>
      <c r="F44" s="210">
        <v>121291</v>
      </c>
      <c r="G44" s="145">
        <v>10.32</v>
      </c>
      <c r="H44" s="145">
        <v>8.77</v>
      </c>
      <c r="I44" s="210">
        <v>29842</v>
      </c>
      <c r="J44" s="656" t="s">
        <v>589</v>
      </c>
      <c r="K44" s="657"/>
    </row>
    <row r="45" spans="1:14" s="138" customFormat="1" ht="14.25" customHeight="1">
      <c r="A45" s="199">
        <v>4725</v>
      </c>
      <c r="B45" s="59" t="s">
        <v>629</v>
      </c>
      <c r="C45" s="215">
        <v>589</v>
      </c>
      <c r="D45" s="215">
        <v>14387</v>
      </c>
      <c r="E45" s="215">
        <v>43562</v>
      </c>
      <c r="F45" s="215">
        <v>53020</v>
      </c>
      <c r="G45" s="94">
        <v>9.31</v>
      </c>
      <c r="H45" s="94">
        <v>8.5299999999999994</v>
      </c>
      <c r="I45" s="215">
        <v>44958</v>
      </c>
      <c r="J45" s="654" t="s">
        <v>588</v>
      </c>
      <c r="K45" s="655"/>
    </row>
    <row r="46" spans="1:14" s="138" customFormat="1">
      <c r="A46" s="200">
        <v>4726</v>
      </c>
      <c r="B46" s="90" t="s">
        <v>545</v>
      </c>
      <c r="C46" s="210">
        <v>59091</v>
      </c>
      <c r="D46" s="210">
        <v>32903</v>
      </c>
      <c r="E46" s="210">
        <v>64963</v>
      </c>
      <c r="F46" s="210">
        <v>99671</v>
      </c>
      <c r="G46" s="145">
        <v>28.35</v>
      </c>
      <c r="H46" s="145">
        <v>6.47</v>
      </c>
      <c r="I46" s="210">
        <v>24087</v>
      </c>
      <c r="J46" s="656" t="s">
        <v>555</v>
      </c>
      <c r="K46" s="657"/>
    </row>
    <row r="47" spans="1:14" s="138" customFormat="1" ht="13.9" customHeight="1">
      <c r="A47" s="199">
        <v>4727</v>
      </c>
      <c r="B47" s="59" t="s">
        <v>628</v>
      </c>
      <c r="C47" s="215">
        <v>82816</v>
      </c>
      <c r="D47" s="215">
        <v>8391</v>
      </c>
      <c r="E47" s="215">
        <v>225992</v>
      </c>
      <c r="F47" s="215">
        <v>255175</v>
      </c>
      <c r="G47" s="94">
        <v>0.19</v>
      </c>
      <c r="H47" s="94">
        <v>11.25</v>
      </c>
      <c r="I47" s="215">
        <v>20771</v>
      </c>
      <c r="J47" s="654" t="s">
        <v>587</v>
      </c>
      <c r="K47" s="655"/>
    </row>
    <row r="48" spans="1:14" s="138" customFormat="1">
      <c r="A48" s="200">
        <v>4728</v>
      </c>
      <c r="B48" s="90" t="s">
        <v>633</v>
      </c>
      <c r="C48" s="210">
        <v>13858</v>
      </c>
      <c r="D48" s="210">
        <v>5506</v>
      </c>
      <c r="E48" s="210">
        <v>59765</v>
      </c>
      <c r="F48" s="210">
        <v>71584</v>
      </c>
      <c r="G48" s="145">
        <v>11.35</v>
      </c>
      <c r="H48" s="145">
        <v>5.16</v>
      </c>
      <c r="I48" s="210">
        <v>16995</v>
      </c>
      <c r="J48" s="656" t="s">
        <v>586</v>
      </c>
      <c r="K48" s="657"/>
    </row>
    <row r="49" spans="1:11" s="138" customFormat="1" ht="19.149999999999999" customHeight="1">
      <c r="A49" s="199">
        <v>4729</v>
      </c>
      <c r="B49" s="59" t="s">
        <v>642</v>
      </c>
      <c r="C49" s="215">
        <v>52219</v>
      </c>
      <c r="D49" s="215">
        <v>17955</v>
      </c>
      <c r="E49" s="215">
        <v>136198</v>
      </c>
      <c r="F49" s="215">
        <v>157083</v>
      </c>
      <c r="G49" s="94">
        <v>5.16</v>
      </c>
      <c r="H49" s="94">
        <v>8.1300000000000008</v>
      </c>
      <c r="I49" s="215">
        <v>38283</v>
      </c>
      <c r="J49" s="654" t="s">
        <v>644</v>
      </c>
      <c r="K49" s="655"/>
    </row>
    <row r="50" spans="1:11" s="138" customFormat="1" ht="19.149999999999999" customHeight="1">
      <c r="A50" s="200">
        <v>4730</v>
      </c>
      <c r="B50" s="90" t="s">
        <v>627</v>
      </c>
      <c r="C50" s="210">
        <v>1272790</v>
      </c>
      <c r="D50" s="210">
        <v>402576</v>
      </c>
      <c r="E50" s="210">
        <v>203703</v>
      </c>
      <c r="F50" s="210">
        <v>217704</v>
      </c>
      <c r="G50" s="145">
        <v>4.3899999999999997</v>
      </c>
      <c r="H50" s="145">
        <v>2.04</v>
      </c>
      <c r="I50" s="210">
        <v>47772</v>
      </c>
      <c r="J50" s="656" t="s">
        <v>585</v>
      </c>
      <c r="K50" s="657"/>
    </row>
    <row r="51" spans="1:11" s="138" customFormat="1" ht="19.149999999999999" customHeight="1">
      <c r="A51" s="199">
        <v>4741</v>
      </c>
      <c r="B51" s="59" t="s">
        <v>634</v>
      </c>
      <c r="C51" s="215">
        <v>1229405</v>
      </c>
      <c r="D51" s="215">
        <v>414095</v>
      </c>
      <c r="E51" s="215">
        <v>306793</v>
      </c>
      <c r="F51" s="215">
        <v>332120</v>
      </c>
      <c r="G51" s="94">
        <v>6.65</v>
      </c>
      <c r="H51" s="94">
        <v>0.98</v>
      </c>
      <c r="I51" s="215">
        <v>77084</v>
      </c>
      <c r="J51" s="654" t="s">
        <v>584</v>
      </c>
      <c r="K51" s="655"/>
    </row>
    <row r="52" spans="1:11">
      <c r="A52" s="200">
        <v>4742</v>
      </c>
      <c r="B52" s="90" t="s">
        <v>706</v>
      </c>
      <c r="C52" s="210">
        <v>-7367</v>
      </c>
      <c r="D52" s="210">
        <v>8007</v>
      </c>
      <c r="E52" s="210">
        <v>12359</v>
      </c>
      <c r="F52" s="210">
        <v>30034</v>
      </c>
      <c r="G52" s="145">
        <v>48.41</v>
      </c>
      <c r="H52" s="145">
        <v>10.44</v>
      </c>
      <c r="I52" s="210">
        <v>88961</v>
      </c>
      <c r="J52" s="656" t="s">
        <v>705</v>
      </c>
      <c r="K52" s="657"/>
    </row>
    <row r="53" spans="1:11" ht="19.149999999999999" customHeight="1">
      <c r="A53" s="199">
        <v>4751</v>
      </c>
      <c r="B53" s="59" t="s">
        <v>626</v>
      </c>
      <c r="C53" s="215">
        <v>444938</v>
      </c>
      <c r="D53" s="215">
        <v>300289</v>
      </c>
      <c r="E53" s="215">
        <v>86495</v>
      </c>
      <c r="F53" s="215">
        <v>155688</v>
      </c>
      <c r="G53" s="94">
        <v>41.73</v>
      </c>
      <c r="H53" s="94">
        <v>2.72</v>
      </c>
      <c r="I53" s="215">
        <v>39895</v>
      </c>
      <c r="J53" s="654" t="s">
        <v>583</v>
      </c>
      <c r="K53" s="655"/>
    </row>
    <row r="54" spans="1:11" ht="36">
      <c r="A54" s="200">
        <v>4752</v>
      </c>
      <c r="B54" s="90" t="s">
        <v>625</v>
      </c>
      <c r="C54" s="210">
        <v>970880</v>
      </c>
      <c r="D54" s="210">
        <v>1234588</v>
      </c>
      <c r="E54" s="210">
        <v>92368</v>
      </c>
      <c r="F54" s="210">
        <v>115016</v>
      </c>
      <c r="G54" s="145">
        <v>14.79</v>
      </c>
      <c r="H54" s="145">
        <v>4.9000000000000004</v>
      </c>
      <c r="I54" s="210">
        <v>51589</v>
      </c>
      <c r="J54" s="656" t="s">
        <v>582</v>
      </c>
      <c r="K54" s="657"/>
    </row>
    <row r="55" spans="1:11" ht="19.149999999999999" customHeight="1">
      <c r="A55" s="199">
        <v>4753</v>
      </c>
      <c r="B55" s="59" t="s">
        <v>624</v>
      </c>
      <c r="C55" s="215">
        <v>195556</v>
      </c>
      <c r="D55" s="215">
        <v>68749</v>
      </c>
      <c r="E55" s="215">
        <v>232297</v>
      </c>
      <c r="F55" s="215">
        <v>250723</v>
      </c>
      <c r="G55" s="94">
        <v>6.2</v>
      </c>
      <c r="H55" s="94">
        <v>1.1499999999999999</v>
      </c>
      <c r="I55" s="215">
        <v>60306</v>
      </c>
      <c r="J55" s="654" t="s">
        <v>581</v>
      </c>
      <c r="K55" s="655"/>
    </row>
    <row r="56" spans="1:11">
      <c r="A56" s="200">
        <v>4754</v>
      </c>
      <c r="B56" s="90" t="s">
        <v>546</v>
      </c>
      <c r="C56" s="210">
        <v>12956505</v>
      </c>
      <c r="D56" s="210">
        <v>267439</v>
      </c>
      <c r="E56" s="210">
        <v>2736962</v>
      </c>
      <c r="F56" s="210">
        <v>2817470</v>
      </c>
      <c r="G56" s="145">
        <v>2.4700000000000002</v>
      </c>
      <c r="H56" s="145">
        <v>0.39</v>
      </c>
      <c r="I56" s="210">
        <v>55359</v>
      </c>
      <c r="J56" s="656" t="s">
        <v>556</v>
      </c>
      <c r="K56" s="657"/>
    </row>
    <row r="57" spans="1:11" ht="19.149999999999999" customHeight="1">
      <c r="A57" s="199">
        <v>4755</v>
      </c>
      <c r="B57" s="59" t="s">
        <v>641</v>
      </c>
      <c r="C57" s="215">
        <v>1364263</v>
      </c>
      <c r="D57" s="215">
        <v>549490</v>
      </c>
      <c r="E57" s="215">
        <v>184430</v>
      </c>
      <c r="F57" s="215">
        <v>212994</v>
      </c>
      <c r="G57" s="94">
        <v>9.4499999999999993</v>
      </c>
      <c r="H57" s="94">
        <v>3.96</v>
      </c>
      <c r="I57" s="215">
        <v>53406</v>
      </c>
      <c r="J57" s="654" t="s">
        <v>580</v>
      </c>
      <c r="K57" s="655"/>
    </row>
    <row r="58" spans="1:11" ht="19.149999999999999" customHeight="1">
      <c r="A58" s="200">
        <v>4756</v>
      </c>
      <c r="B58" s="90" t="s">
        <v>635</v>
      </c>
      <c r="C58" s="210">
        <v>1720</v>
      </c>
      <c r="D58" s="210">
        <v>11361</v>
      </c>
      <c r="E58" s="210">
        <v>32738</v>
      </c>
      <c r="F58" s="210">
        <v>76107</v>
      </c>
      <c r="G58" s="145">
        <v>49.5</v>
      </c>
      <c r="H58" s="145">
        <v>7.49</v>
      </c>
      <c r="I58" s="210">
        <v>27576</v>
      </c>
      <c r="J58" s="656" t="s">
        <v>579</v>
      </c>
      <c r="K58" s="657"/>
    </row>
    <row r="59" spans="1:11" ht="28.9" customHeight="1">
      <c r="A59" s="199">
        <v>4761</v>
      </c>
      <c r="B59" s="59" t="s">
        <v>636</v>
      </c>
      <c r="C59" s="215">
        <v>300090</v>
      </c>
      <c r="D59" s="215">
        <v>79550</v>
      </c>
      <c r="E59" s="215">
        <v>217205</v>
      </c>
      <c r="F59" s="215">
        <v>360698</v>
      </c>
      <c r="G59" s="94">
        <v>11.68</v>
      </c>
      <c r="H59" s="94">
        <v>28.11</v>
      </c>
      <c r="I59" s="215">
        <v>45876</v>
      </c>
      <c r="J59" s="654" t="s">
        <v>578</v>
      </c>
      <c r="K59" s="655"/>
    </row>
    <row r="60" spans="1:11" ht="28.9" customHeight="1" thickBot="1">
      <c r="A60" s="200">
        <v>4762</v>
      </c>
      <c r="B60" s="90" t="s">
        <v>637</v>
      </c>
      <c r="C60" s="369">
        <v>18865</v>
      </c>
      <c r="D60" s="369">
        <v>3285</v>
      </c>
      <c r="E60" s="369">
        <v>299522</v>
      </c>
      <c r="F60" s="369">
        <v>392128</v>
      </c>
      <c r="G60" s="370">
        <v>22.8</v>
      </c>
      <c r="H60" s="370">
        <v>0.82</v>
      </c>
      <c r="I60" s="369">
        <v>44392</v>
      </c>
      <c r="J60" s="656" t="s">
        <v>577</v>
      </c>
      <c r="K60" s="657"/>
    </row>
    <row r="61" spans="1:11" ht="36" customHeight="1">
      <c r="A61" s="199">
        <v>4763</v>
      </c>
      <c r="B61" s="59" t="s">
        <v>638</v>
      </c>
      <c r="C61" s="215">
        <v>52408</v>
      </c>
      <c r="D61" s="215">
        <v>65346</v>
      </c>
      <c r="E61" s="215">
        <v>101066</v>
      </c>
      <c r="F61" s="215">
        <v>196524</v>
      </c>
      <c r="G61" s="94">
        <v>46.55</v>
      </c>
      <c r="H61" s="94">
        <v>2.0299999999999998</v>
      </c>
      <c r="I61" s="215">
        <v>56284</v>
      </c>
      <c r="J61" s="654" t="s">
        <v>576</v>
      </c>
      <c r="K61" s="655"/>
    </row>
    <row r="62" spans="1:11" ht="19.149999999999999" customHeight="1">
      <c r="A62" s="200">
        <v>4764</v>
      </c>
      <c r="B62" s="90" t="s">
        <v>623</v>
      </c>
      <c r="C62" s="210">
        <v>29493</v>
      </c>
      <c r="D62" s="210">
        <v>28686</v>
      </c>
      <c r="E62" s="210">
        <v>110293</v>
      </c>
      <c r="F62" s="210">
        <v>152604</v>
      </c>
      <c r="G62" s="145">
        <v>20.010000000000002</v>
      </c>
      <c r="H62" s="145">
        <v>7.72</v>
      </c>
      <c r="I62" s="210">
        <v>56916</v>
      </c>
      <c r="J62" s="656" t="s">
        <v>575</v>
      </c>
      <c r="K62" s="657"/>
    </row>
    <row r="63" spans="1:11" ht="36">
      <c r="A63" s="199">
        <v>4771</v>
      </c>
      <c r="B63" s="59" t="s">
        <v>639</v>
      </c>
      <c r="C63" s="215">
        <v>3122371</v>
      </c>
      <c r="D63" s="215">
        <v>494055</v>
      </c>
      <c r="E63" s="215">
        <v>421984</v>
      </c>
      <c r="F63" s="215">
        <v>473312</v>
      </c>
      <c r="G63" s="94">
        <v>10.029999999999999</v>
      </c>
      <c r="H63" s="94">
        <v>0.82</v>
      </c>
      <c r="I63" s="215">
        <v>57933</v>
      </c>
      <c r="J63" s="654" t="s">
        <v>574</v>
      </c>
      <c r="K63" s="655"/>
    </row>
    <row r="64" spans="1:11" ht="19.149999999999999" customHeight="1">
      <c r="A64" s="200">
        <v>4772</v>
      </c>
      <c r="B64" s="90" t="s">
        <v>640</v>
      </c>
      <c r="C64" s="210">
        <v>1081459</v>
      </c>
      <c r="D64" s="210">
        <v>302300</v>
      </c>
      <c r="E64" s="210">
        <v>298406</v>
      </c>
      <c r="F64" s="210">
        <v>349965</v>
      </c>
      <c r="G64" s="145">
        <v>13.24</v>
      </c>
      <c r="H64" s="145">
        <v>1.49</v>
      </c>
      <c r="I64" s="210">
        <v>66221</v>
      </c>
      <c r="J64" s="656" t="s">
        <v>573</v>
      </c>
      <c r="K64" s="657"/>
    </row>
    <row r="65" spans="1:11">
      <c r="A65" s="199">
        <v>4774</v>
      </c>
      <c r="B65" s="59" t="s">
        <v>547</v>
      </c>
      <c r="C65" s="215">
        <v>19826</v>
      </c>
      <c r="D65" s="215">
        <v>10272</v>
      </c>
      <c r="E65" s="215">
        <v>101533</v>
      </c>
      <c r="F65" s="215">
        <v>128298</v>
      </c>
      <c r="G65" s="94">
        <v>14.91</v>
      </c>
      <c r="H65" s="94">
        <v>5.95</v>
      </c>
      <c r="I65" s="215">
        <v>38046</v>
      </c>
      <c r="J65" s="654" t="s">
        <v>557</v>
      </c>
      <c r="K65" s="655"/>
    </row>
    <row r="66" spans="1:11" ht="19.149999999999999" customHeight="1">
      <c r="A66" s="200">
        <v>4775</v>
      </c>
      <c r="B66" s="90" t="s">
        <v>569</v>
      </c>
      <c r="C66" s="210">
        <v>1258659</v>
      </c>
      <c r="D66" s="210">
        <v>297014</v>
      </c>
      <c r="E66" s="210">
        <v>323671</v>
      </c>
      <c r="F66" s="210">
        <v>379409</v>
      </c>
      <c r="G66" s="145">
        <v>13.2</v>
      </c>
      <c r="H66" s="145">
        <v>1.49</v>
      </c>
      <c r="I66" s="210">
        <v>60714</v>
      </c>
      <c r="J66" s="656" t="s">
        <v>572</v>
      </c>
      <c r="K66" s="657"/>
    </row>
    <row r="67" spans="1:11" ht="19.5" customHeight="1">
      <c r="A67" s="199">
        <v>4776</v>
      </c>
      <c r="B67" s="59" t="s">
        <v>568</v>
      </c>
      <c r="C67" s="215">
        <v>52389</v>
      </c>
      <c r="D67" s="215">
        <v>67461</v>
      </c>
      <c r="E67" s="215">
        <v>77626</v>
      </c>
      <c r="F67" s="215">
        <v>126404</v>
      </c>
      <c r="G67" s="94">
        <v>12.27</v>
      </c>
      <c r="H67" s="94">
        <v>26.32</v>
      </c>
      <c r="I67" s="215">
        <v>45459</v>
      </c>
      <c r="J67" s="654" t="s">
        <v>571</v>
      </c>
      <c r="K67" s="655"/>
    </row>
    <row r="68" spans="1:11" ht="19.149999999999999" customHeight="1">
      <c r="A68" s="200">
        <v>4777</v>
      </c>
      <c r="B68" s="90" t="s">
        <v>567</v>
      </c>
      <c r="C68" s="210">
        <v>969</v>
      </c>
      <c r="D68" s="210">
        <v>4087</v>
      </c>
      <c r="E68" s="210">
        <v>30353</v>
      </c>
      <c r="F68" s="210">
        <v>37069</v>
      </c>
      <c r="G68" s="145">
        <v>9.16</v>
      </c>
      <c r="H68" s="145">
        <v>8.9600000000000009</v>
      </c>
      <c r="I68" s="210">
        <v>20433</v>
      </c>
      <c r="J68" s="656" t="s">
        <v>570</v>
      </c>
      <c r="K68" s="657"/>
    </row>
    <row r="69" spans="1:11" s="138" customFormat="1" ht="19.149999999999999" customHeight="1">
      <c r="A69" s="199">
        <v>4778</v>
      </c>
      <c r="B69" s="59" t="s">
        <v>723</v>
      </c>
      <c r="C69" s="215">
        <v>5839</v>
      </c>
      <c r="D69" s="215">
        <v>5304</v>
      </c>
      <c r="E69" s="215">
        <v>190863</v>
      </c>
      <c r="F69" s="215">
        <v>226571</v>
      </c>
      <c r="G69" s="94">
        <v>8.25</v>
      </c>
      <c r="H69" s="94">
        <v>7.51</v>
      </c>
      <c r="I69" s="215">
        <v>88398</v>
      </c>
      <c r="J69" s="654" t="s">
        <v>724</v>
      </c>
      <c r="K69" s="655"/>
    </row>
    <row r="70" spans="1:11" ht="34.9" customHeight="1" thickBot="1">
      <c r="A70" s="200">
        <v>4779</v>
      </c>
      <c r="B70" s="90" t="s">
        <v>566</v>
      </c>
      <c r="C70" s="210">
        <v>317036</v>
      </c>
      <c r="D70" s="210">
        <v>234011</v>
      </c>
      <c r="E70" s="210">
        <v>148616</v>
      </c>
      <c r="F70" s="210">
        <v>181942</v>
      </c>
      <c r="G70" s="210">
        <v>15.55</v>
      </c>
      <c r="H70" s="370">
        <v>2.76</v>
      </c>
      <c r="I70" s="210">
        <v>61388</v>
      </c>
      <c r="J70" s="656" t="s">
        <v>643</v>
      </c>
      <c r="K70" s="657"/>
    </row>
    <row r="71" spans="1:11" ht="27" customHeight="1">
      <c r="A71" s="199">
        <v>4789</v>
      </c>
      <c r="B71" s="59" t="s">
        <v>726</v>
      </c>
      <c r="C71" s="215">
        <v>57344</v>
      </c>
      <c r="D71" s="215">
        <v>6691</v>
      </c>
      <c r="E71" s="215">
        <v>248333</v>
      </c>
      <c r="F71" s="215">
        <v>273995</v>
      </c>
      <c r="G71" s="94">
        <v>6.14</v>
      </c>
      <c r="H71" s="94">
        <v>3.23</v>
      </c>
      <c r="I71" s="215">
        <v>25440</v>
      </c>
      <c r="J71" s="654" t="s">
        <v>725</v>
      </c>
      <c r="K71" s="655"/>
    </row>
    <row r="72" spans="1:11" ht="34.9" customHeight="1">
      <c r="A72" s="513" t="s">
        <v>207</v>
      </c>
      <c r="B72" s="514"/>
      <c r="C72" s="359">
        <v>38647607</v>
      </c>
      <c r="D72" s="359">
        <v>9882162</v>
      </c>
      <c r="E72" s="359">
        <v>268730</v>
      </c>
      <c r="F72" s="359">
        <v>309700</v>
      </c>
      <c r="G72" s="360">
        <v>10.98</v>
      </c>
      <c r="H72" s="359">
        <v>2.25</v>
      </c>
      <c r="I72" s="361">
        <v>54886</v>
      </c>
      <c r="J72" s="515" t="s">
        <v>204</v>
      </c>
      <c r="K72" s="659"/>
    </row>
    <row r="73" spans="1:11" ht="15">
      <c r="A73" s="142" t="s">
        <v>466</v>
      </c>
      <c r="B73" s="138"/>
      <c r="C73" s="138"/>
      <c r="D73" s="138"/>
      <c r="E73" s="138"/>
      <c r="F73" s="138"/>
      <c r="G73" s="138"/>
      <c r="H73" s="138"/>
      <c r="I73" s="138"/>
      <c r="J73" s="138"/>
      <c r="K73" s="143" t="s">
        <v>199</v>
      </c>
    </row>
  </sheetData>
  <mergeCells count="85">
    <mergeCell ref="J59:K59"/>
    <mergeCell ref="J61:K61"/>
    <mergeCell ref="J62:K62"/>
    <mergeCell ref="J63:K63"/>
    <mergeCell ref="J71:K71"/>
    <mergeCell ref="A72:B72"/>
    <mergeCell ref="J72:K72"/>
    <mergeCell ref="J69:K69"/>
    <mergeCell ref="J60:K60"/>
    <mergeCell ref="J70:K70"/>
    <mergeCell ref="J64:K64"/>
    <mergeCell ref="J65:K65"/>
    <mergeCell ref="J66:K66"/>
    <mergeCell ref="J67:K67"/>
    <mergeCell ref="J68:K68"/>
    <mergeCell ref="J54:K54"/>
    <mergeCell ref="J55:K55"/>
    <mergeCell ref="J56:K56"/>
    <mergeCell ref="J57:K57"/>
    <mergeCell ref="J58:K58"/>
    <mergeCell ref="J49:K49"/>
    <mergeCell ref="J50:K50"/>
    <mergeCell ref="J51:K51"/>
    <mergeCell ref="J52:K52"/>
    <mergeCell ref="J53:K53"/>
    <mergeCell ref="J44:K44"/>
    <mergeCell ref="J45:K45"/>
    <mergeCell ref="J46:K46"/>
    <mergeCell ref="J47:K47"/>
    <mergeCell ref="J48:K48"/>
    <mergeCell ref="J39:K39"/>
    <mergeCell ref="J40:K40"/>
    <mergeCell ref="J41:K41"/>
    <mergeCell ref="J42:K42"/>
    <mergeCell ref="J43:K43"/>
    <mergeCell ref="J33:K33"/>
    <mergeCell ref="J35:K35"/>
    <mergeCell ref="J36:K36"/>
    <mergeCell ref="J37:K37"/>
    <mergeCell ref="J38:K38"/>
    <mergeCell ref="J34:K34"/>
    <mergeCell ref="J28:K28"/>
    <mergeCell ref="J29:K29"/>
    <mergeCell ref="J30:K30"/>
    <mergeCell ref="J31:K31"/>
    <mergeCell ref="J32:K32"/>
    <mergeCell ref="J23:K23"/>
    <mergeCell ref="J24:K24"/>
    <mergeCell ref="J25:K25"/>
    <mergeCell ref="J26:K26"/>
    <mergeCell ref="J27:K27"/>
    <mergeCell ref="J18:K18"/>
    <mergeCell ref="J19:K19"/>
    <mergeCell ref="J20:K20"/>
    <mergeCell ref="J21:K21"/>
    <mergeCell ref="J22:K22"/>
    <mergeCell ref="J13:K13"/>
    <mergeCell ref="J14:K14"/>
    <mergeCell ref="J15:K15"/>
    <mergeCell ref="J16:K16"/>
    <mergeCell ref="J17:K17"/>
    <mergeCell ref="A1:K1"/>
    <mergeCell ref="A9:A12"/>
    <mergeCell ref="B9:B12"/>
    <mergeCell ref="C9:D9"/>
    <mergeCell ref="A3:K3"/>
    <mergeCell ref="G11:G12"/>
    <mergeCell ref="H9:H10"/>
    <mergeCell ref="A2:K2"/>
    <mergeCell ref="J8:K8"/>
    <mergeCell ref="A8:B8"/>
    <mergeCell ref="A4:K4"/>
    <mergeCell ref="A7:K7"/>
    <mergeCell ref="A5:K5"/>
    <mergeCell ref="E9:E10"/>
    <mergeCell ref="F9:F10"/>
    <mergeCell ref="G9:G10"/>
    <mergeCell ref="F11:F12"/>
    <mergeCell ref="E11:E12"/>
    <mergeCell ref="A6:K6"/>
    <mergeCell ref="H11:H12"/>
    <mergeCell ref="C10:D10"/>
    <mergeCell ref="I11:I12"/>
    <mergeCell ref="J9:K12"/>
    <mergeCell ref="I9:I10"/>
  </mergeCells>
  <phoneticPr fontId="19" type="noConversion"/>
  <printOptions horizontalCentered="1"/>
  <pageMargins left="0" right="0" top="0.19685039370078741" bottom="0" header="0.51181102362204722" footer="0.51181102362204722"/>
  <pageSetup paperSize="9" scale="85" orientation="landscape" r:id="rId1"/>
  <headerFooter alignWithMargins="0"/>
  <rowBreaks count="2" manualBreakCount="2">
    <brk id="32" max="10" man="1"/>
    <brk id="55" max="10" man="1"/>
  </rowBreaks>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
  <sheetViews>
    <sheetView workbookViewId="0">
      <selection activeCell="L49" sqref="L49"/>
    </sheetView>
  </sheetViews>
  <sheetFormatPr defaultRowHeight="14.25"/>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L9"/>
  <sheetViews>
    <sheetView view="pageBreakPreview" topLeftCell="B1" zoomScaleNormal="100" zoomScaleSheetLayoutView="100" workbookViewId="0">
      <selection activeCell="L49" sqref="L49"/>
    </sheetView>
  </sheetViews>
  <sheetFormatPr defaultColWidth="9" defaultRowHeight="23.25"/>
  <cols>
    <col min="1" max="1" width="16.375" style="29" customWidth="1"/>
    <col min="2" max="2" width="44.375" style="29" customWidth="1"/>
    <col min="3" max="3" width="4.125" style="27" customWidth="1"/>
    <col min="4" max="4" width="44.375" style="27" customWidth="1"/>
    <col min="5" max="5" width="20.25" style="27" customWidth="1"/>
    <col min="6" max="7" width="9" style="27"/>
    <col min="8" max="8" width="54.625" style="27" customWidth="1"/>
    <col min="9" max="16384" width="9" style="27"/>
  </cols>
  <sheetData>
    <row r="1" spans="1:12" s="25" customFormat="1" ht="49.5" customHeight="1">
      <c r="A1" s="454"/>
      <c r="B1" s="454"/>
      <c r="C1" s="454"/>
      <c r="D1" s="454"/>
      <c r="E1" s="454"/>
      <c r="F1" s="24"/>
      <c r="G1" s="24"/>
      <c r="H1" s="24"/>
    </row>
    <row r="2" spans="1:12" s="32" customFormat="1" ht="42" customHeight="1">
      <c r="A2" s="31"/>
      <c r="E2" s="31"/>
    </row>
    <row r="3" spans="1:12" ht="20.25" customHeight="1">
      <c r="A3" s="453" t="s">
        <v>68</v>
      </c>
      <c r="B3" s="453"/>
      <c r="D3" s="472" t="s">
        <v>267</v>
      </c>
      <c r="E3" s="472"/>
    </row>
    <row r="4" spans="1:12" ht="23.25" customHeight="1">
      <c r="A4" s="459" t="s">
        <v>67</v>
      </c>
      <c r="B4" s="459"/>
      <c r="D4" s="469" t="s">
        <v>733</v>
      </c>
      <c r="E4" s="469"/>
    </row>
    <row r="5" spans="1:12" ht="21.75" customHeight="1">
      <c r="A5" s="33" t="s">
        <v>474</v>
      </c>
      <c r="B5" s="34" t="s">
        <v>66</v>
      </c>
      <c r="D5" s="35" t="s">
        <v>65</v>
      </c>
      <c r="E5" s="36" t="s">
        <v>64</v>
      </c>
      <c r="J5" s="37"/>
      <c r="K5" s="38"/>
      <c r="L5" s="38"/>
    </row>
    <row r="6" spans="1:12" ht="30">
      <c r="A6" s="33" t="s">
        <v>475</v>
      </c>
      <c r="B6" s="34" t="s">
        <v>472</v>
      </c>
      <c r="D6" s="35" t="s">
        <v>478</v>
      </c>
      <c r="E6" s="36" t="s">
        <v>63</v>
      </c>
      <c r="J6" s="37"/>
      <c r="K6" s="38"/>
      <c r="L6" s="38"/>
    </row>
    <row r="7" spans="1:12" ht="30">
      <c r="A7" s="33" t="s">
        <v>476</v>
      </c>
      <c r="B7" s="34" t="s">
        <v>473</v>
      </c>
      <c r="D7" s="35" t="s">
        <v>479</v>
      </c>
      <c r="E7" s="36" t="s">
        <v>62</v>
      </c>
      <c r="J7" s="37"/>
      <c r="K7" s="38"/>
      <c r="L7" s="38"/>
    </row>
    <row r="8" spans="1:12" ht="39.75" customHeight="1">
      <c r="A8" s="33" t="s">
        <v>477</v>
      </c>
      <c r="B8" s="34" t="s">
        <v>61</v>
      </c>
      <c r="D8" s="39" t="s">
        <v>200</v>
      </c>
      <c r="E8" s="36" t="s">
        <v>72</v>
      </c>
      <c r="H8" s="40"/>
      <c r="J8" s="38"/>
      <c r="K8" s="38"/>
      <c r="L8" s="37"/>
    </row>
    <row r="9" spans="1:12" ht="47.25" customHeight="1">
      <c r="A9" s="470" t="s">
        <v>60</v>
      </c>
      <c r="B9" s="470"/>
      <c r="D9" s="471" t="s">
        <v>59</v>
      </c>
      <c r="E9" s="471"/>
    </row>
  </sheetData>
  <mergeCells count="7">
    <mergeCell ref="A1:E1"/>
    <mergeCell ref="A4:B4"/>
    <mergeCell ref="D4:E4"/>
    <mergeCell ref="A9:B9"/>
    <mergeCell ref="D9:E9"/>
    <mergeCell ref="A3:B3"/>
    <mergeCell ref="D3:E3"/>
  </mergeCells>
  <phoneticPr fontId="19" type="noConversion"/>
  <printOptions horizontalCentered="1" verticalCentered="1"/>
  <pageMargins left="0" right="0" top="0" bottom="0" header="0.3" footer="0.3"/>
  <pageSetup paperSize="9" scale="97"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H122"/>
  <sheetViews>
    <sheetView view="pageBreakPreview" topLeftCell="A103" zoomScaleSheetLayoutView="100" workbookViewId="0">
      <selection activeCell="L49" sqref="L49"/>
    </sheetView>
  </sheetViews>
  <sheetFormatPr defaultColWidth="9" defaultRowHeight="23.25"/>
  <cols>
    <col min="1" max="1" width="16.375" style="29" customWidth="1"/>
    <col min="2" max="2" width="44.375" style="29" customWidth="1"/>
    <col min="3" max="3" width="4.125" style="27" customWidth="1"/>
    <col min="4" max="4" width="44.375" style="27" customWidth="1"/>
    <col min="5" max="5" width="15.5" style="27" customWidth="1"/>
    <col min="6" max="7" width="9" style="27"/>
    <col min="8" max="8" width="54.625" style="27" customWidth="1"/>
    <col min="9" max="16384" width="9" style="27"/>
  </cols>
  <sheetData>
    <row r="1" spans="1:8" s="25" customFormat="1" ht="84" customHeight="1">
      <c r="A1" s="454"/>
      <c r="B1" s="454"/>
      <c r="C1" s="454"/>
      <c r="D1" s="454"/>
      <c r="E1" s="454"/>
      <c r="F1" s="24"/>
      <c r="G1" s="24"/>
      <c r="H1" s="24"/>
    </row>
    <row r="2" spans="1:8" s="180" customFormat="1" ht="23.25" customHeight="1">
      <c r="A2" s="487" t="s">
        <v>261</v>
      </c>
      <c r="B2" s="487"/>
      <c r="D2" s="488" t="s">
        <v>296</v>
      </c>
      <c r="E2" s="488"/>
    </row>
    <row r="3" spans="1:8" ht="20.25" customHeight="1">
      <c r="A3" s="453" t="s">
        <v>480</v>
      </c>
      <c r="B3" s="453"/>
      <c r="D3" s="462" t="s">
        <v>131</v>
      </c>
      <c r="E3" s="462" t="s">
        <v>131</v>
      </c>
    </row>
    <row r="4" spans="1:8" ht="99" customHeight="1">
      <c r="A4" s="484" t="s">
        <v>132</v>
      </c>
      <c r="B4" s="484"/>
      <c r="D4" s="474" t="s">
        <v>133</v>
      </c>
      <c r="E4" s="474"/>
    </row>
    <row r="5" spans="1:8" ht="20.25" customHeight="1">
      <c r="A5" s="453" t="s">
        <v>481</v>
      </c>
      <c r="B5" s="453"/>
      <c r="D5" s="462" t="s">
        <v>134</v>
      </c>
      <c r="E5" s="462"/>
    </row>
    <row r="6" spans="1:8" ht="57" customHeight="1">
      <c r="A6" s="484" t="s">
        <v>135</v>
      </c>
      <c r="B6" s="484"/>
      <c r="D6" s="474" t="s">
        <v>136</v>
      </c>
      <c r="E6" s="474"/>
    </row>
    <row r="7" spans="1:8" ht="20.25" customHeight="1">
      <c r="A7" s="453" t="s">
        <v>482</v>
      </c>
      <c r="B7" s="453"/>
      <c r="D7" s="462" t="s">
        <v>137</v>
      </c>
      <c r="E7" s="462"/>
    </row>
    <row r="8" spans="1:8" ht="95.25" customHeight="1">
      <c r="A8" s="484" t="s">
        <v>138</v>
      </c>
      <c r="B8" s="484"/>
      <c r="D8" s="474" t="s">
        <v>139</v>
      </c>
      <c r="E8" s="474"/>
    </row>
    <row r="9" spans="1:8" ht="20.25" customHeight="1">
      <c r="A9" s="453" t="s">
        <v>483</v>
      </c>
      <c r="B9" s="453"/>
      <c r="D9" s="462" t="s">
        <v>140</v>
      </c>
      <c r="E9" s="462"/>
    </row>
    <row r="10" spans="1:8" ht="41.25" customHeight="1">
      <c r="A10" s="484" t="s">
        <v>141</v>
      </c>
      <c r="B10" s="484"/>
      <c r="D10" s="474" t="s">
        <v>142</v>
      </c>
      <c r="E10" s="474"/>
    </row>
    <row r="11" spans="1:8" ht="20.25" customHeight="1">
      <c r="A11" s="453" t="s">
        <v>484</v>
      </c>
      <c r="B11" s="453"/>
      <c r="D11" s="462" t="s">
        <v>143</v>
      </c>
      <c r="E11" s="462"/>
    </row>
    <row r="12" spans="1:8" ht="63.75" customHeight="1">
      <c r="A12" s="484" t="s">
        <v>295</v>
      </c>
      <c r="B12" s="484"/>
      <c r="D12" s="474" t="s">
        <v>294</v>
      </c>
      <c r="E12" s="474"/>
    </row>
    <row r="13" spans="1:8" s="180" customFormat="1" ht="36" customHeight="1">
      <c r="A13" s="475" t="s">
        <v>485</v>
      </c>
      <c r="B13" s="475"/>
      <c r="D13" s="476" t="s">
        <v>144</v>
      </c>
      <c r="E13" s="476"/>
    </row>
    <row r="14" spans="1:8" ht="78.75" customHeight="1">
      <c r="A14" s="484" t="s">
        <v>293</v>
      </c>
      <c r="B14" s="484"/>
      <c r="D14" s="474" t="s">
        <v>292</v>
      </c>
      <c r="E14" s="474"/>
    </row>
    <row r="15" spans="1:8" ht="23.25" customHeight="1">
      <c r="A15" s="479" t="s">
        <v>486</v>
      </c>
      <c r="B15" s="479"/>
      <c r="D15" s="480" t="s">
        <v>291</v>
      </c>
      <c r="E15" s="485"/>
    </row>
    <row r="16" spans="1:8" ht="36.75" customHeight="1">
      <c r="A16" s="484" t="s">
        <v>290</v>
      </c>
      <c r="B16" s="484"/>
      <c r="D16" s="474" t="s">
        <v>289</v>
      </c>
      <c r="E16" s="474"/>
    </row>
    <row r="17" spans="1:5" ht="23.25" customHeight="1">
      <c r="A17" s="479" t="s">
        <v>487</v>
      </c>
      <c r="B17" s="479"/>
      <c r="D17" s="480" t="s">
        <v>288</v>
      </c>
      <c r="E17" s="480"/>
    </row>
    <row r="18" spans="1:5" ht="75.75" customHeight="1">
      <c r="A18" s="484" t="s">
        <v>145</v>
      </c>
      <c r="B18" s="484"/>
      <c r="D18" s="474" t="s">
        <v>287</v>
      </c>
      <c r="E18" s="474"/>
    </row>
    <row r="19" spans="1:5" ht="23.25" customHeight="1">
      <c r="A19" s="479" t="s">
        <v>488</v>
      </c>
      <c r="B19" s="479"/>
      <c r="D19" s="480" t="s">
        <v>286</v>
      </c>
      <c r="E19" s="480"/>
    </row>
    <row r="20" spans="1:5" ht="134.25" customHeight="1">
      <c r="A20" s="484" t="s">
        <v>146</v>
      </c>
      <c r="B20" s="484"/>
      <c r="D20" s="474" t="s">
        <v>147</v>
      </c>
      <c r="E20" s="474"/>
    </row>
    <row r="21" spans="1:5" ht="36.75" customHeight="1">
      <c r="A21" s="477" t="s">
        <v>489</v>
      </c>
      <c r="B21" s="477"/>
      <c r="D21" s="478" t="s">
        <v>36</v>
      </c>
      <c r="E21" s="478"/>
    </row>
    <row r="22" spans="1:5" ht="115.5" customHeight="1">
      <c r="A22" s="484" t="s">
        <v>148</v>
      </c>
      <c r="B22" s="484"/>
      <c r="D22" s="474" t="s">
        <v>149</v>
      </c>
      <c r="E22" s="474"/>
    </row>
    <row r="23" spans="1:5" ht="23.25" customHeight="1">
      <c r="A23" s="479" t="s">
        <v>490</v>
      </c>
      <c r="B23" s="479"/>
      <c r="D23" s="480" t="s">
        <v>35</v>
      </c>
      <c r="E23" s="485"/>
    </row>
    <row r="24" spans="1:5" ht="21.75" customHeight="1">
      <c r="A24" s="459" t="s">
        <v>34</v>
      </c>
      <c r="B24" s="459"/>
      <c r="D24" s="474" t="s">
        <v>33</v>
      </c>
      <c r="E24" s="474"/>
    </row>
    <row r="25" spans="1:5" ht="60.75" customHeight="1">
      <c r="A25" s="459" t="s">
        <v>150</v>
      </c>
      <c r="B25" s="459"/>
      <c r="D25" s="474" t="s">
        <v>32</v>
      </c>
      <c r="E25" s="474"/>
    </row>
    <row r="26" spans="1:5" ht="36.75" customHeight="1">
      <c r="A26" s="459" t="s">
        <v>151</v>
      </c>
      <c r="B26" s="459"/>
      <c r="D26" s="486" t="s">
        <v>31</v>
      </c>
      <c r="E26" s="474"/>
    </row>
    <row r="27" spans="1:5" ht="42.75" customHeight="1">
      <c r="A27" s="459" t="s">
        <v>30</v>
      </c>
      <c r="B27" s="459"/>
      <c r="D27" s="474" t="s">
        <v>29</v>
      </c>
      <c r="E27" s="474"/>
    </row>
    <row r="28" spans="1:5" ht="67.5" customHeight="1">
      <c r="A28" s="459" t="s">
        <v>28</v>
      </c>
      <c r="B28" s="459"/>
      <c r="D28" s="474" t="s">
        <v>27</v>
      </c>
      <c r="E28" s="474"/>
    </row>
    <row r="29" spans="1:5" ht="35.25" customHeight="1">
      <c r="A29" s="459" t="s">
        <v>439</v>
      </c>
      <c r="B29" s="459"/>
      <c r="D29" s="474" t="s">
        <v>438</v>
      </c>
      <c r="E29" s="474"/>
    </row>
    <row r="30" spans="1:5" ht="68.25" customHeight="1">
      <c r="A30" s="459" t="s">
        <v>437</v>
      </c>
      <c r="B30" s="459"/>
      <c r="D30" s="474" t="s">
        <v>436</v>
      </c>
      <c r="E30" s="474"/>
    </row>
    <row r="31" spans="1:5" ht="23.25" customHeight="1">
      <c r="A31" s="477" t="s">
        <v>491</v>
      </c>
      <c r="B31" s="477"/>
      <c r="D31" s="478" t="s">
        <v>435</v>
      </c>
      <c r="E31" s="482"/>
    </row>
    <row r="32" spans="1:5" ht="129" customHeight="1">
      <c r="A32" s="483" t="s">
        <v>152</v>
      </c>
      <c r="B32" s="484"/>
      <c r="D32" s="474" t="s">
        <v>153</v>
      </c>
      <c r="E32" s="474"/>
    </row>
    <row r="33" spans="1:5" ht="23.25" customHeight="1">
      <c r="A33" s="479" t="s">
        <v>492</v>
      </c>
      <c r="B33" s="479"/>
      <c r="D33" s="480" t="s">
        <v>45</v>
      </c>
      <c r="E33" s="480"/>
    </row>
    <row r="34" spans="1:5" ht="78.75" customHeight="1">
      <c r="A34" s="481" t="s">
        <v>154</v>
      </c>
      <c r="B34" s="459"/>
      <c r="D34" s="474" t="s">
        <v>155</v>
      </c>
      <c r="E34" s="474"/>
    </row>
    <row r="35" spans="1:5" ht="23.25" customHeight="1">
      <c r="A35" s="479" t="s">
        <v>493</v>
      </c>
      <c r="B35" s="479"/>
      <c r="D35" s="480" t="s">
        <v>44</v>
      </c>
      <c r="E35" s="480"/>
    </row>
    <row r="36" spans="1:5" ht="88.5" customHeight="1">
      <c r="A36" s="481" t="s">
        <v>156</v>
      </c>
      <c r="B36" s="459"/>
      <c r="D36" s="474" t="s">
        <v>157</v>
      </c>
      <c r="E36" s="474"/>
    </row>
    <row r="37" spans="1:5" ht="22.5" customHeight="1">
      <c r="A37" s="479" t="s">
        <v>43</v>
      </c>
      <c r="B37" s="479"/>
      <c r="D37" s="480" t="s">
        <v>42</v>
      </c>
      <c r="E37" s="480"/>
    </row>
    <row r="38" spans="1:5" ht="42" customHeight="1">
      <c r="A38" s="459" t="s">
        <v>41</v>
      </c>
      <c r="B38" s="459"/>
      <c r="D38" s="474" t="s">
        <v>40</v>
      </c>
      <c r="E38" s="474"/>
    </row>
    <row r="39" spans="1:5" ht="23.25" customHeight="1">
      <c r="A39" s="453" t="s">
        <v>494</v>
      </c>
      <c r="B39" s="453"/>
      <c r="D39" s="449" t="s">
        <v>158</v>
      </c>
      <c r="E39" s="449"/>
    </row>
    <row r="40" spans="1:5" ht="34.5" customHeight="1">
      <c r="A40" s="459" t="s">
        <v>39</v>
      </c>
      <c r="B40" s="459"/>
      <c r="D40" s="474" t="s">
        <v>38</v>
      </c>
      <c r="E40" s="474"/>
    </row>
    <row r="41" spans="1:5" ht="33" customHeight="1">
      <c r="A41" s="477" t="s">
        <v>495</v>
      </c>
      <c r="B41" s="477"/>
      <c r="D41" s="478" t="s">
        <v>37</v>
      </c>
      <c r="E41" s="478"/>
    </row>
    <row r="42" spans="1:5" ht="103.5" customHeight="1">
      <c r="A42" s="459" t="s">
        <v>159</v>
      </c>
      <c r="B42" s="459"/>
      <c r="D42" s="474" t="s">
        <v>160</v>
      </c>
      <c r="E42" s="474"/>
    </row>
    <row r="43" spans="1:5" ht="23.25" customHeight="1">
      <c r="A43" s="479" t="s">
        <v>496</v>
      </c>
      <c r="B43" s="479"/>
      <c r="D43" s="480" t="s">
        <v>413</v>
      </c>
      <c r="E43" s="480"/>
    </row>
    <row r="44" spans="1:5" ht="130.5" customHeight="1">
      <c r="A44" s="459" t="s">
        <v>161</v>
      </c>
      <c r="B44" s="459"/>
      <c r="D44" s="474" t="s">
        <v>162</v>
      </c>
      <c r="E44" s="474"/>
    </row>
    <row r="45" spans="1:5" ht="23.25" customHeight="1">
      <c r="A45" s="479" t="s">
        <v>497</v>
      </c>
      <c r="B45" s="479"/>
      <c r="D45" s="480" t="s">
        <v>189</v>
      </c>
      <c r="E45" s="480"/>
    </row>
    <row r="46" spans="1:5" ht="47.25" customHeight="1">
      <c r="A46" s="459" t="s">
        <v>163</v>
      </c>
      <c r="B46" s="459"/>
      <c r="D46" s="474" t="s">
        <v>188</v>
      </c>
      <c r="E46" s="474"/>
    </row>
    <row r="47" spans="1:5" ht="23.25" customHeight="1">
      <c r="A47" s="479" t="s">
        <v>498</v>
      </c>
      <c r="B47" s="479"/>
      <c r="D47" s="480" t="s">
        <v>187</v>
      </c>
      <c r="E47" s="480"/>
    </row>
    <row r="48" spans="1:5" ht="96.75" customHeight="1">
      <c r="A48" s="459" t="s">
        <v>164</v>
      </c>
      <c r="B48" s="459"/>
      <c r="D48" s="474" t="s">
        <v>165</v>
      </c>
      <c r="E48" s="474"/>
    </row>
    <row r="49" spans="1:5" s="180" customFormat="1" ht="31.5" customHeight="1">
      <c r="A49" s="475" t="s">
        <v>499</v>
      </c>
      <c r="B49" s="475"/>
      <c r="D49" s="476" t="s">
        <v>166</v>
      </c>
      <c r="E49" s="476"/>
    </row>
    <row r="50" spans="1:5" ht="57.75" customHeight="1">
      <c r="A50" s="459" t="s">
        <v>186</v>
      </c>
      <c r="B50" s="459"/>
      <c r="D50" s="474" t="s">
        <v>185</v>
      </c>
      <c r="E50" s="474"/>
    </row>
    <row r="51" spans="1:5" ht="23.25" customHeight="1">
      <c r="A51" s="453" t="s">
        <v>500</v>
      </c>
      <c r="B51" s="453"/>
      <c r="D51" s="449" t="s">
        <v>167</v>
      </c>
      <c r="E51" s="449"/>
    </row>
    <row r="52" spans="1:5" ht="105.75" customHeight="1">
      <c r="A52" s="459" t="s">
        <v>168</v>
      </c>
      <c r="B52" s="459"/>
      <c r="D52" s="474" t="s">
        <v>169</v>
      </c>
      <c r="E52" s="474"/>
    </row>
    <row r="53" spans="1:5" ht="23.25" customHeight="1">
      <c r="A53" s="479" t="s">
        <v>502</v>
      </c>
      <c r="B53" s="479"/>
      <c r="D53" s="480" t="s">
        <v>184</v>
      </c>
      <c r="E53" s="480"/>
    </row>
    <row r="54" spans="1:5" ht="21.75" customHeight="1">
      <c r="A54" s="459" t="s">
        <v>183</v>
      </c>
      <c r="B54" s="459"/>
      <c r="D54" s="474" t="s">
        <v>182</v>
      </c>
      <c r="E54" s="474"/>
    </row>
    <row r="55" spans="1:5" ht="23.25" customHeight="1">
      <c r="A55" s="479" t="s">
        <v>501</v>
      </c>
      <c r="B55" s="479"/>
      <c r="D55" s="480" t="s">
        <v>181</v>
      </c>
      <c r="E55" s="480"/>
    </row>
    <row r="56" spans="1:5" ht="88.5" customHeight="1">
      <c r="A56" s="459" t="s">
        <v>170</v>
      </c>
      <c r="B56" s="459"/>
      <c r="D56" s="474" t="s">
        <v>180</v>
      </c>
      <c r="E56" s="474"/>
    </row>
    <row r="57" spans="1:5" ht="23.25" customHeight="1">
      <c r="A57" s="479" t="s">
        <v>503</v>
      </c>
      <c r="B57" s="479"/>
      <c r="D57" s="480" t="s">
        <v>179</v>
      </c>
      <c r="E57" s="480"/>
    </row>
    <row r="58" spans="1:5" ht="60.75" customHeight="1">
      <c r="A58" s="459" t="s">
        <v>178</v>
      </c>
      <c r="B58" s="459"/>
      <c r="D58" s="474" t="s">
        <v>177</v>
      </c>
      <c r="E58" s="474"/>
    </row>
    <row r="59" spans="1:5" ht="23.25" customHeight="1">
      <c r="A59" s="479" t="s">
        <v>364</v>
      </c>
      <c r="B59" s="479"/>
      <c r="D59" s="480" t="s">
        <v>363</v>
      </c>
      <c r="E59" s="480"/>
    </row>
    <row r="60" spans="1:5" ht="41.25" customHeight="1">
      <c r="A60" s="459" t="s">
        <v>362</v>
      </c>
      <c r="B60" s="459"/>
      <c r="D60" s="474" t="s">
        <v>361</v>
      </c>
      <c r="E60" s="474"/>
    </row>
    <row r="61" spans="1:5" ht="30" customHeight="1">
      <c r="A61" s="477" t="s">
        <v>360</v>
      </c>
      <c r="B61" s="477"/>
      <c r="D61" s="478" t="s">
        <v>359</v>
      </c>
      <c r="E61" s="478"/>
    </row>
    <row r="62" spans="1:5" ht="112.5" customHeight="1">
      <c r="A62" s="459" t="s">
        <v>171</v>
      </c>
      <c r="B62" s="459"/>
      <c r="D62" s="474" t="s">
        <v>172</v>
      </c>
      <c r="E62" s="474"/>
    </row>
    <row r="63" spans="1:5" ht="23.25" customHeight="1">
      <c r="A63" s="453" t="s">
        <v>507</v>
      </c>
      <c r="B63" s="453"/>
      <c r="D63" s="449" t="s">
        <v>173</v>
      </c>
      <c r="E63" s="449"/>
    </row>
    <row r="64" spans="1:5" ht="23.25" customHeight="1">
      <c r="A64" s="479" t="s">
        <v>504</v>
      </c>
      <c r="B64" s="479"/>
      <c r="D64" s="480" t="s">
        <v>358</v>
      </c>
      <c r="E64" s="480"/>
    </row>
    <row r="65" spans="1:5" ht="192" customHeight="1">
      <c r="A65" s="459" t="s">
        <v>174</v>
      </c>
      <c r="B65" s="459"/>
      <c r="D65" s="474" t="s">
        <v>175</v>
      </c>
      <c r="E65" s="474"/>
    </row>
    <row r="66" spans="1:5" ht="23.25" customHeight="1">
      <c r="A66" s="477" t="s">
        <v>505</v>
      </c>
      <c r="B66" s="477"/>
      <c r="D66" s="478" t="s">
        <v>357</v>
      </c>
      <c r="E66" s="478"/>
    </row>
    <row r="67" spans="1:5" ht="189.75" customHeight="1">
      <c r="A67" s="459" t="s">
        <v>0</v>
      </c>
      <c r="B67" s="459"/>
      <c r="D67" s="474" t="s">
        <v>1</v>
      </c>
      <c r="E67" s="474"/>
    </row>
    <row r="68" spans="1:5" ht="23.25" customHeight="1">
      <c r="A68" s="453" t="s">
        <v>508</v>
      </c>
      <c r="B68" s="453"/>
      <c r="D68" s="449" t="s">
        <v>2</v>
      </c>
      <c r="E68" s="449"/>
    </row>
    <row r="69" spans="1:5" ht="74.25" customHeight="1">
      <c r="A69" s="459" t="s">
        <v>260</v>
      </c>
      <c r="B69" s="459"/>
      <c r="D69" s="474" t="s">
        <v>124</v>
      </c>
      <c r="E69" s="474"/>
    </row>
    <row r="70" spans="1:5" ht="23.25" customHeight="1">
      <c r="A70" s="453" t="s">
        <v>506</v>
      </c>
      <c r="B70" s="453"/>
      <c r="D70" s="449" t="s">
        <v>3</v>
      </c>
      <c r="E70" s="449"/>
    </row>
    <row r="71" spans="1:5" ht="76.5" customHeight="1">
      <c r="A71" s="459" t="s">
        <v>259</v>
      </c>
      <c r="B71" s="459"/>
      <c r="D71" s="474" t="s">
        <v>123</v>
      </c>
      <c r="E71" s="474"/>
    </row>
    <row r="72" spans="1:5" ht="23.25" customHeight="1">
      <c r="A72" s="453" t="s">
        <v>509</v>
      </c>
      <c r="B72" s="453"/>
      <c r="D72" s="449" t="s">
        <v>4</v>
      </c>
      <c r="E72" s="449"/>
    </row>
    <row r="73" spans="1:5" ht="59.25" customHeight="1">
      <c r="A73" s="459" t="s">
        <v>258</v>
      </c>
      <c r="B73" s="459"/>
      <c r="D73" s="474" t="s">
        <v>122</v>
      </c>
      <c r="E73" s="474"/>
    </row>
    <row r="74" spans="1:5" s="180" customFormat="1" ht="23.25" customHeight="1">
      <c r="A74" s="475" t="s">
        <v>510</v>
      </c>
      <c r="B74" s="475"/>
      <c r="D74" s="476" t="s">
        <v>5</v>
      </c>
      <c r="E74" s="476"/>
    </row>
    <row r="75" spans="1:5" ht="43.5" customHeight="1">
      <c r="A75" s="459" t="s">
        <v>121</v>
      </c>
      <c r="B75" s="459"/>
      <c r="D75" s="474" t="s">
        <v>120</v>
      </c>
      <c r="E75" s="474"/>
    </row>
    <row r="76" spans="1:5" ht="23.25" customHeight="1">
      <c r="A76" s="453" t="s">
        <v>6</v>
      </c>
      <c r="B76" s="453"/>
      <c r="D76" s="449" t="s">
        <v>7</v>
      </c>
      <c r="E76" s="449"/>
    </row>
    <row r="77" spans="1:5" ht="60" customHeight="1">
      <c r="A77" s="459" t="s">
        <v>119</v>
      </c>
      <c r="B77" s="459"/>
      <c r="D77" s="474" t="s">
        <v>118</v>
      </c>
      <c r="E77" s="474"/>
    </row>
    <row r="78" spans="1:5" ht="23.25" customHeight="1">
      <c r="A78" s="453" t="s">
        <v>511</v>
      </c>
      <c r="B78" s="453"/>
      <c r="D78" s="473" t="s">
        <v>8</v>
      </c>
      <c r="E78" s="473"/>
    </row>
    <row r="79" spans="1:5" ht="78" customHeight="1">
      <c r="A79" s="459" t="s">
        <v>9</v>
      </c>
      <c r="B79" s="459"/>
      <c r="D79" s="474" t="s">
        <v>117</v>
      </c>
      <c r="E79" s="474"/>
    </row>
    <row r="80" spans="1:5" ht="23.25" customHeight="1">
      <c r="A80" s="453" t="s">
        <v>10</v>
      </c>
      <c r="B80" s="453"/>
      <c r="D80" s="449" t="s">
        <v>11</v>
      </c>
      <c r="E80" s="449"/>
    </row>
    <row r="81" spans="1:5" ht="134.25" customHeight="1">
      <c r="A81" s="459" t="s">
        <v>12</v>
      </c>
      <c r="B81" s="459"/>
      <c r="D81" s="474" t="s">
        <v>13</v>
      </c>
      <c r="E81" s="474"/>
    </row>
    <row r="82" spans="1:5" ht="23.25" customHeight="1">
      <c r="A82" s="453" t="s">
        <v>14</v>
      </c>
      <c r="B82" s="453"/>
      <c r="D82" s="449" t="s">
        <v>15</v>
      </c>
      <c r="E82" s="449"/>
    </row>
    <row r="83" spans="1:5" ht="74.25" customHeight="1">
      <c r="A83" s="459" t="s">
        <v>16</v>
      </c>
      <c r="B83" s="459"/>
      <c r="D83" s="474" t="s">
        <v>353</v>
      </c>
      <c r="E83" s="474"/>
    </row>
    <row r="84" spans="1:5" s="180" customFormat="1" ht="23.25" customHeight="1">
      <c r="A84" s="475" t="s">
        <v>512</v>
      </c>
      <c r="B84" s="475"/>
      <c r="D84" s="476" t="s">
        <v>17</v>
      </c>
      <c r="E84" s="476"/>
    </row>
    <row r="85" spans="1:5" ht="148.5" customHeight="1">
      <c r="A85" s="459" t="s">
        <v>18</v>
      </c>
      <c r="B85" s="459"/>
      <c r="D85" s="474" t="s">
        <v>19</v>
      </c>
      <c r="E85" s="474"/>
    </row>
    <row r="86" spans="1:5" ht="23.25" customHeight="1">
      <c r="A86" s="453" t="s">
        <v>513</v>
      </c>
      <c r="B86" s="453"/>
      <c r="D86" s="449" t="s">
        <v>20</v>
      </c>
      <c r="E86" s="449"/>
    </row>
    <row r="87" spans="1:5" ht="59.25" customHeight="1">
      <c r="A87" s="459" t="s">
        <v>109</v>
      </c>
      <c r="B87" s="459"/>
      <c r="D87" s="474" t="s">
        <v>108</v>
      </c>
      <c r="E87" s="474"/>
    </row>
    <row r="88" spans="1:5" ht="23.25" customHeight="1">
      <c r="A88" s="453" t="s">
        <v>21</v>
      </c>
      <c r="B88" s="453"/>
      <c r="D88" s="449" t="s">
        <v>22</v>
      </c>
      <c r="E88" s="449"/>
    </row>
    <row r="89" spans="1:5" ht="115.5" customHeight="1">
      <c r="A89" s="459" t="s">
        <v>23</v>
      </c>
      <c r="B89" s="459"/>
      <c r="D89" s="474" t="s">
        <v>24</v>
      </c>
      <c r="E89" s="474"/>
    </row>
    <row r="90" spans="1:5" ht="23.25" customHeight="1">
      <c r="A90" s="453" t="s">
        <v>514</v>
      </c>
      <c r="B90" s="453"/>
      <c r="D90" s="449" t="s">
        <v>25</v>
      </c>
      <c r="E90" s="449"/>
    </row>
    <row r="91" spans="1:5" ht="45" customHeight="1">
      <c r="A91" s="459" t="s">
        <v>73</v>
      </c>
      <c r="B91" s="459"/>
      <c r="D91" s="474" t="s">
        <v>69</v>
      </c>
      <c r="E91" s="474"/>
    </row>
    <row r="92" spans="1:5">
      <c r="D92" s="30"/>
      <c r="E92" s="30"/>
    </row>
    <row r="93" spans="1:5">
      <c r="D93" s="30"/>
      <c r="E93" s="30"/>
    </row>
    <row r="94" spans="1:5">
      <c r="D94" s="30"/>
      <c r="E94" s="30"/>
    </row>
    <row r="95" spans="1:5" ht="14.25">
      <c r="A95" s="27"/>
      <c r="B95" s="27"/>
      <c r="D95" s="30"/>
      <c r="E95" s="30"/>
    </row>
    <row r="96" spans="1:5" ht="14.25">
      <c r="A96" s="27"/>
      <c r="B96" s="27"/>
      <c r="D96" s="30"/>
      <c r="E96" s="30"/>
    </row>
    <row r="97" spans="1:5" ht="14.25">
      <c r="A97" s="27"/>
      <c r="B97" s="27"/>
      <c r="D97" s="30"/>
      <c r="E97" s="30"/>
    </row>
    <row r="98" spans="1:5" ht="14.25">
      <c r="A98" s="27"/>
      <c r="B98" s="27"/>
      <c r="D98" s="30"/>
      <c r="E98" s="30"/>
    </row>
    <row r="99" spans="1:5" ht="14.25">
      <c r="A99" s="27"/>
      <c r="B99" s="27"/>
      <c r="D99" s="30"/>
      <c r="E99" s="30"/>
    </row>
    <row r="100" spans="1:5" ht="14.25">
      <c r="A100" s="27"/>
      <c r="B100" s="27"/>
      <c r="D100" s="30"/>
      <c r="E100" s="30"/>
    </row>
    <row r="101" spans="1:5" ht="14.25">
      <c r="A101" s="27"/>
      <c r="B101" s="27"/>
      <c r="D101" s="30"/>
      <c r="E101" s="30"/>
    </row>
    <row r="102" spans="1:5" ht="14.25">
      <c r="A102" s="27"/>
      <c r="B102" s="27"/>
      <c r="D102" s="30"/>
      <c r="E102" s="30"/>
    </row>
    <row r="103" spans="1:5" ht="14.25">
      <c r="A103" s="27"/>
      <c r="B103" s="27"/>
      <c r="D103" s="30"/>
      <c r="E103" s="30"/>
    </row>
    <row r="104" spans="1:5" ht="14.25">
      <c r="A104" s="27"/>
      <c r="B104" s="27"/>
      <c r="D104" s="30"/>
      <c r="E104" s="30"/>
    </row>
    <row r="105" spans="1:5" ht="14.25">
      <c r="A105" s="27"/>
      <c r="B105" s="27"/>
      <c r="D105" s="30"/>
      <c r="E105" s="30"/>
    </row>
    <row r="106" spans="1:5" ht="14.25">
      <c r="A106" s="27"/>
      <c r="B106" s="27"/>
      <c r="D106" s="30"/>
      <c r="E106" s="30"/>
    </row>
    <row r="107" spans="1:5" ht="14.25">
      <c r="A107" s="27"/>
      <c r="B107" s="27"/>
      <c r="D107" s="30"/>
      <c r="E107" s="30"/>
    </row>
    <row r="108" spans="1:5" ht="14.25">
      <c r="A108" s="27"/>
      <c r="B108" s="27"/>
      <c r="D108" s="30"/>
      <c r="E108" s="30"/>
    </row>
    <row r="109" spans="1:5" ht="14.25">
      <c r="A109" s="27"/>
      <c r="B109" s="27"/>
      <c r="D109" s="30"/>
      <c r="E109" s="30"/>
    </row>
    <row r="110" spans="1:5" ht="14.25">
      <c r="A110" s="27"/>
      <c r="B110" s="27"/>
      <c r="D110" s="30"/>
      <c r="E110" s="30"/>
    </row>
    <row r="111" spans="1:5" ht="14.25">
      <c r="A111" s="27"/>
      <c r="B111" s="27"/>
      <c r="D111" s="30"/>
      <c r="E111" s="30"/>
    </row>
    <row r="112" spans="1:5" ht="14.25">
      <c r="A112" s="27"/>
      <c r="B112" s="27"/>
      <c r="D112" s="30"/>
      <c r="E112" s="30"/>
    </row>
    <row r="113" spans="1:5" ht="14.25">
      <c r="A113" s="27"/>
      <c r="B113" s="27"/>
      <c r="D113" s="30"/>
      <c r="E113" s="30"/>
    </row>
    <row r="114" spans="1:5" ht="14.25">
      <c r="A114" s="27"/>
      <c r="B114" s="27"/>
      <c r="D114" s="30"/>
      <c r="E114" s="30"/>
    </row>
    <row r="115" spans="1:5" ht="14.25">
      <c r="A115" s="27"/>
      <c r="B115" s="27"/>
      <c r="D115" s="30"/>
      <c r="E115" s="30"/>
    </row>
    <row r="116" spans="1:5" ht="14.25">
      <c r="A116" s="27"/>
      <c r="B116" s="27"/>
      <c r="D116" s="30"/>
      <c r="E116" s="30"/>
    </row>
    <row r="117" spans="1:5" ht="14.25">
      <c r="A117" s="27"/>
      <c r="B117" s="27"/>
      <c r="D117" s="30"/>
      <c r="E117" s="30"/>
    </row>
    <row r="118" spans="1:5" ht="14.25">
      <c r="A118" s="27"/>
      <c r="B118" s="27"/>
      <c r="D118" s="30"/>
      <c r="E118" s="30"/>
    </row>
    <row r="119" spans="1:5" ht="14.25">
      <c r="A119" s="27"/>
      <c r="B119" s="27"/>
      <c r="D119" s="30"/>
      <c r="E119" s="30"/>
    </row>
    <row r="120" spans="1:5" ht="14.25">
      <c r="A120" s="27"/>
      <c r="B120" s="27"/>
      <c r="D120" s="30"/>
      <c r="E120" s="30"/>
    </row>
    <row r="121" spans="1:5" ht="14.25">
      <c r="A121" s="27"/>
      <c r="B121" s="27"/>
      <c r="D121" s="30"/>
      <c r="E121" s="30"/>
    </row>
    <row r="122" spans="1:5" ht="14.25">
      <c r="A122" s="27"/>
      <c r="B122" s="27"/>
      <c r="D122" s="30"/>
      <c r="E122" s="30"/>
    </row>
  </sheetData>
  <mergeCells count="181">
    <mergeCell ref="A86:B86"/>
    <mergeCell ref="D86:E86"/>
    <mergeCell ref="A90:B90"/>
    <mergeCell ref="D90:E90"/>
    <mergeCell ref="A84:B84"/>
    <mergeCell ref="D84:E84"/>
    <mergeCell ref="A85:B85"/>
    <mergeCell ref="D85:E85"/>
    <mergeCell ref="A91:B91"/>
    <mergeCell ref="D91:E91"/>
    <mergeCell ref="A87:B87"/>
    <mergeCell ref="D87:E87"/>
    <mergeCell ref="A88:B88"/>
    <mergeCell ref="D88:E88"/>
    <mergeCell ref="A89:B89"/>
    <mergeCell ref="D89:E89"/>
    <mergeCell ref="A1:E1"/>
    <mergeCell ref="A2:B2"/>
    <mergeCell ref="D2:E2"/>
    <mergeCell ref="A3:B3"/>
    <mergeCell ref="D3:E3"/>
    <mergeCell ref="D8:E8"/>
    <mergeCell ref="A9:B9"/>
    <mergeCell ref="A8:B8"/>
    <mergeCell ref="A10:B10"/>
    <mergeCell ref="D4:E4"/>
    <mergeCell ref="A7:B7"/>
    <mergeCell ref="D7:E7"/>
    <mergeCell ref="D10:E10"/>
    <mergeCell ref="A5:B5"/>
    <mergeCell ref="A4:B4"/>
    <mergeCell ref="D5:E5"/>
    <mergeCell ref="A6:B6"/>
    <mergeCell ref="D9:E9"/>
    <mergeCell ref="A13:B13"/>
    <mergeCell ref="D13:E13"/>
    <mergeCell ref="A11:B11"/>
    <mergeCell ref="D11:E11"/>
    <mergeCell ref="A12:B12"/>
    <mergeCell ref="D12:E12"/>
    <mergeCell ref="D6:E6"/>
    <mergeCell ref="A16:B16"/>
    <mergeCell ref="D16:E16"/>
    <mergeCell ref="A20:B20"/>
    <mergeCell ref="D20:E20"/>
    <mergeCell ref="A21:B21"/>
    <mergeCell ref="D21:E21"/>
    <mergeCell ref="A22:B22"/>
    <mergeCell ref="D22:E22"/>
    <mergeCell ref="A19:B19"/>
    <mergeCell ref="D19:E19"/>
    <mergeCell ref="A14:B14"/>
    <mergeCell ref="D14:E14"/>
    <mergeCell ref="A15:B15"/>
    <mergeCell ref="A17:B17"/>
    <mergeCell ref="D17:E17"/>
    <mergeCell ref="A18:B18"/>
    <mergeCell ref="D18:E18"/>
    <mergeCell ref="D15:E15"/>
    <mergeCell ref="A23:B23"/>
    <mergeCell ref="D23:E23"/>
    <mergeCell ref="A24:B24"/>
    <mergeCell ref="D24:E24"/>
    <mergeCell ref="A27:B27"/>
    <mergeCell ref="D27:E27"/>
    <mergeCell ref="A25:B25"/>
    <mergeCell ref="D25:E25"/>
    <mergeCell ref="A26:B26"/>
    <mergeCell ref="D26:E26"/>
    <mergeCell ref="A28:B28"/>
    <mergeCell ref="D28:E28"/>
    <mergeCell ref="A29:B29"/>
    <mergeCell ref="D29:E29"/>
    <mergeCell ref="A30:B30"/>
    <mergeCell ref="D30:E30"/>
    <mergeCell ref="A34:B34"/>
    <mergeCell ref="D34:E34"/>
    <mergeCell ref="A38:B38"/>
    <mergeCell ref="D38:E38"/>
    <mergeCell ref="A31:B31"/>
    <mergeCell ref="D31:E31"/>
    <mergeCell ref="A37:B37"/>
    <mergeCell ref="D37:E37"/>
    <mergeCell ref="A36:B36"/>
    <mergeCell ref="D36:E36"/>
    <mergeCell ref="A33:B33"/>
    <mergeCell ref="D33:E33"/>
    <mergeCell ref="A32:B32"/>
    <mergeCell ref="D32:E32"/>
    <mergeCell ref="A44:B44"/>
    <mergeCell ref="D44:E44"/>
    <mergeCell ref="A43:B43"/>
    <mergeCell ref="D43:E43"/>
    <mergeCell ref="A45:B45"/>
    <mergeCell ref="D45:E45"/>
    <mergeCell ref="A42:B42"/>
    <mergeCell ref="D42:E42"/>
    <mergeCell ref="A35:B35"/>
    <mergeCell ref="D35:E35"/>
    <mergeCell ref="A40:B40"/>
    <mergeCell ref="D40:E40"/>
    <mergeCell ref="A39:B39"/>
    <mergeCell ref="D39:E39"/>
    <mergeCell ref="A41:B41"/>
    <mergeCell ref="D41:E41"/>
    <mergeCell ref="A47:B47"/>
    <mergeCell ref="D47:E47"/>
    <mergeCell ref="A52:B52"/>
    <mergeCell ref="D52:E52"/>
    <mergeCell ref="A49:B49"/>
    <mergeCell ref="D49:E49"/>
    <mergeCell ref="A48:B48"/>
    <mergeCell ref="D48:E48"/>
    <mergeCell ref="A46:B46"/>
    <mergeCell ref="D46:E46"/>
    <mergeCell ref="A56:B56"/>
    <mergeCell ref="D56:E56"/>
    <mergeCell ref="A57:B57"/>
    <mergeCell ref="D57:E57"/>
    <mergeCell ref="A58:B58"/>
    <mergeCell ref="D58:E58"/>
    <mergeCell ref="A55:B55"/>
    <mergeCell ref="D55:E55"/>
    <mergeCell ref="A50:B50"/>
    <mergeCell ref="D50:E50"/>
    <mergeCell ref="A51:B51"/>
    <mergeCell ref="D51:E51"/>
    <mergeCell ref="A53:B53"/>
    <mergeCell ref="D53:E53"/>
    <mergeCell ref="A54:B54"/>
    <mergeCell ref="D54:E54"/>
    <mergeCell ref="A59:B59"/>
    <mergeCell ref="D59:E59"/>
    <mergeCell ref="A60:B60"/>
    <mergeCell ref="D60:E60"/>
    <mergeCell ref="A62:B62"/>
    <mergeCell ref="D62:E62"/>
    <mergeCell ref="A63:B63"/>
    <mergeCell ref="D63:E63"/>
    <mergeCell ref="A61:B61"/>
    <mergeCell ref="D61:E61"/>
    <mergeCell ref="A66:B66"/>
    <mergeCell ref="D66:E66"/>
    <mergeCell ref="A70:B70"/>
    <mergeCell ref="D70:E70"/>
    <mergeCell ref="A67:B67"/>
    <mergeCell ref="D67:E67"/>
    <mergeCell ref="A64:B64"/>
    <mergeCell ref="D64:E64"/>
    <mergeCell ref="A73:B73"/>
    <mergeCell ref="D73:E73"/>
    <mergeCell ref="A68:B68"/>
    <mergeCell ref="D68:E68"/>
    <mergeCell ref="A69:B69"/>
    <mergeCell ref="D69:E69"/>
    <mergeCell ref="A72:B72"/>
    <mergeCell ref="D72:E72"/>
    <mergeCell ref="A65:B65"/>
    <mergeCell ref="D65:E65"/>
    <mergeCell ref="A74:B74"/>
    <mergeCell ref="D74:E74"/>
    <mergeCell ref="A75:B75"/>
    <mergeCell ref="D75:E75"/>
    <mergeCell ref="A76:B76"/>
    <mergeCell ref="D76:E76"/>
    <mergeCell ref="A77:B77"/>
    <mergeCell ref="D77:E77"/>
    <mergeCell ref="A71:B71"/>
    <mergeCell ref="D71:E71"/>
    <mergeCell ref="A78:B78"/>
    <mergeCell ref="D78:E78"/>
    <mergeCell ref="A83:B83"/>
    <mergeCell ref="D83:E83"/>
    <mergeCell ref="A80:B80"/>
    <mergeCell ref="D80:E80"/>
    <mergeCell ref="A81:B81"/>
    <mergeCell ref="D81:E81"/>
    <mergeCell ref="A82:B82"/>
    <mergeCell ref="D82:E82"/>
    <mergeCell ref="A79:B79"/>
    <mergeCell ref="D79:E79"/>
  </mergeCells>
  <phoneticPr fontId="19" type="noConversion"/>
  <printOptions horizontalCentered="1" verticalCentered="1"/>
  <pageMargins left="0" right="0" top="0" bottom="0" header="0.31496062992125984" footer="0.31496062992125984"/>
  <pageSetup paperSize="9" scale="93" orientation="landscape" r:id="rId1"/>
  <headerFooter alignWithMargins="0"/>
  <rowBreaks count="9" manualBreakCount="9">
    <brk id="12" max="4" man="1"/>
    <brk id="20" max="4" man="1"/>
    <brk id="30" max="4" man="1"/>
    <brk id="40" max="4" man="1"/>
    <brk id="48" max="4" man="1"/>
    <brk id="60" max="4" man="1"/>
    <brk id="65" max="4" man="1"/>
    <brk id="73" max="4" man="1"/>
    <brk id="83" max="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A1"/>
  <sheetViews>
    <sheetView view="pageBreakPreview" zoomScaleSheetLayoutView="100" workbookViewId="0">
      <selection activeCell="L49" sqref="L49"/>
    </sheetView>
  </sheetViews>
  <sheetFormatPr defaultRowHeight="14.25"/>
  <cols>
    <col min="1" max="1" width="64.125" customWidth="1"/>
  </cols>
  <sheetData>
    <row r="1" spans="1:1" ht="240" customHeight="1">
      <c r="A1" s="149" t="s">
        <v>515</v>
      </c>
    </row>
  </sheetData>
  <phoneticPr fontId="19" type="noConversion"/>
  <printOptions horizontalCentered="1" verticalCentered="1"/>
  <pageMargins left="0.7" right="0.7" top="0.75" bottom="0.75" header="0.3" footer="0.3"/>
  <pageSetup paperSize="9" orientation="landscape" r:id="rId1"/>
  <rowBreaks count="1" manualBreakCount="1">
    <brk id="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K18"/>
  <sheetViews>
    <sheetView view="pageBreakPreview" zoomScaleSheetLayoutView="100" workbookViewId="0">
      <selection activeCell="E16" sqref="E16"/>
    </sheetView>
  </sheetViews>
  <sheetFormatPr defaultColWidth="9.125" defaultRowHeight="14.25"/>
  <cols>
    <col min="1" max="1" width="8.625" style="14" customWidth="1"/>
    <col min="2" max="2" width="25.625" style="7" customWidth="1"/>
    <col min="3" max="8" width="8.625" style="7" customWidth="1"/>
    <col min="9" max="9" width="25.625" style="7" customWidth="1"/>
    <col min="10" max="10" width="8.625" style="7" customWidth="1"/>
    <col min="11" max="16384" width="9.125" style="7"/>
  </cols>
  <sheetData>
    <row r="1" spans="1:11" s="3" customFormat="1" ht="47.25" customHeight="1">
      <c r="A1" s="510"/>
      <c r="B1" s="510"/>
      <c r="C1" s="510"/>
      <c r="D1" s="510"/>
      <c r="E1" s="510"/>
      <c r="F1" s="510"/>
      <c r="G1" s="510"/>
      <c r="H1" s="510"/>
      <c r="I1" s="510"/>
      <c r="J1" s="510"/>
      <c r="K1" s="6"/>
    </row>
    <row r="2" spans="1:11" ht="25.5" customHeight="1">
      <c r="A2" s="511" t="s">
        <v>202</v>
      </c>
      <c r="B2" s="511"/>
      <c r="C2" s="511"/>
      <c r="D2" s="511"/>
      <c r="E2" s="511"/>
      <c r="F2" s="511"/>
      <c r="G2" s="511"/>
      <c r="H2" s="511"/>
      <c r="I2" s="511"/>
      <c r="J2" s="511"/>
    </row>
    <row r="3" spans="1:11" ht="16.5" customHeight="1">
      <c r="A3" s="511" t="s">
        <v>101</v>
      </c>
      <c r="B3" s="511"/>
      <c r="C3" s="511"/>
      <c r="D3" s="511"/>
      <c r="E3" s="511"/>
      <c r="F3" s="511"/>
      <c r="G3" s="511"/>
      <c r="H3" s="511"/>
      <c r="I3" s="511"/>
      <c r="J3" s="511"/>
    </row>
    <row r="4" spans="1:11" ht="16.5" customHeight="1">
      <c r="A4" s="511" t="s">
        <v>654</v>
      </c>
      <c r="B4" s="511"/>
      <c r="C4" s="511"/>
      <c r="D4" s="511"/>
      <c r="E4" s="511"/>
      <c r="F4" s="511"/>
      <c r="G4" s="511"/>
      <c r="H4" s="511"/>
      <c r="I4" s="511"/>
      <c r="J4" s="511"/>
    </row>
    <row r="5" spans="1:11" ht="15.6" customHeight="1">
      <c r="A5" s="492" t="s">
        <v>203</v>
      </c>
      <c r="B5" s="492"/>
      <c r="C5" s="492"/>
      <c r="D5" s="492"/>
      <c r="E5" s="492"/>
      <c r="F5" s="492"/>
      <c r="G5" s="492"/>
      <c r="H5" s="492"/>
      <c r="I5" s="492"/>
      <c r="J5" s="492"/>
    </row>
    <row r="6" spans="1:11" ht="15.75" customHeight="1">
      <c r="A6" s="492" t="s">
        <v>414</v>
      </c>
      <c r="B6" s="492"/>
      <c r="C6" s="492"/>
      <c r="D6" s="492"/>
      <c r="E6" s="492"/>
      <c r="F6" s="492"/>
      <c r="G6" s="492"/>
      <c r="H6" s="492"/>
      <c r="I6" s="492"/>
      <c r="J6" s="492"/>
    </row>
    <row r="7" spans="1:11" ht="15.75" customHeight="1">
      <c r="A7" s="492" t="s">
        <v>655</v>
      </c>
      <c r="B7" s="492"/>
      <c r="C7" s="492"/>
      <c r="D7" s="492"/>
      <c r="E7" s="492"/>
      <c r="F7" s="492"/>
      <c r="G7" s="492"/>
      <c r="H7" s="492"/>
      <c r="I7" s="492"/>
      <c r="J7" s="492"/>
    </row>
    <row r="8" spans="1:11" ht="15.75">
      <c r="A8" s="493" t="s">
        <v>658</v>
      </c>
      <c r="B8" s="493"/>
      <c r="C8" s="494">
        <v>2020</v>
      </c>
      <c r="D8" s="494"/>
      <c r="E8" s="494"/>
      <c r="F8" s="494"/>
      <c r="G8" s="494"/>
      <c r="H8" s="494"/>
      <c r="I8" s="495" t="s">
        <v>216</v>
      </c>
      <c r="J8" s="495"/>
    </row>
    <row r="9" spans="1:11" customFormat="1" ht="23.25" customHeight="1">
      <c r="A9" s="496" t="s">
        <v>442</v>
      </c>
      <c r="B9" s="499" t="s">
        <v>210</v>
      </c>
      <c r="C9" s="502" t="s">
        <v>443</v>
      </c>
      <c r="D9" s="503"/>
      <c r="E9" s="502" t="s">
        <v>205</v>
      </c>
      <c r="F9" s="502"/>
      <c r="G9" s="502" t="s">
        <v>206</v>
      </c>
      <c r="H9" s="502"/>
      <c r="I9" s="502" t="s">
        <v>215</v>
      </c>
      <c r="J9" s="502"/>
    </row>
    <row r="10" spans="1:11" customFormat="1" ht="27" customHeight="1">
      <c r="A10" s="497"/>
      <c r="B10" s="500"/>
      <c r="C10" s="504" t="s">
        <v>207</v>
      </c>
      <c r="D10" s="504"/>
      <c r="E10" s="507" t="s">
        <v>208</v>
      </c>
      <c r="F10" s="507"/>
      <c r="G10" s="507" t="s">
        <v>209</v>
      </c>
      <c r="H10" s="507"/>
      <c r="I10" s="505"/>
      <c r="J10" s="505"/>
    </row>
    <row r="11" spans="1:11" customFormat="1" ht="16.5" customHeight="1">
      <c r="A11" s="497"/>
      <c r="B11" s="500"/>
      <c r="C11" s="269" t="s">
        <v>211</v>
      </c>
      <c r="D11" s="269" t="s">
        <v>212</v>
      </c>
      <c r="E11" s="269" t="s">
        <v>211</v>
      </c>
      <c r="F11" s="269" t="s">
        <v>212</v>
      </c>
      <c r="G11" s="269" t="s">
        <v>211</v>
      </c>
      <c r="H11" s="269" t="s">
        <v>212</v>
      </c>
      <c r="I11" s="505"/>
      <c r="J11" s="505"/>
    </row>
    <row r="12" spans="1:11" customFormat="1" ht="16.5" customHeight="1">
      <c r="A12" s="498"/>
      <c r="B12" s="501"/>
      <c r="C12" s="54" t="s">
        <v>213</v>
      </c>
      <c r="D12" s="271" t="s">
        <v>214</v>
      </c>
      <c r="E12" s="271" t="s">
        <v>213</v>
      </c>
      <c r="F12" s="271" t="s">
        <v>214</v>
      </c>
      <c r="G12" s="271" t="s">
        <v>213</v>
      </c>
      <c r="H12" s="271" t="s">
        <v>214</v>
      </c>
      <c r="I12" s="506"/>
      <c r="J12" s="506"/>
    </row>
    <row r="13" spans="1:11" customFormat="1" ht="57" customHeight="1" thickBot="1">
      <c r="A13" s="51">
        <v>45</v>
      </c>
      <c r="B13" s="55" t="s">
        <v>533</v>
      </c>
      <c r="C13" s="73">
        <f t="shared" ref="C13:D15" si="0">G13+E13</f>
        <v>18672</v>
      </c>
      <c r="D13" s="73">
        <f t="shared" si="0"/>
        <v>617</v>
      </c>
      <c r="E13" s="48">
        <v>16740</v>
      </c>
      <c r="F13" s="48">
        <v>183</v>
      </c>
      <c r="G13" s="48">
        <v>1932</v>
      </c>
      <c r="H13" s="48">
        <v>434</v>
      </c>
      <c r="I13" s="508" t="s">
        <v>538</v>
      </c>
      <c r="J13" s="508"/>
    </row>
    <row r="14" spans="1:11" customFormat="1" ht="57" customHeight="1" thickBot="1">
      <c r="A14" s="53">
        <v>46</v>
      </c>
      <c r="B14" s="56" t="s">
        <v>534</v>
      </c>
      <c r="C14" s="74">
        <f t="shared" si="0"/>
        <v>31089</v>
      </c>
      <c r="D14" s="74">
        <f t="shared" si="0"/>
        <v>1179</v>
      </c>
      <c r="E14" s="49">
        <v>28117</v>
      </c>
      <c r="F14" s="49">
        <v>489</v>
      </c>
      <c r="G14" s="49">
        <v>2972</v>
      </c>
      <c r="H14" s="49">
        <v>690</v>
      </c>
      <c r="I14" s="509" t="s">
        <v>537</v>
      </c>
      <c r="J14" s="509"/>
    </row>
    <row r="15" spans="1:11" customFormat="1" ht="57" customHeight="1">
      <c r="A15" s="52">
        <v>47</v>
      </c>
      <c r="B15" s="62" t="s">
        <v>535</v>
      </c>
      <c r="C15" s="75">
        <f t="shared" si="0"/>
        <v>133862</v>
      </c>
      <c r="D15" s="75">
        <f t="shared" si="0"/>
        <v>9034</v>
      </c>
      <c r="E15" s="50">
        <v>106834</v>
      </c>
      <c r="F15" s="50">
        <v>2078</v>
      </c>
      <c r="G15" s="50">
        <v>27028</v>
      </c>
      <c r="H15" s="50">
        <v>6956</v>
      </c>
      <c r="I15" s="489" t="s">
        <v>536</v>
      </c>
      <c r="J15" s="489"/>
    </row>
    <row r="16" spans="1:11" customFormat="1" ht="57" customHeight="1">
      <c r="A16" s="490" t="s">
        <v>207</v>
      </c>
      <c r="B16" s="490"/>
      <c r="C16" s="322">
        <f t="shared" ref="C16:D16" si="1">SUM(C13:C15)</f>
        <v>183623</v>
      </c>
      <c r="D16" s="322">
        <f t="shared" si="1"/>
        <v>10830</v>
      </c>
      <c r="E16" s="276">
        <f>SUM(E13:E15)</f>
        <v>151691</v>
      </c>
      <c r="F16" s="276">
        <f>SUM(F13:F15)</f>
        <v>2750</v>
      </c>
      <c r="G16" s="276">
        <f>SUM(G13:G15)</f>
        <v>31932</v>
      </c>
      <c r="H16" s="276">
        <f>SUM(H13:H15)</f>
        <v>8080</v>
      </c>
      <c r="I16" s="491" t="s">
        <v>204</v>
      </c>
      <c r="J16" s="491"/>
    </row>
    <row r="17" spans="3:8">
      <c r="C17" s="76"/>
      <c r="D17" s="76"/>
    </row>
    <row r="18" spans="3:8">
      <c r="C18" s="134"/>
      <c r="D18" s="134"/>
      <c r="E18" s="134"/>
      <c r="F18" s="134"/>
      <c r="G18" s="134"/>
      <c r="H18" s="134"/>
    </row>
  </sheetData>
  <mergeCells count="23">
    <mergeCell ref="I14:J14"/>
    <mergeCell ref="A6:J6"/>
    <mergeCell ref="A1:J1"/>
    <mergeCell ref="A2:J2"/>
    <mergeCell ref="A3:J3"/>
    <mergeCell ref="A4:J4"/>
    <mergeCell ref="A5:J5"/>
    <mergeCell ref="I15:J15"/>
    <mergeCell ref="A16:B16"/>
    <mergeCell ref="I16:J16"/>
    <mergeCell ref="A7:J7"/>
    <mergeCell ref="A8:B8"/>
    <mergeCell ref="C8:H8"/>
    <mergeCell ref="I8:J8"/>
    <mergeCell ref="A9:A12"/>
    <mergeCell ref="B9:B12"/>
    <mergeCell ref="C9:D10"/>
    <mergeCell ref="E9:F9"/>
    <mergeCell ref="G9:H9"/>
    <mergeCell ref="I9:J12"/>
    <mergeCell ref="E10:F10"/>
    <mergeCell ref="G10:H10"/>
    <mergeCell ref="I13:J13"/>
  </mergeCells>
  <printOptions horizontalCentered="1" verticalCentered="1"/>
  <pageMargins left="0" right="0" top="0" bottom="0"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تجارة الجملة والتجزئة 2020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تجارة الجملة والتجزئة 2020 </Description_Ar>
    <Enabled xmlns="1b323878-974e-4c19-bf08-965c80d4ad54">true</Enabled>
    <PublishingDate xmlns="1b323878-974e-4c19-bf08-965c80d4ad54">2022-03-07T10:14:02+00:00</PublishingDate>
    <CategoryDescription xmlns="http://schemas.microsoft.com/sharepoint.v3">The Annual Bulletin Of Wholesale And Retail Trsde Statistics 2020</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67CBB9-6A2F-4ACF-A6E3-EA29A44C7D17}"/>
</file>

<file path=customXml/itemProps2.xml><?xml version="1.0" encoding="utf-8"?>
<ds:datastoreItem xmlns:ds="http://schemas.openxmlformats.org/officeDocument/2006/customXml" ds:itemID="{33EBF5CA-B745-42D7-928B-CFFD055C04D2}">
  <ds:schemaRefs>
    <ds:schemaRef ds:uri="http://schemas.microsoft.com/office/2006/metadata/properties"/>
    <ds:schemaRef ds:uri="b1657202-86a7-46c3-ba71-02bb0da5a392"/>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schemas.microsoft.com/sharepoint/v3"/>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B95D6DFC-D825-4103-8926-C2F94B63F171}">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56</vt:i4>
      </vt:variant>
      <vt:variant>
        <vt:lpstr>Named Ranges</vt:lpstr>
      </vt:variant>
      <vt:variant>
        <vt:i4>77</vt:i4>
      </vt:variant>
    </vt:vector>
  </HeadingPairs>
  <TitlesOfParts>
    <vt:vector size="133" baseType="lpstr">
      <vt:lpstr>Cover</vt:lpstr>
      <vt:lpstr>first</vt:lpstr>
      <vt:lpstr>Preface</vt:lpstr>
      <vt:lpstr>Index  </vt:lpstr>
      <vt:lpstr>Introduction </vt:lpstr>
      <vt:lpstr>Data </vt:lpstr>
      <vt:lpstr>Concepts </vt:lpstr>
      <vt:lpstr>CH1</vt:lpstr>
      <vt:lpstr>1 </vt:lpstr>
      <vt:lpstr>2</vt:lpstr>
      <vt:lpstr>CH2</vt:lpstr>
      <vt:lpstr>3</vt:lpstr>
      <vt:lpstr>4</vt:lpstr>
      <vt:lpstr>5</vt:lpstr>
      <vt:lpstr>6</vt:lpstr>
      <vt:lpstr>7</vt:lpstr>
      <vt:lpstr>8</vt:lpstr>
      <vt:lpstr>9</vt:lpstr>
      <vt:lpstr>10</vt:lpstr>
      <vt:lpstr>11</vt:lpstr>
      <vt:lpstr>12</vt:lpstr>
      <vt:lpstr>13</vt:lpstr>
      <vt:lpstr>14</vt:lpstr>
      <vt:lpstr>15</vt:lpstr>
      <vt:lpstr>16</vt:lpstr>
      <vt:lpstr>CH3</vt:lpstr>
      <vt:lpstr>17</vt:lpstr>
      <vt:lpstr>18</vt:lpstr>
      <vt:lpstr>19</vt:lpstr>
      <vt:lpstr>20</vt:lpstr>
      <vt:lpstr>21</vt:lpstr>
      <vt:lpstr>22</vt:lpstr>
      <vt:lpstr>23</vt:lpstr>
      <vt:lpstr>24</vt:lpstr>
      <vt:lpstr>25</vt:lpstr>
      <vt:lpstr>26</vt:lpstr>
      <vt:lpstr>27</vt:lpstr>
      <vt:lpstr>28</vt:lpstr>
      <vt:lpstr>29</vt:lpstr>
      <vt:lpstr>30</vt:lpstr>
      <vt:lpstr>CH4</vt:lpstr>
      <vt:lpstr>31</vt:lpstr>
      <vt:lpstr>32</vt:lpstr>
      <vt:lpstr>33</vt:lpstr>
      <vt:lpstr>34</vt:lpstr>
      <vt:lpstr>35</vt:lpstr>
      <vt:lpstr>36</vt:lpstr>
      <vt:lpstr>37</vt:lpstr>
      <vt:lpstr>38</vt:lpstr>
      <vt:lpstr>39</vt:lpstr>
      <vt:lpstr>40</vt:lpstr>
      <vt:lpstr>41</vt:lpstr>
      <vt:lpstr>42</vt:lpstr>
      <vt:lpstr>43</vt:lpstr>
      <vt:lpstr>44</vt:lpstr>
      <vt:lpstr>Sheet2</vt:lpstr>
      <vt:lpstr>'1 '!Print_Area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'44'!Print_Area</vt:lpstr>
      <vt:lpstr>'5'!Print_Area</vt:lpstr>
      <vt:lpstr>'6'!Print_Area</vt:lpstr>
      <vt:lpstr>'7'!Print_Area</vt:lpstr>
      <vt:lpstr>'8'!Print_Area</vt:lpstr>
      <vt:lpstr>'9'!Print_Area</vt:lpstr>
      <vt:lpstr>'CH1'!Print_Area</vt:lpstr>
      <vt:lpstr>'CH2'!Print_Area</vt:lpstr>
      <vt:lpstr>'CH3'!Print_Area</vt:lpstr>
      <vt:lpstr>'CH4'!Print_Area</vt:lpstr>
      <vt:lpstr>'Concepts '!Print_Area</vt:lpstr>
      <vt:lpstr>Cover!Print_Area</vt:lpstr>
      <vt:lpstr>'Data '!Print_Area</vt:lpstr>
      <vt:lpstr>first!Print_Area</vt:lpstr>
      <vt:lpstr>'Index  '!Print_Area</vt:lpstr>
      <vt:lpstr>'Introduction '!Print_Area</vt:lpstr>
      <vt:lpstr>Preface!Print_Area</vt:lpstr>
      <vt:lpstr>'11'!Print_Titles</vt:lpstr>
      <vt:lpstr>'14'!Print_Titles</vt:lpstr>
      <vt:lpstr>'16'!Print_Titles</vt:lpstr>
      <vt:lpstr>'18'!Print_Titles</vt:lpstr>
      <vt:lpstr>'2'!Print_Titles</vt:lpstr>
      <vt:lpstr>'20'!Print_Titles</vt:lpstr>
      <vt:lpstr>'23'!Print_Titles</vt:lpstr>
      <vt:lpstr>'25'!Print_Titles</vt:lpstr>
      <vt:lpstr>'28'!Print_Titles</vt:lpstr>
      <vt:lpstr>'30'!Print_Titles</vt:lpstr>
      <vt:lpstr>'32'!Print_Titles</vt:lpstr>
      <vt:lpstr>'34'!Print_Titles</vt:lpstr>
      <vt:lpstr>'37'!Print_Titles</vt:lpstr>
      <vt:lpstr>'39'!Print_Titles</vt:lpstr>
      <vt:lpstr>'4'!Print_Titles</vt:lpstr>
      <vt:lpstr>'42'!Print_Titles</vt:lpstr>
      <vt:lpstr>'44'!Print_Titles</vt:lpstr>
      <vt:lpstr>'6'!Print_Titles</vt:lpstr>
      <vt:lpstr>'9'!Print_Titles</vt:lpstr>
      <vt:lpstr>'Concepts '!Print_Titles</vt:lpstr>
      <vt:lpstr>'Data '!Print_Titles</vt:lpstr>
      <vt:lpstr>'Index  '!Print_Titles</vt:lpstr>
      <vt:lpstr>'Introduction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Wholesale And Retail Trsde Statistics 2020</dc:title>
  <dc:creator>mszaher</dc:creator>
  <cp:keywords>Qatar; Economic; Planning and Statistics Authority; PSA</cp:keywords>
  <cp:lastModifiedBy>Fatma Khalaf Ali Alboainian</cp:lastModifiedBy>
  <cp:lastPrinted>2021-01-04T05:33:49Z</cp:lastPrinted>
  <dcterms:created xsi:type="dcterms:W3CDTF">2010-03-02T06:26:07Z</dcterms:created>
  <dcterms:modified xsi:type="dcterms:W3CDTF">2022-03-01T09:57:33Z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Authority|e65649f4-24d1-441c-884c-448bd6b7a8f9;#179;#Qatar|f05dbc2b-1feb-4985-afc3-58e9ce18885a;#645;#Economic|d7e8a056-d6ab-482e-bf61-3a160944221a</vt:lpwstr>
  </property>
  <property fmtid="{D5CDD505-2E9C-101B-9397-08002B2CF9AE}" pid="4" name="DisplayOnHP">
    <vt:bool>true</vt:bool>
  </property>
  <property fmtid="{D5CDD505-2E9C-101B-9397-08002B2CF9AE}" pid="5" name="CategoryDescription">
    <vt:lpwstr>The Annual Bulletin Of Wholesale And Retail Trsde Statistics 2020</vt:lpwstr>
  </property>
  <property fmtid="{D5CDD505-2E9C-101B-9397-08002B2CF9AE}" pid="6" name="Hashtags">
    <vt:lpwstr>58;#StatisticalAbstract|c2f418c2-a295-4bd1-af99-d5d586494613</vt:lpwstr>
  </property>
</Properties>
</file>