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2.xml" ContentType="application/vnd.openxmlformats-officedocument.drawingml.chart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buainin\Desktop\"/>
    </mc:Choice>
  </mc:AlternateContent>
  <xr:revisionPtr revIDLastSave="0" documentId="13_ncr:1_{C7B151B5-6B8A-4FAE-8F49-7412B8F7F7E7}" xr6:coauthVersionLast="41" xr6:coauthVersionMax="41" xr10:uidLastSave="{00000000-0000-0000-0000-000000000000}"/>
  <bookViews>
    <workbookView xWindow="-120" yWindow="-120" windowWidth="29040" windowHeight="15840" tabRatio="601" activeTab="12" xr2:uid="{00000000-000D-0000-FFFF-FFFF00000000}"/>
  </bookViews>
  <sheets>
    <sheet name="المقدمة" sheetId="46" r:id="rId1"/>
    <sheet name="التقديم" sheetId="2" r:id="rId2"/>
    <sheet name="65" sheetId="70" r:id="rId3"/>
    <sheet name="66" sheetId="66" r:id="rId4"/>
    <sheet name="67" sheetId="4" r:id="rId5"/>
    <sheet name="68" sheetId="7" r:id="rId6"/>
    <sheet name="GR_22" sheetId="47" r:id="rId7"/>
    <sheet name="69" sheetId="21" r:id="rId8"/>
    <sheet name="70" sheetId="22" r:id="rId9"/>
    <sheet name="71" sheetId="65" r:id="rId10"/>
    <sheet name="72" sheetId="6" r:id="rId11"/>
    <sheet name="73" sheetId="49" r:id="rId12"/>
    <sheet name="75_74" sheetId="10" r:id="rId13"/>
    <sheet name="76" sheetId="11" r:id="rId14"/>
    <sheet name="77" sheetId="68" r:id="rId15"/>
    <sheet name="78" sheetId="69" r:id="rId16"/>
    <sheet name="80" sheetId="64" r:id="rId17"/>
    <sheet name="GR_23" sheetId="48" r:id="rId18"/>
    <sheet name="81" sheetId="45" r:id="rId19"/>
    <sheet name="82" sheetId="28" r:id="rId20"/>
    <sheet name="83" sheetId="20" r:id="rId21"/>
  </sheets>
  <definedNames>
    <definedName name="_xlnm.Print_Area" localSheetId="2">'65'!$A$1:$D$19</definedName>
    <definedName name="_xlnm.Print_Area" localSheetId="3">'66'!$A$1:$D$24</definedName>
    <definedName name="_xlnm.Print_Area" localSheetId="4">'67'!$A$1:$G$15</definedName>
    <definedName name="_xlnm.Print_Area" localSheetId="5">'68'!$A$1:$F$23</definedName>
    <definedName name="_xlnm.Print_Area" localSheetId="7">'69'!$A$1:$G$11</definedName>
    <definedName name="_xlnm.Print_Area" localSheetId="8">'70'!$A$1:$N$14</definedName>
    <definedName name="_xlnm.Print_Area" localSheetId="9">'71'!$A$1:$G$11</definedName>
    <definedName name="_xlnm.Print_Area" localSheetId="10">'72'!$A$1:$F$21</definedName>
    <definedName name="_xlnm.Print_Area" localSheetId="11">'73'!$A$1:$J$30</definedName>
    <definedName name="_xlnm.Print_Area" localSheetId="12">'75_74'!$A$1:$G$36</definedName>
    <definedName name="_xlnm.Print_Area" localSheetId="13">'76'!$A$1:$S$22</definedName>
    <definedName name="_xlnm.Print_Area" localSheetId="14">'77'!$A$1:$K$20</definedName>
    <definedName name="_xlnm.Print_Area" localSheetId="15">'78'!$A$1:$M$22</definedName>
    <definedName name="_xlnm.Print_Area" localSheetId="16">'80'!$A$1:$I$13</definedName>
    <definedName name="_xlnm.Print_Area" localSheetId="18">'81'!$A$1:$K$13</definedName>
    <definedName name="_xlnm.Print_Area" localSheetId="19">'82'!$A$1:$I$12</definedName>
    <definedName name="_xlnm.Print_Area" localSheetId="20">'83'!$A$1:$N$41</definedName>
    <definedName name="_xlnm.Print_Area" localSheetId="6">GR_22!$A$1:$F$36</definedName>
    <definedName name="_xlnm.Print_Area" localSheetId="17">GR_23!$A$1:$I$39</definedName>
    <definedName name="_xlnm.Print_Area" localSheetId="1">التقديم!$A$1:$C$20</definedName>
    <definedName name="_xlnm.Print_Area" localSheetId="0">المقدمة!$A$1:$A$44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0" l="1"/>
  <c r="F36" i="10" l="1"/>
  <c r="E12" i="45" l="1"/>
  <c r="H12" i="64"/>
  <c r="E12" i="64"/>
  <c r="E11" i="45"/>
  <c r="H11" i="64"/>
  <c r="E11" i="64"/>
  <c r="E36" i="10" l="1"/>
  <c r="D36" i="10"/>
  <c r="C36" i="10"/>
  <c r="B36" i="10"/>
  <c r="I29" i="49"/>
  <c r="I27" i="49"/>
  <c r="I28" i="49"/>
  <c r="I26" i="49"/>
  <c r="I25" i="49"/>
  <c r="I23" i="49"/>
  <c r="I22" i="49"/>
  <c r="I21" i="49"/>
  <c r="I20" i="49"/>
  <c r="I19" i="49"/>
  <c r="I18" i="49"/>
  <c r="I17" i="49"/>
  <c r="I16" i="49"/>
  <c r="I15" i="49"/>
  <c r="I14" i="49"/>
  <c r="B30" i="49"/>
  <c r="C30" i="49"/>
  <c r="D30" i="49"/>
  <c r="E30" i="49"/>
  <c r="F30" i="49"/>
  <c r="G30" i="49"/>
  <c r="H30" i="49"/>
  <c r="I11" i="49"/>
  <c r="I10" i="49"/>
  <c r="I9" i="49"/>
  <c r="F17" i="10" l="1"/>
  <c r="E10" i="22" l="1"/>
  <c r="B20" i="66" l="1"/>
  <c r="L10" i="20" l="1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9" i="20"/>
  <c r="C18" i="70" l="1"/>
  <c r="B18" i="70"/>
  <c r="D21" i="6" l="1"/>
  <c r="B21" i="6"/>
  <c r="B20" i="68" l="1"/>
  <c r="K22" i="69" l="1"/>
  <c r="J22" i="69"/>
  <c r="I22" i="69"/>
  <c r="H22" i="69"/>
  <c r="G22" i="69"/>
  <c r="F22" i="69"/>
  <c r="E22" i="69"/>
  <c r="D22" i="69"/>
  <c r="C22" i="69"/>
  <c r="B22" i="69"/>
  <c r="L21" i="69"/>
  <c r="L20" i="69"/>
  <c r="L19" i="69"/>
  <c r="L18" i="69"/>
  <c r="L17" i="69"/>
  <c r="L16" i="69"/>
  <c r="L15" i="69"/>
  <c r="L14" i="69"/>
  <c r="L13" i="69"/>
  <c r="L12" i="69"/>
  <c r="L11" i="69"/>
  <c r="L10" i="69"/>
  <c r="I20" i="68"/>
  <c r="H20" i="68"/>
  <c r="G20" i="68"/>
  <c r="F20" i="68"/>
  <c r="E20" i="68"/>
  <c r="D20" i="68"/>
  <c r="C20" i="68"/>
  <c r="J19" i="68"/>
  <c r="J18" i="68"/>
  <c r="J17" i="68"/>
  <c r="J16" i="68"/>
  <c r="J15" i="68"/>
  <c r="J14" i="68"/>
  <c r="J13" i="68"/>
  <c r="J12" i="68"/>
  <c r="J11" i="68"/>
  <c r="J10" i="68"/>
  <c r="J9" i="68"/>
  <c r="J8" i="68"/>
  <c r="L22" i="69" l="1"/>
  <c r="J20" i="68"/>
  <c r="I12" i="49"/>
  <c r="I13" i="49"/>
  <c r="I24" i="49"/>
  <c r="I30" i="49" l="1"/>
  <c r="H13" i="64"/>
  <c r="C40" i="20" l="1"/>
  <c r="Q22" i="11" l="1"/>
  <c r="D23" i="7" l="1"/>
  <c r="M10" i="48" l="1"/>
  <c r="M9" i="48"/>
  <c r="C20" i="66" l="1"/>
  <c r="E13" i="64" l="1"/>
  <c r="B22" i="11"/>
  <c r="E13" i="45"/>
  <c r="F13" i="45"/>
  <c r="G13" i="45"/>
  <c r="H13" i="45"/>
  <c r="I13" i="45"/>
  <c r="J13" i="45"/>
  <c r="B13" i="45"/>
  <c r="D13" i="45"/>
  <c r="C13" i="45"/>
  <c r="F13" i="64"/>
  <c r="G13" i="64"/>
  <c r="D13" i="64"/>
  <c r="C13" i="64"/>
  <c r="B13" i="64"/>
  <c r="D17" i="10"/>
  <c r="C17" i="10"/>
  <c r="B17" i="10"/>
  <c r="E21" i="6"/>
  <c r="C21" i="6"/>
  <c r="C39" i="20"/>
  <c r="D39" i="20"/>
  <c r="E39" i="20"/>
  <c r="F39" i="20"/>
  <c r="G39" i="20"/>
  <c r="H39" i="20"/>
  <c r="I39" i="20"/>
  <c r="J39" i="20"/>
  <c r="K39" i="20"/>
  <c r="D40" i="20"/>
  <c r="E40" i="20"/>
  <c r="F40" i="20"/>
  <c r="G40" i="20"/>
  <c r="H40" i="20"/>
  <c r="I40" i="20"/>
  <c r="J40" i="20"/>
  <c r="K40" i="20"/>
  <c r="C41" i="20"/>
  <c r="D41" i="20"/>
  <c r="E41" i="20"/>
  <c r="F41" i="20"/>
  <c r="G41" i="20"/>
  <c r="H41" i="20"/>
  <c r="I41" i="20"/>
  <c r="J41" i="20"/>
  <c r="K41" i="20"/>
  <c r="R10" i="11"/>
  <c r="R11" i="11"/>
  <c r="R12" i="11"/>
  <c r="R13" i="11"/>
  <c r="R14" i="11"/>
  <c r="R15" i="11"/>
  <c r="R16" i="11"/>
  <c r="R17" i="11"/>
  <c r="R18" i="11"/>
  <c r="R19" i="11"/>
  <c r="R20" i="11"/>
  <c r="R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B23" i="7"/>
  <c r="C23" i="7"/>
  <c r="E23" i="7"/>
  <c r="L41" i="20"/>
  <c r="R22" i="11" l="1"/>
  <c r="L40" i="20"/>
  <c r="L39" i="20"/>
</calcChain>
</file>

<file path=xl/sharedStrings.xml><?xml version="1.0" encoding="utf-8"?>
<sst xmlns="http://schemas.openxmlformats.org/spreadsheetml/2006/main" count="771" uniqueCount="469">
  <si>
    <t>TRANSPORT AND COMMUNICATIONS</t>
  </si>
  <si>
    <t>STATISTICS</t>
  </si>
  <si>
    <t>مصادر البيانات :</t>
  </si>
  <si>
    <t xml:space="preserve">Data Sources : </t>
  </si>
  <si>
    <t>Other Arab Countries</t>
  </si>
  <si>
    <t>European Countries</t>
  </si>
  <si>
    <t>Other Countries</t>
  </si>
  <si>
    <t xml:space="preserve">المجموع  </t>
  </si>
  <si>
    <t xml:space="preserve">Total  </t>
  </si>
  <si>
    <t>البيــــان</t>
  </si>
  <si>
    <t>Particulars</t>
  </si>
  <si>
    <t xml:space="preserve">  القادمة</t>
  </si>
  <si>
    <t>Arriving</t>
  </si>
  <si>
    <t xml:space="preserve">  المغادرة</t>
  </si>
  <si>
    <t>Departing</t>
  </si>
  <si>
    <t xml:space="preserve">  واردة</t>
  </si>
  <si>
    <t>Received</t>
  </si>
  <si>
    <t xml:space="preserve">  صادرة</t>
  </si>
  <si>
    <t>الشهر</t>
  </si>
  <si>
    <t>Month</t>
  </si>
  <si>
    <t xml:space="preserve">  يناير</t>
  </si>
  <si>
    <t xml:space="preserve">  January</t>
  </si>
  <si>
    <t xml:space="preserve">  فبراير</t>
  </si>
  <si>
    <t xml:space="preserve">  February</t>
  </si>
  <si>
    <t xml:space="preserve">  مارس</t>
  </si>
  <si>
    <t xml:space="preserve">  March</t>
  </si>
  <si>
    <t xml:space="preserve">  ابريل</t>
  </si>
  <si>
    <t xml:space="preserve">  April</t>
  </si>
  <si>
    <t xml:space="preserve">  مايو</t>
  </si>
  <si>
    <t xml:space="preserve">  May</t>
  </si>
  <si>
    <t xml:space="preserve">  يونيو</t>
  </si>
  <si>
    <t xml:space="preserve">  June</t>
  </si>
  <si>
    <t xml:space="preserve">  يوليو</t>
  </si>
  <si>
    <t xml:space="preserve">  July</t>
  </si>
  <si>
    <t xml:space="preserve">  أغسطس</t>
  </si>
  <si>
    <t xml:space="preserve">  August</t>
  </si>
  <si>
    <t xml:space="preserve">  سبتمبر</t>
  </si>
  <si>
    <t xml:space="preserve">  September</t>
  </si>
  <si>
    <t xml:space="preserve">  أكتوبر</t>
  </si>
  <si>
    <t xml:space="preserve">  October</t>
  </si>
  <si>
    <t xml:space="preserve">  نوفمبر</t>
  </si>
  <si>
    <t xml:space="preserve">  November</t>
  </si>
  <si>
    <t xml:space="preserve">  ديسمبر</t>
  </si>
  <si>
    <t xml:space="preserve">  December</t>
  </si>
  <si>
    <t xml:space="preserve">Total    </t>
  </si>
  <si>
    <t>المجموع</t>
  </si>
  <si>
    <t>Total</t>
  </si>
  <si>
    <t>السيارات والدراجات النارية الجديدة المسجلة حسب نوع الترخيص</t>
  </si>
  <si>
    <t>حكومي</t>
  </si>
  <si>
    <t>Government</t>
  </si>
  <si>
    <t>خصوصي</t>
  </si>
  <si>
    <t>Private</t>
  </si>
  <si>
    <t>نقل خاص</t>
  </si>
  <si>
    <t>Private Transport</t>
  </si>
  <si>
    <t>معدات ثقيلة</t>
  </si>
  <si>
    <t>Heavy Equipment</t>
  </si>
  <si>
    <t>أجرة</t>
  </si>
  <si>
    <t>Taxis</t>
  </si>
  <si>
    <t>دراجات نارية</t>
  </si>
  <si>
    <t>Motorcycles</t>
  </si>
  <si>
    <t>مقطورة</t>
  </si>
  <si>
    <t>Trailer</t>
  </si>
  <si>
    <t>نقل عام</t>
  </si>
  <si>
    <t>السيارات والدراجات النارية المسجلة حسب نوع الترخيص</t>
  </si>
  <si>
    <t>REGISTERED VEHICLES AND MOTOR CYCLES BY TYPE OF LICENSE</t>
  </si>
  <si>
    <t>No.of</t>
  </si>
  <si>
    <t>بلد الميناء السابق</t>
  </si>
  <si>
    <t>العدد والحمولة</t>
  </si>
  <si>
    <t xml:space="preserve"> Vessels Gross &amp; Net </t>
  </si>
  <si>
    <t>Tonnage</t>
  </si>
  <si>
    <t xml:space="preserve"> - عدد السفن</t>
  </si>
  <si>
    <t xml:space="preserve"> - No.of Vessels</t>
  </si>
  <si>
    <t xml:space="preserve"> - اجمالي الحمولة</t>
  </si>
  <si>
    <t xml:space="preserve"> - Gross Tonnage</t>
  </si>
  <si>
    <t xml:space="preserve"> - صافي الحمولة</t>
  </si>
  <si>
    <t xml:space="preserve"> - Net Tonnage</t>
  </si>
  <si>
    <t xml:space="preserve"> Asian Countries</t>
  </si>
  <si>
    <t xml:space="preserve"> African Countries</t>
  </si>
  <si>
    <t>مكاتب البريد والوكالات وصناديق البريد</t>
  </si>
  <si>
    <t>POST OFFICES, AGENCIES AND MAIL BOXES</t>
  </si>
  <si>
    <t>عدد المكاتب البريدية</t>
  </si>
  <si>
    <t>No.of Post Offices</t>
  </si>
  <si>
    <t>عدد الوكالات البريدية</t>
  </si>
  <si>
    <t>عدد الصناديق البريدية للمشتركين</t>
  </si>
  <si>
    <t>No.of P.O.Boxes for Subscribers</t>
  </si>
  <si>
    <t>الخدمات البريدية</t>
  </si>
  <si>
    <t>الوحدة</t>
  </si>
  <si>
    <t>Unit</t>
  </si>
  <si>
    <t>أوزان البريد الجوي</t>
  </si>
  <si>
    <t>ك.غ</t>
  </si>
  <si>
    <t>kg.</t>
  </si>
  <si>
    <t>Weight of airmail</t>
  </si>
  <si>
    <t>الطرود</t>
  </si>
  <si>
    <t>Parcels</t>
  </si>
  <si>
    <t>عدد الرسائل والبطاقات الجوية العادية والمواد الأخرى المرسلة جواً</t>
  </si>
  <si>
    <t>ألف</t>
  </si>
  <si>
    <t>1000's</t>
  </si>
  <si>
    <t>عدد الطرود الجوية والبحرية</t>
  </si>
  <si>
    <t>طرد</t>
  </si>
  <si>
    <t>Parcel</t>
  </si>
  <si>
    <t>No. of Air and Surface Mail Parcels</t>
  </si>
  <si>
    <t>عدد الرسائل الجوية المسجلة</t>
  </si>
  <si>
    <t>رسالة</t>
  </si>
  <si>
    <t>Letter</t>
  </si>
  <si>
    <t>No. of Registered Airmail Letter</t>
  </si>
  <si>
    <t>كيس</t>
  </si>
  <si>
    <t>No. of Airmail Parcel Post</t>
  </si>
  <si>
    <t>مواد البريد الممتاز</t>
  </si>
  <si>
    <t>مادة</t>
  </si>
  <si>
    <t>Item</t>
  </si>
  <si>
    <t>Mumtaz Post</t>
  </si>
  <si>
    <t>عدد الخطوط الهاتفية</t>
  </si>
  <si>
    <t>عدد مشتركي الانترنت</t>
  </si>
  <si>
    <t>Transport and Communications Statistics are among the most indicative parameters of economic and social development due to the important role played by these services as an infrastructure for development.</t>
  </si>
  <si>
    <t>Dispatched</t>
  </si>
  <si>
    <t>POSTAL SERVICES</t>
  </si>
  <si>
    <t>المنشآت حسب عدد المشتغلين</t>
  </si>
  <si>
    <t>متوسط الأجر (1) الســــــــــنوي</t>
  </si>
  <si>
    <t>انتاجية المشــتغل</t>
  </si>
  <si>
    <t>Average Annual Wages (1)</t>
  </si>
  <si>
    <t>Percentage of Goods Consumed to Total Output</t>
  </si>
  <si>
    <t>Percentage of Services Consumed to Total Output</t>
  </si>
  <si>
    <t xml:space="preserve">مجموع المنشآت  </t>
  </si>
  <si>
    <t xml:space="preserve">Total Establishments  </t>
  </si>
  <si>
    <t>(1) يشمل الأجور والرواتب والمزايا العينية</t>
  </si>
  <si>
    <t>(1) Includes wages, salaries and payments-in-kind .</t>
  </si>
  <si>
    <t>أقل من 10 مشتغل</t>
  </si>
  <si>
    <t>10 مشتغل فأكثر</t>
  </si>
  <si>
    <t xml:space="preserve">No. of Internet Subscribers </t>
  </si>
  <si>
    <t>No. of Telephone Lines</t>
  </si>
  <si>
    <t xml:space="preserve"> G.C.C Countries</t>
  </si>
  <si>
    <t>REGISTERED NEW VEHICLES AND MOTOR CYCLES BY TYPE OF LICENSE</t>
  </si>
  <si>
    <r>
      <t xml:space="preserve">الصادر
</t>
    </r>
    <r>
      <rPr>
        <b/>
        <sz val="9"/>
        <rFont val="Arial"/>
        <family val="2"/>
      </rPr>
      <t>Dispatched</t>
    </r>
  </si>
  <si>
    <r>
      <t xml:space="preserve">الوارد
</t>
    </r>
    <r>
      <rPr>
        <b/>
        <sz val="9"/>
        <rFont val="Arial"/>
        <family val="2"/>
      </rPr>
      <t>Received</t>
    </r>
  </si>
  <si>
    <t>PRODUCTION AND VALUE ADDED OF TRANSPORTATION AND COMMUNICATION ACTIVITY
BY SIZE OF ESTABLISHMENT</t>
  </si>
  <si>
    <t>نسبة المستلزمات السلعية الى قيمة الانتاج %</t>
  </si>
  <si>
    <t>نسبة المستلزمات الخدمية  الى قيمة الانتاج %</t>
  </si>
  <si>
    <t xml:space="preserve">                    السنة
 نوع الترخيص </t>
  </si>
  <si>
    <t xml:space="preserve">البيــــان </t>
  </si>
  <si>
    <t>دول امريكا الوسطى والكاريبية</t>
  </si>
  <si>
    <t>مجلس التعاون لدول الخليج العربية</t>
  </si>
  <si>
    <t>الدول العربية الأخرى</t>
  </si>
  <si>
    <t>الدول الأسيوية</t>
  </si>
  <si>
    <t>الدول الأفريقية</t>
  </si>
  <si>
    <t>الدول الأوروبية</t>
  </si>
  <si>
    <t xml:space="preserve">دول أمريكا  الشمالية </t>
  </si>
  <si>
    <t xml:space="preserve">دول أمريكا الجنوبية </t>
  </si>
  <si>
    <t xml:space="preserve">الدول المحيطية </t>
  </si>
  <si>
    <t>North American Countries</t>
  </si>
  <si>
    <t xml:space="preserve">Central American &amp;
Caribbean Countries </t>
  </si>
  <si>
    <t>South American Countries</t>
  </si>
  <si>
    <t>Ocean Countries</t>
  </si>
  <si>
    <t xml:space="preserve">  الطائرات :</t>
  </si>
  <si>
    <t>Aircrafts :</t>
  </si>
  <si>
    <t xml:space="preserve">  البضائع والبريد (بالطن) :</t>
  </si>
  <si>
    <t>Cargo and Mail (Tons):</t>
  </si>
  <si>
    <t>عدد الهواتف العمومية</t>
  </si>
  <si>
    <t>Public Phones</t>
  </si>
  <si>
    <r>
      <t xml:space="preserve">انواع السفن </t>
    </r>
    <r>
      <rPr>
        <b/>
        <sz val="9"/>
        <rFont val="Arial"/>
        <family val="2"/>
      </rPr>
      <t>Type of Vessels</t>
    </r>
  </si>
  <si>
    <t>السفن القادمة وحمولتها الاجمالية والصافية بالطن حسب نوع السفينة وبلد الميناء السابق</t>
  </si>
  <si>
    <t xml:space="preserve">دول أخرى </t>
  </si>
  <si>
    <r>
      <t xml:space="preserve">ناقلات ركاب
</t>
    </r>
    <r>
      <rPr>
        <sz val="8"/>
        <rFont val="Arial"/>
        <family val="2"/>
      </rPr>
      <t>Passengers Carrier</t>
    </r>
  </si>
  <si>
    <t>عدد مشتركي الهاتف المتنقل (اشتراك عادي)</t>
  </si>
  <si>
    <t>احصاءات النقل والاتصالات</t>
  </si>
  <si>
    <t>توضح جداول الاتصالات أعداد مكاتب البريد والخدمات البريدية وخدمات الهاتف والتلكس والبرقيات .</t>
  </si>
  <si>
    <t xml:space="preserve">  يناير
January</t>
  </si>
  <si>
    <t xml:space="preserve">  فبراير
 February</t>
  </si>
  <si>
    <t xml:space="preserve">  ديسمبر
  December</t>
  </si>
  <si>
    <t xml:space="preserve">  نوفمبر
  November</t>
  </si>
  <si>
    <t xml:space="preserve">  أكتوبر
  October</t>
  </si>
  <si>
    <t xml:space="preserve">  أغسطس
  August</t>
  </si>
  <si>
    <t xml:space="preserve">  يوليو
  July</t>
  </si>
  <si>
    <t xml:space="preserve">  يونيو 
 June</t>
  </si>
  <si>
    <t xml:space="preserve">  مايو
  May</t>
  </si>
  <si>
    <t xml:space="preserve">  ابريل 
 April</t>
  </si>
  <si>
    <t xml:space="preserve">  مارس
  March</t>
  </si>
  <si>
    <t xml:space="preserve">  سبتمبر
September</t>
  </si>
  <si>
    <t>الخطوط الجوية القطرية</t>
  </si>
  <si>
    <t>Qatar Airways</t>
  </si>
  <si>
    <t>مغادرة</t>
  </si>
  <si>
    <t>Departure</t>
  </si>
  <si>
    <t>الخطوط الأخرى</t>
  </si>
  <si>
    <t>Other Airlines</t>
  </si>
  <si>
    <t>معاملات تسجيل المركبات</t>
  </si>
  <si>
    <t xml:space="preserve">VEHICLE REGISTRATION TRANSACTIONS </t>
  </si>
  <si>
    <t xml:space="preserve">                             Year
  Type of License  </t>
  </si>
  <si>
    <t>خصوصية</t>
  </si>
  <si>
    <t>حكومية</t>
  </si>
  <si>
    <t>هيئة سياسية</t>
  </si>
  <si>
    <t>شرطة</t>
  </si>
  <si>
    <t>Police</t>
  </si>
  <si>
    <t>دارجة نارية خصوصية</t>
  </si>
  <si>
    <t>Taxi</t>
  </si>
  <si>
    <t>آليات</t>
  </si>
  <si>
    <t>هيئة الأمم المتحدة</t>
  </si>
  <si>
    <t>تصدير</t>
  </si>
  <si>
    <t>Export</t>
  </si>
  <si>
    <t>آليات حكومية</t>
  </si>
  <si>
    <t>تحت التجربة</t>
  </si>
  <si>
    <t>مقطورة حكومية</t>
  </si>
  <si>
    <t>دراجة لخويا</t>
  </si>
  <si>
    <t xml:space="preserve">المجموع </t>
  </si>
  <si>
    <t>يناير</t>
  </si>
  <si>
    <t>January</t>
  </si>
  <si>
    <t>فبراير</t>
  </si>
  <si>
    <t>February</t>
  </si>
  <si>
    <t>مارس</t>
  </si>
  <si>
    <t>March</t>
  </si>
  <si>
    <t>إبريل</t>
  </si>
  <si>
    <t>April</t>
  </si>
  <si>
    <t>مايو</t>
  </si>
  <si>
    <t xml:space="preserve">May </t>
  </si>
  <si>
    <t>يونيو</t>
  </si>
  <si>
    <t>يوليو</t>
  </si>
  <si>
    <t>July</t>
  </si>
  <si>
    <t>أغسطس</t>
  </si>
  <si>
    <t xml:space="preserve">August </t>
  </si>
  <si>
    <t>سبتمبر</t>
  </si>
  <si>
    <t>September</t>
  </si>
  <si>
    <t>أكتوبر</t>
  </si>
  <si>
    <t>October</t>
  </si>
  <si>
    <t>نوفمبر</t>
  </si>
  <si>
    <t>ديسمبر</t>
  </si>
  <si>
    <t xml:space="preserve">         النوع                
                         الشهر          </t>
  </si>
  <si>
    <t xml:space="preserve">              Type
      Month</t>
  </si>
  <si>
    <t xml:space="preserve">June </t>
  </si>
  <si>
    <t xml:space="preserve">November </t>
  </si>
  <si>
    <t>December</t>
  </si>
  <si>
    <r>
      <t xml:space="preserve">السلع
</t>
    </r>
    <r>
      <rPr>
        <sz val="8"/>
        <rFont val="Arial"/>
        <family val="2"/>
      </rPr>
      <t>Goods</t>
    </r>
  </si>
  <si>
    <r>
      <t xml:space="preserve">الخدمات
</t>
    </r>
    <r>
      <rPr>
        <sz val="8"/>
        <rFont val="Arial"/>
        <family val="2"/>
      </rPr>
      <t>Services</t>
    </r>
  </si>
  <si>
    <r>
      <t xml:space="preserve">القيمة المضافة الاجمالية
</t>
    </r>
    <r>
      <rPr>
        <sz val="8"/>
        <rFont val="Arial"/>
        <family val="2"/>
      </rPr>
      <t>Gross Value Added</t>
    </r>
  </si>
  <si>
    <r>
      <t xml:space="preserve">فائض التشغيل
</t>
    </r>
    <r>
      <rPr>
        <sz val="8"/>
        <rFont val="Arial"/>
        <family val="2"/>
      </rPr>
      <t>Operating Surplus</t>
    </r>
  </si>
  <si>
    <t>قادمة</t>
  </si>
  <si>
    <t>Arrival</t>
  </si>
  <si>
    <t>تسجيل جديد</t>
  </si>
  <si>
    <t>إعادة تسجيل</t>
  </si>
  <si>
    <t>تجديد</t>
  </si>
  <si>
    <t>نقل ملكية</t>
  </si>
  <si>
    <t>إلغاء</t>
  </si>
  <si>
    <t>تعديل</t>
  </si>
  <si>
    <t>Re-registration</t>
  </si>
  <si>
    <t>Renewal</t>
  </si>
  <si>
    <t>Transfer of Ownership</t>
  </si>
  <si>
    <t>Cancel</t>
  </si>
  <si>
    <r>
      <t xml:space="preserve">الاهتلاك
</t>
    </r>
    <r>
      <rPr>
        <b/>
        <sz val="8"/>
        <rFont val="Arial"/>
        <family val="2"/>
      </rPr>
      <t>Depreciation</t>
    </r>
  </si>
  <si>
    <r>
      <t xml:space="preserve">غير قطري
</t>
    </r>
    <r>
      <rPr>
        <sz val="8"/>
        <rFont val="Arial"/>
        <family val="2"/>
      </rPr>
      <t>Non Qatari</t>
    </r>
  </si>
  <si>
    <r>
      <t xml:space="preserve">قطري
</t>
    </r>
    <r>
      <rPr>
        <sz val="8"/>
        <rFont val="Arial"/>
        <family val="2"/>
      </rPr>
      <t>Qatari</t>
    </r>
  </si>
  <si>
    <r>
      <t xml:space="preserve">عدد المنشآت
</t>
    </r>
    <r>
      <rPr>
        <sz val="8"/>
        <rFont val="Arial"/>
        <family val="2"/>
      </rPr>
      <t>No. Of Establishments</t>
    </r>
  </si>
  <si>
    <t>Other</t>
  </si>
  <si>
    <r>
      <t xml:space="preserve"> </t>
    </r>
    <r>
      <rPr>
        <sz val="8"/>
        <rFont val="Arial"/>
        <family val="2"/>
      </rPr>
      <t>Export</t>
    </r>
  </si>
  <si>
    <r>
      <t xml:space="preserve"> </t>
    </r>
    <r>
      <rPr>
        <b/>
        <sz val="11"/>
        <rFont val="Arial"/>
        <family val="2"/>
      </rPr>
      <t>خفيفة</t>
    </r>
    <r>
      <rPr>
        <b/>
        <sz val="10"/>
        <rFont val="Arial"/>
        <family val="2"/>
      </rPr>
      <t xml:space="preserve">  </t>
    </r>
    <r>
      <rPr>
        <sz val="9"/>
        <rFont val="Arial"/>
        <family val="2"/>
      </rPr>
      <t>Light</t>
    </r>
    <r>
      <rPr>
        <b/>
        <sz val="11"/>
        <rFont val="Arial"/>
        <family val="2"/>
      </rPr>
      <t xml:space="preserve">                    </t>
    </r>
  </si>
  <si>
    <r>
      <rPr>
        <b/>
        <sz val="11"/>
        <rFont val="Arial"/>
        <family val="2"/>
      </rPr>
      <t>ثقيلة</t>
    </r>
    <r>
      <rPr>
        <b/>
        <sz val="10"/>
        <rFont val="Arial"/>
        <family val="2"/>
      </rPr>
      <t xml:space="preserve">  </t>
    </r>
    <r>
      <rPr>
        <sz val="9"/>
        <rFont val="Arial"/>
        <family val="2"/>
      </rPr>
      <t>Heavy</t>
    </r>
    <r>
      <rPr>
        <b/>
        <sz val="11"/>
        <rFont val="Arial"/>
        <family val="2"/>
      </rPr>
      <t xml:space="preserve"> </t>
    </r>
  </si>
  <si>
    <r>
      <rPr>
        <b/>
        <sz val="11"/>
        <rFont val="Arial"/>
        <family val="2"/>
      </rPr>
      <t>معدات</t>
    </r>
    <r>
      <rPr>
        <b/>
        <sz val="10"/>
        <rFont val="Arial"/>
        <family val="2"/>
      </rPr>
      <t xml:space="preserve"> </t>
    </r>
    <r>
      <rPr>
        <sz val="9"/>
        <rFont val="Arial"/>
        <family val="2"/>
      </rPr>
      <t>Equipment</t>
    </r>
  </si>
  <si>
    <r>
      <t xml:space="preserve">المجموع
</t>
    </r>
    <r>
      <rPr>
        <sz val="9"/>
        <rFont val="Arial"/>
        <family val="2"/>
      </rPr>
      <t>Total</t>
    </r>
    <r>
      <rPr>
        <b/>
        <sz val="10"/>
        <rFont val="Arial"/>
        <family val="2"/>
      </rPr>
      <t xml:space="preserve">    </t>
    </r>
  </si>
  <si>
    <r>
      <t xml:space="preserve"> تجديد
</t>
    </r>
    <r>
      <rPr>
        <sz val="8"/>
        <rFont val="Arial"/>
        <family val="2"/>
      </rPr>
      <t>Renewal</t>
    </r>
    <r>
      <rPr>
        <b/>
        <sz val="11"/>
        <rFont val="Arial"/>
        <family val="2"/>
      </rPr>
      <t xml:space="preserve">                   </t>
    </r>
  </si>
  <si>
    <r>
      <t xml:space="preserve">ذكر
</t>
    </r>
    <r>
      <rPr>
        <sz val="10"/>
        <rFont val="Arial"/>
        <family val="2"/>
      </rPr>
      <t>M</t>
    </r>
    <r>
      <rPr>
        <b/>
        <sz val="10"/>
        <rFont val="Arial"/>
        <family val="2"/>
      </rPr>
      <t xml:space="preserve">  </t>
    </r>
  </si>
  <si>
    <r>
      <t xml:space="preserve">    أنثى    </t>
    </r>
    <r>
      <rPr>
        <sz val="10"/>
        <rFont val="Arial"/>
        <family val="2"/>
      </rPr>
      <t>F</t>
    </r>
    <r>
      <rPr>
        <b/>
        <sz val="10"/>
        <rFont val="Arial"/>
        <family val="2"/>
      </rPr>
      <t xml:space="preserve"> </t>
    </r>
  </si>
  <si>
    <r>
      <t xml:space="preserve">الانتاج الإجمالى
</t>
    </r>
    <r>
      <rPr>
        <sz val="8"/>
        <rFont val="Arial"/>
        <family val="2"/>
      </rPr>
      <t>Gross Out Put</t>
    </r>
    <r>
      <rPr>
        <b/>
        <sz val="10"/>
        <rFont val="Arial"/>
        <family val="2"/>
      </rPr>
      <t xml:space="preserve"> </t>
    </r>
  </si>
  <si>
    <r>
      <t xml:space="preserve">المجموع
</t>
    </r>
    <r>
      <rPr>
        <sz val="8"/>
        <rFont val="Arial"/>
        <family val="2"/>
      </rPr>
      <t>Total</t>
    </r>
  </si>
  <si>
    <r>
      <t xml:space="preserve">المجموع 
</t>
    </r>
    <r>
      <rPr>
        <b/>
        <sz val="8"/>
        <rFont val="Arial"/>
        <family val="2"/>
      </rPr>
      <t>Total</t>
    </r>
  </si>
  <si>
    <r>
      <t>ناقلات البترول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Oil Tanker</t>
    </r>
  </si>
  <si>
    <r>
      <t xml:space="preserve">ناقلات غاز
</t>
    </r>
    <r>
      <rPr>
        <b/>
        <sz val="8"/>
        <rFont val="Arial"/>
        <family val="2"/>
      </rPr>
      <t>Gas Tanker</t>
    </r>
  </si>
  <si>
    <r>
      <t xml:space="preserve">بضائع عامة
</t>
    </r>
    <r>
      <rPr>
        <b/>
        <sz val="8"/>
        <rFont val="Arial"/>
        <family val="2"/>
      </rPr>
      <t>General Cargo</t>
    </r>
  </si>
  <si>
    <r>
      <t xml:space="preserve">حاويات
</t>
    </r>
    <r>
      <rPr>
        <b/>
        <sz val="8"/>
        <rFont val="Arial"/>
        <family val="2"/>
      </rPr>
      <t>Containers</t>
    </r>
  </si>
  <si>
    <r>
      <t xml:space="preserve">مواد سائبة
</t>
    </r>
    <r>
      <rPr>
        <b/>
        <sz val="8"/>
        <rFont val="Arial"/>
        <family val="2"/>
      </rPr>
      <t>Bulk</t>
    </r>
  </si>
  <si>
    <r>
      <t xml:space="preserve">أغنام حية
</t>
    </r>
    <r>
      <rPr>
        <b/>
        <sz val="8"/>
        <rFont val="Arial"/>
        <family val="2"/>
      </rPr>
      <t>Live Stock</t>
    </r>
  </si>
  <si>
    <r>
      <t xml:space="preserve">ناقلات مركبات
</t>
    </r>
    <r>
      <rPr>
        <b/>
        <sz val="8"/>
        <rFont val="Arial"/>
        <family val="2"/>
      </rPr>
      <t>Auto Carrier</t>
    </r>
  </si>
  <si>
    <r>
      <t xml:space="preserve">أخرى
</t>
    </r>
    <r>
      <rPr>
        <b/>
        <sz val="8"/>
        <rFont val="Arial"/>
        <family val="2"/>
      </rPr>
      <t>Other</t>
    </r>
  </si>
  <si>
    <r>
      <t>وارد</t>
    </r>
    <r>
      <rPr>
        <b/>
        <sz val="11"/>
        <rFont val="Arial"/>
        <family val="2"/>
      </rPr>
      <t xml:space="preserve">
</t>
    </r>
    <r>
      <rPr>
        <sz val="8"/>
        <rFont val="Arial"/>
        <family val="2"/>
      </rPr>
      <t>Recd.</t>
    </r>
  </si>
  <si>
    <r>
      <t>صادر</t>
    </r>
    <r>
      <rPr>
        <b/>
        <sz val="11"/>
        <rFont val="Arial"/>
        <family val="2"/>
      </rPr>
      <t xml:space="preserve">
</t>
    </r>
    <r>
      <rPr>
        <sz val="8"/>
        <rFont val="Arial"/>
        <family val="2"/>
      </rPr>
      <t>Desp.</t>
    </r>
  </si>
  <si>
    <t>****</t>
  </si>
  <si>
    <t>اخرى</t>
  </si>
  <si>
    <t>تعتبر بيانات النقل والاتصالات من أهم المؤشرات التي تعكس التطور الاقتصادي والاجتماعي وذلك للدور الهام الذي تؤديه وسائل النقل والاتصالات كبنية تحتية للتنمية .</t>
  </si>
  <si>
    <t>يشتمل هذا الفصل على بيانات حركة الطيران بمطار الدوحة الدولي وحركة السفن البحرية بموانئ الدوحة ومسيعيد وحالول ورأس لفان ونتائج احصاء النقل البري للبضائع .</t>
  </si>
  <si>
    <t>This chapter displays data  for air traffic at Doha international airport, sea traffic at Doha, Mesaieed, Halul and Ras Llfan sea ports and overland cargo statistics.</t>
  </si>
  <si>
    <t>الخطوط الجوية القطرية القادمة
Qatar Airways Arrival</t>
  </si>
  <si>
    <t>الخطوط الأخرى القادمة
 Other Airlines Arrival</t>
  </si>
  <si>
    <t>New registration</t>
  </si>
  <si>
    <t>Modify</t>
  </si>
  <si>
    <t xml:space="preserve">                                    المعاملة
  نوع اللوحة</t>
  </si>
  <si>
    <t xml:space="preserve">                                Transaction
  Plate type</t>
  </si>
  <si>
    <t>Diplomatic Corps</t>
  </si>
  <si>
    <t>Equipments</t>
  </si>
  <si>
    <t>United Nations</t>
  </si>
  <si>
    <t>Public Transport</t>
  </si>
  <si>
    <t>رخص القيادة الصادرة حسب النوع</t>
  </si>
  <si>
    <t>DRIVING LICENSES ISSUED BY TYPE</t>
  </si>
  <si>
    <r>
      <rPr>
        <b/>
        <sz val="11"/>
        <rFont val="Arial"/>
        <family val="2"/>
      </rPr>
      <t>دراجات نارية</t>
    </r>
    <r>
      <rPr>
        <b/>
        <sz val="10"/>
        <rFont val="Arial"/>
        <family val="2"/>
      </rPr>
      <t xml:space="preserve">  </t>
    </r>
    <r>
      <rPr>
        <sz val="9"/>
        <rFont val="Arial"/>
        <family val="2"/>
      </rPr>
      <t>Motorcycles</t>
    </r>
  </si>
  <si>
    <r>
      <t>المشتغلون</t>
    </r>
    <r>
      <rPr>
        <b/>
        <sz val="11"/>
        <rFont val="Arial"/>
        <family val="2"/>
      </rPr>
      <t xml:space="preserve">
</t>
    </r>
    <r>
      <rPr>
        <b/>
        <sz val="10"/>
        <rFont val="Arial"/>
        <family val="2"/>
      </rPr>
      <t>Employees</t>
    </r>
  </si>
  <si>
    <r>
      <t>تعويضات العاملين</t>
    </r>
    <r>
      <rPr>
        <b/>
        <sz val="11"/>
        <rFont val="Arial"/>
        <family val="2"/>
      </rPr>
      <t xml:space="preserve">
</t>
    </r>
    <r>
      <rPr>
        <b/>
        <sz val="10"/>
        <rFont val="Arial"/>
        <family val="2"/>
      </rPr>
      <t>Compensations of Employees</t>
    </r>
  </si>
  <si>
    <t>Establishments By Number of Employees.</t>
  </si>
  <si>
    <t>Less than 10 Employees.</t>
  </si>
  <si>
    <t>10 Employees and above</t>
  </si>
  <si>
    <r>
      <t>تعويضات العاملين
-</t>
    </r>
    <r>
      <rPr>
        <sz val="8"/>
        <rFont val="Arial"/>
        <family val="2"/>
      </rPr>
      <t>Compens ations Of Employees</t>
    </r>
  </si>
  <si>
    <t>Establishments By Number of Employees</t>
  </si>
  <si>
    <t>Establishments  By Number
of Employees</t>
  </si>
  <si>
    <t>No.of Postal Agencies</t>
  </si>
  <si>
    <t>Communications tables shows the numbers of post office, volume of posta services, telephone, telex and cable services.</t>
  </si>
  <si>
    <t>Motorcycles, Private</t>
  </si>
  <si>
    <t>Motorcycles, Lekhwiya</t>
  </si>
  <si>
    <t>أهم المؤشرات الإقتصادية في نشاط النقل والاتصالات</t>
  </si>
  <si>
    <t>Productivity Per Employee</t>
  </si>
  <si>
    <r>
      <t xml:space="preserve">نصيب المشتغل من القيمة المضافة الإجماليــة
</t>
    </r>
    <r>
      <rPr>
        <b/>
        <sz val="8"/>
        <rFont val="Arial"/>
        <family val="2"/>
      </rPr>
      <t>V.A.Per Employee</t>
    </r>
  </si>
  <si>
    <t>ARRIVING VESSELS' GROSS AND NET TONNAGE BY TYPE OF VESSEL AND COUNTRY OF PREVIOUS PORT</t>
  </si>
  <si>
    <t>Country of Previous Port</t>
  </si>
  <si>
    <t>*****</t>
  </si>
  <si>
    <t>عدد أكياس البريدية للطرود  الجويه</t>
  </si>
  <si>
    <t>bag</t>
  </si>
  <si>
    <r>
      <t xml:space="preserve">القادمون
</t>
    </r>
    <r>
      <rPr>
        <b/>
        <sz val="9"/>
        <rFont val="Arial"/>
        <family val="2"/>
      </rPr>
      <t>Arrivals</t>
    </r>
  </si>
  <si>
    <r>
      <t xml:space="preserve">المغادرون
</t>
    </r>
    <r>
      <rPr>
        <b/>
        <sz val="9"/>
        <rFont val="Arial"/>
        <family val="2"/>
      </rPr>
      <t>Departures</t>
    </r>
  </si>
  <si>
    <t>* عدد القادمون والمغادرون يشمل العابرون ولا يشمل ركاب الرحلات الخاصة</t>
  </si>
  <si>
    <t>* Number of arrivals and departures includes transient and excludes passengers of private flights.</t>
  </si>
  <si>
    <t>أقل من 10 مشتغل
Less than 10 Employees.</t>
  </si>
  <si>
    <t xml:space="preserve">  10 مشتغل فأكثر
10 Employees and above</t>
  </si>
  <si>
    <t xml:space="preserve">No. of G.S.M. Subscribers (Normal) </t>
  </si>
  <si>
    <t xml:space="preserve">No. of G.S.M. Subscribers (Hala) </t>
  </si>
  <si>
    <t>عدد مشتركي الهاتف المتنقل (هلا)</t>
  </si>
  <si>
    <t>TABLE (74)</t>
  </si>
  <si>
    <t>TABLE (76)</t>
  </si>
  <si>
    <r>
      <t xml:space="preserve"> إصدارجديد
</t>
    </r>
    <r>
      <rPr>
        <sz val="8"/>
        <rFont val="Arial"/>
        <family val="2"/>
      </rPr>
      <t>New Issuance</t>
    </r>
    <r>
      <rPr>
        <b/>
        <sz val="11"/>
        <rFont val="Arial"/>
        <family val="2"/>
      </rPr>
      <t xml:space="preserve">                                         </t>
    </r>
  </si>
  <si>
    <t>Graph (22) شكل</t>
  </si>
  <si>
    <t>TABLE (65)</t>
  </si>
  <si>
    <t>TABLE (66)</t>
  </si>
  <si>
    <t>TABLE (67)</t>
  </si>
  <si>
    <t>جدول (67)</t>
  </si>
  <si>
    <t>جدول (66)</t>
  </si>
  <si>
    <t>جدول (65)</t>
  </si>
  <si>
    <t>Graph (23) شكل</t>
  </si>
  <si>
    <t>سيارات لخويا</t>
  </si>
  <si>
    <t>سيارات الحرس الاميري</t>
  </si>
  <si>
    <t>دراجات سيارات الحرس الاميري</t>
  </si>
  <si>
    <t xml:space="preserve">معدات ثقيلة </t>
  </si>
  <si>
    <t xml:space="preserve"> Lekhwiya cars</t>
  </si>
  <si>
    <t>***</t>
  </si>
  <si>
    <t>كما يحتوي الفصل على جداول توضح عدد السيارات والدراجات المرخصة ورخص القيادة  .</t>
  </si>
  <si>
    <t>Another set of tables shows the numbers of registered road vehicles and motor cycles, driving licenses.</t>
  </si>
  <si>
    <t>7- Ministry of Transport &amp; Communications.</t>
  </si>
  <si>
    <t>5  - هيئة الأشغال العامة.</t>
  </si>
  <si>
    <t>الانتاج والقيمة المضافة لنشاط النقل والاتصالات حسب حجم المنشأة</t>
  </si>
  <si>
    <r>
      <t xml:space="preserve"> القيمة المضافة الصافية 
</t>
    </r>
    <r>
      <rPr>
        <sz val="8"/>
        <rFont val="Arial"/>
        <family val="2"/>
      </rPr>
      <t>Net Value Added</t>
    </r>
  </si>
  <si>
    <t xml:space="preserve">            الجنسية    
 الشهر          </t>
  </si>
  <si>
    <r>
      <t xml:space="preserve">     قطريون </t>
    </r>
    <r>
      <rPr>
        <sz val="10"/>
        <rFont val="Arial"/>
        <family val="2"/>
      </rPr>
      <t>Qataris</t>
    </r>
    <r>
      <rPr>
        <b/>
        <sz val="10"/>
        <rFont val="Arial"/>
        <family val="2"/>
      </rPr>
      <t xml:space="preserve"> </t>
    </r>
  </si>
  <si>
    <t xml:space="preserve"> دول مجلس التعاون  GCC                      </t>
  </si>
  <si>
    <r>
      <t xml:space="preserve"> عرب   </t>
    </r>
    <r>
      <rPr>
        <sz val="10"/>
        <rFont val="Arial"/>
        <family val="2"/>
      </rPr>
      <t>Arabs</t>
    </r>
  </si>
  <si>
    <r>
      <t xml:space="preserve">أجانب   </t>
    </r>
    <r>
      <rPr>
        <sz val="10"/>
        <rFont val="Arial"/>
        <family val="2"/>
      </rPr>
      <t>Foreigners</t>
    </r>
  </si>
  <si>
    <t xml:space="preserve">              Nationality
      Month</t>
  </si>
  <si>
    <t xml:space="preserve">تصاريح السياقة المؤقتة حسب النوع </t>
  </si>
  <si>
    <t>TEMPORARY DRIVING PERMITS BY TYPE</t>
  </si>
  <si>
    <t xml:space="preserve">            النوع
الشهر</t>
  </si>
  <si>
    <r>
      <rPr>
        <b/>
        <sz val="12"/>
        <rFont val="Arial"/>
        <family val="2"/>
      </rPr>
      <t>أجرة</t>
    </r>
    <r>
      <rPr>
        <b/>
        <sz val="10"/>
        <rFont val="Arial"/>
        <family val="2"/>
      </rPr>
      <t xml:space="preserve"> </t>
    </r>
    <r>
      <rPr>
        <b/>
        <sz val="8"/>
        <rFont val="Arial"/>
        <family val="2"/>
      </rPr>
      <t>Taxi</t>
    </r>
  </si>
  <si>
    <r>
      <t xml:space="preserve">نقل عام
</t>
    </r>
    <r>
      <rPr>
        <b/>
        <sz val="8"/>
        <rFont val="Arial"/>
        <family val="2"/>
      </rPr>
      <t>Public Transport</t>
    </r>
  </si>
  <si>
    <r>
      <t xml:space="preserve">نقل ركاب
</t>
    </r>
    <r>
      <rPr>
        <b/>
        <sz val="8"/>
        <rFont val="Arial"/>
        <family val="2"/>
      </rPr>
      <t>Passenger Transport</t>
    </r>
  </si>
  <si>
    <r>
      <t xml:space="preserve">مدربين
</t>
    </r>
    <r>
      <rPr>
        <b/>
        <sz val="8"/>
        <rFont val="Arial"/>
        <family val="2"/>
      </rPr>
      <t>Trainees</t>
    </r>
  </si>
  <si>
    <r>
      <t xml:space="preserve">مؤقتة </t>
    </r>
    <r>
      <rPr>
        <b/>
        <sz val="8"/>
        <rFont val="Arial"/>
        <family val="2"/>
      </rPr>
      <t>Temporary</t>
    </r>
  </si>
  <si>
    <r>
      <t xml:space="preserve">المجموع
</t>
    </r>
    <r>
      <rPr>
        <b/>
        <sz val="8"/>
        <rFont val="Arial"/>
        <family val="2"/>
      </rPr>
      <t>Total</t>
    </r>
  </si>
  <si>
    <t xml:space="preserve">                    Type
    Month</t>
  </si>
  <si>
    <t>TABLE (70)</t>
  </si>
  <si>
    <t>TABLE (71)</t>
  </si>
  <si>
    <t>1 - الهيئة العامة للطيران المدني</t>
  </si>
  <si>
    <t xml:space="preserve">2 - نشرة احصاء حركة الملاحة ، </t>
  </si>
  <si>
    <t>3 - وزارة الداخلية</t>
  </si>
  <si>
    <t xml:space="preserve">4 - الشركة القطرية للخدمات البريدية </t>
  </si>
  <si>
    <t xml:space="preserve">6 - نشرة احصاءات النقل والاتصالات ، </t>
  </si>
  <si>
    <t xml:space="preserve">7 - وزارة المواصلات والاتصالات </t>
  </si>
  <si>
    <t>1 - Civil Aviation Authority</t>
  </si>
  <si>
    <t>2 - Bulletin of Maritime Navigation .</t>
  </si>
  <si>
    <t>3 - Ministry of Interior.</t>
  </si>
  <si>
    <t>4 - Qatar Postal Services Company.</t>
  </si>
  <si>
    <t>5 - Public Works Authority ,.</t>
  </si>
  <si>
    <t xml:space="preserve">6 - Bulletin of Transport &amp; Communications Statistics </t>
  </si>
  <si>
    <t>خدمات الهاتف والانترنت</t>
  </si>
  <si>
    <t>TELEPHONE AND INTERNET SERVICES</t>
  </si>
  <si>
    <t>جدول (76)</t>
  </si>
  <si>
    <r>
      <t xml:space="preserve">الوارد
</t>
    </r>
    <r>
      <rPr>
        <b/>
        <sz val="9"/>
        <color theme="1" tint="0.249977111117893"/>
        <rFont val="Arial"/>
        <family val="2"/>
      </rPr>
      <t>Received</t>
    </r>
  </si>
  <si>
    <r>
      <t xml:space="preserve">                      البريد                         </t>
    </r>
    <r>
      <rPr>
        <b/>
        <sz val="9"/>
        <rFont val="Arial"/>
        <family val="2"/>
      </rPr>
      <t>Mail</t>
    </r>
    <r>
      <rPr>
        <b/>
        <sz val="11"/>
        <rFont val="Arial"/>
        <family val="2"/>
      </rPr>
      <t xml:space="preserve">  </t>
    </r>
  </si>
  <si>
    <r>
      <t xml:space="preserve">                           البضائع                            </t>
    </r>
    <r>
      <rPr>
        <b/>
        <sz val="9"/>
        <rFont val="Arial"/>
        <family val="2"/>
      </rPr>
      <t>Cargo</t>
    </r>
    <r>
      <rPr>
        <b/>
        <sz val="11"/>
        <rFont val="Arial"/>
        <family val="2"/>
      </rPr>
      <t xml:space="preserve">  </t>
    </r>
  </si>
  <si>
    <t>منافذ الدولة</t>
  </si>
  <si>
    <t>State Borders</t>
  </si>
  <si>
    <t>ميناء الدوحة للصيادين</t>
  </si>
  <si>
    <t>مطار الدوحة الدولي</t>
  </si>
  <si>
    <t>مطار حمد   الدولي</t>
  </si>
  <si>
    <t>البوابة الالكترونية</t>
  </si>
  <si>
    <t>البوابة الالكترونية الجديدة</t>
  </si>
  <si>
    <t>مركز ابو سمرة البري</t>
  </si>
  <si>
    <t>ميناء الدوحة الدولي</t>
  </si>
  <si>
    <t>ميناء مسيعيد</t>
  </si>
  <si>
    <t>ميناء رأس لفان</t>
  </si>
  <si>
    <t>ميناء الرويس</t>
  </si>
  <si>
    <t>خور العديد</t>
  </si>
  <si>
    <t>Hamad International Airport</t>
  </si>
  <si>
    <t>Doha International Airport</t>
  </si>
  <si>
    <t>Electronic Terminal</t>
  </si>
  <si>
    <t>New Electronic Terminal</t>
  </si>
  <si>
    <t>Abusamra</t>
  </si>
  <si>
    <t>Doha Sea Port</t>
  </si>
  <si>
    <t>Doha Fishermen Port</t>
  </si>
  <si>
    <t>Mesaieed Sea Port</t>
  </si>
  <si>
    <t>Ras Laffan Sea Port</t>
  </si>
  <si>
    <t>Ruwais Sea Port</t>
  </si>
  <si>
    <t>Khor Alodaid</t>
  </si>
  <si>
    <r>
      <t xml:space="preserve"> )+ </t>
    </r>
    <r>
      <rPr>
        <b/>
        <sz val="48"/>
        <color indexed="12"/>
        <rFont val="Arial"/>
        <family val="2"/>
      </rPr>
      <t xml:space="preserve">
</t>
    </r>
    <r>
      <rPr>
        <b/>
        <sz val="16"/>
        <color indexed="12"/>
        <rFont val="Arial"/>
        <family val="2"/>
      </rPr>
      <t xml:space="preserve">
</t>
    </r>
  </si>
  <si>
    <t>جدول (70)</t>
  </si>
  <si>
    <t>جدول (73)</t>
  </si>
  <si>
    <t>TABLE (73)</t>
  </si>
  <si>
    <t>TABLE (75)</t>
  </si>
  <si>
    <t>TABLE (83)</t>
  </si>
  <si>
    <t>AIRCRAFT AND CARGO ACTIVITY AT HAMAD  INTERNATIONAL AIRPORT</t>
  </si>
  <si>
    <t>حركة الطيران والشحن  بمطار حمد الدولي</t>
  </si>
  <si>
    <t>حركة الطائرات المنتظمة وغير المنتظمة بمطار حمد الدولي حسب الشهر</t>
  </si>
  <si>
    <t>MONTHLY SCHEDULED AND NON-SCHEDULED AIRCRAFTS TRAFFIC AT HAMAD  INTERNATIONAL AIRPORT</t>
  </si>
  <si>
    <t>حركة الطائرات المنتظمة وغير المنتظمة  بمطار حمد الدولي حسب الشهر</t>
  </si>
  <si>
    <t>MONTHLY SCHEDULED AND NON-SCHEDULED AIRCRAFTS TRAFFIC  AT HAMAD  INTERNATIONAL AIRPORT</t>
  </si>
  <si>
    <t>البضائع والبريد عبر مطار حمد الدولي حسب الشهر</t>
  </si>
  <si>
    <t xml:space="preserve">CARGO AND MAIL VIA HAMAD INTERNATIONAL AIRPORT BY MONTH </t>
  </si>
  <si>
    <t>Government Equipment</t>
  </si>
  <si>
    <t>On Probation</t>
  </si>
  <si>
    <t>Trailer,Govt.</t>
  </si>
  <si>
    <t>Amiri Guard Cars</t>
  </si>
  <si>
    <t>Amiri Guard Motorcycles</t>
  </si>
  <si>
    <t xml:space="preserve">Other </t>
  </si>
  <si>
    <t>رخص القيادة الصادرة حسب الشهر و الجنسية</t>
  </si>
  <si>
    <t>DRIVING LICENSES ISSUED BY MPNTH AND NATIONALITY</t>
  </si>
  <si>
    <t>المنشآت والمشتغلون وتعويضات العاملين في قطاع النقل والاتصالات حسب حجم المنشأة</t>
  </si>
  <si>
    <t xml:space="preserve"> ESTABLISHMENTS, EMPLOYEES AND COMPENSATIONS OF EMPLOYEES IN TRANSPORT AND COMMUNICATION SECTOR BY SIZE OF ESTABLISHMENT</t>
  </si>
  <si>
    <t xml:space="preserve"> ESTABLISHMENTS IN TRANSPORT AND COMMUNICATION SECTOR BY SIZE OF ESTABLISHMENT </t>
  </si>
  <si>
    <t>المنشآت في قطاع النقل والاتصالات حسب حجم المنشأة</t>
  </si>
  <si>
    <r>
      <t xml:space="preserve">الاستهلاك الوسيط
</t>
    </r>
    <r>
      <rPr>
        <b/>
        <sz val="8"/>
        <rFont val="Arial"/>
        <family val="2"/>
      </rPr>
      <t>Intermediate Consumption</t>
    </r>
  </si>
  <si>
    <t>المنشآت حسب عدد المشتغلين حسب حجم المنشأة</t>
  </si>
  <si>
    <t>MAIN ECONOMIC INDICATORS OF TRANSPORTATION AND COMMUNICATION ACTIVITY BY SIZE OF ESTABLISHMENT</t>
  </si>
  <si>
    <t>No.of Airmail Letters, Cards &amp; Other Airmail Materials</t>
  </si>
  <si>
    <t>جدول (69)</t>
  </si>
  <si>
    <t>TABLE (69)</t>
  </si>
  <si>
    <t>جدول رقم (71)</t>
  </si>
  <si>
    <t>جدول (74)</t>
  </si>
  <si>
    <t>جدول (75)</t>
  </si>
  <si>
    <t>جدول رقم (77)</t>
  </si>
  <si>
    <t>TABLE (77)</t>
  </si>
  <si>
    <t>جدول رقم (78)</t>
  </si>
  <si>
    <t>TABLE (78)</t>
  </si>
  <si>
    <t>جدول (80)(القيمة  : الف ريال قطري)</t>
  </si>
  <si>
    <t>TABLE (80)(ٍValue : 000 Q.R)</t>
  </si>
  <si>
    <t>جدول (81)(القيمة  : الف ريال قطري)</t>
  </si>
  <si>
    <t>TABLE (81)(ٍValue : 000 Q.R)</t>
  </si>
  <si>
    <t>جدول (82) (القيمة : ريال قطري)</t>
  </si>
  <si>
    <t>TABLE (82) (Values in Q.R)</t>
  </si>
  <si>
    <t>جدول (83)</t>
  </si>
  <si>
    <t>المصدر : وزارة الداخلية</t>
  </si>
  <si>
    <t>Source::Ministry of Interior</t>
  </si>
  <si>
    <t>المصدر:  الهيئة العامة للطيران المدني</t>
  </si>
  <si>
    <t>Source::Civil Aviation Authority</t>
  </si>
  <si>
    <t>2013 - 2017</t>
  </si>
  <si>
    <t>وارد
Recd.</t>
  </si>
  <si>
    <t>صادر
Desp.</t>
  </si>
  <si>
    <t>2013 -  2017</t>
  </si>
  <si>
    <t>عدد صناديق البريد  المتوفرة</t>
  </si>
  <si>
    <t>No. Of Available Mail Box</t>
  </si>
  <si>
    <t>سيارات الأجرة والليموزين</t>
  </si>
  <si>
    <t xml:space="preserve">معدات ثقيلة وآليات </t>
  </si>
  <si>
    <t>Heavy Equipment and Machinery</t>
  </si>
  <si>
    <t>Taxis and Limousines</t>
  </si>
  <si>
    <t>جدول (72) (الوحدة :  الف طن)</t>
  </si>
  <si>
    <t>TABLE (72)(Unit :000 ton)</t>
  </si>
  <si>
    <t>جدول (68)</t>
  </si>
  <si>
    <t>TABLE (68)</t>
  </si>
  <si>
    <t xml:space="preserve">CHAPTER X
TRANSPORT AND COMMUNICATIONS
STATISTICS
</t>
  </si>
  <si>
    <t>القادمون والمغادرونعبر منافذ الدولة</t>
  </si>
  <si>
    <t>ARRIVALS AND TRANSIT THROUGH STATE BORDERS</t>
  </si>
  <si>
    <t>القادمون والمغادرونعبر مطار حمد الدولي حسب الشهر</t>
  </si>
  <si>
    <t xml:space="preserve">ARRIVALS  AND TRANSIENT VIA
HAMAD INTERNATIONAL AIRPORT BY 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</si>
</sst>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ر.ق.‏&quot;\ * #,##0.00_-;_-&quot;ر.ق.‏&quot;\ * #,##0.00\-;_-&quot;ر.ق.‏&quot;\ * &quot;-&quot;??_-;_-@_-"/>
    <numFmt numFmtId="165" formatCode="_-* #,##0.00_-;_-* #,##0.00\-;_-* &quot;-&quot;??_-;_-@_-"/>
    <numFmt numFmtId="166" formatCode="0.0"/>
    <numFmt numFmtId="167" formatCode="_-* #,##0_-;_-* #,##0\-;_-* &quot;-&quot;??_-;_-@_-"/>
    <numFmt numFmtId="168" formatCode="0_ ;\-0\ "/>
  </numFmts>
  <fonts count="48">
    <font>
      <sz val="10"/>
      <name val="Arial"/>
      <charset val="178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4"/>
      <name val="Traditional Arabic"/>
      <family val="1"/>
    </font>
    <font>
      <b/>
      <sz val="12"/>
      <name val="Arial"/>
      <family val="2"/>
      <charset val="178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78"/>
    </font>
    <font>
      <sz val="8"/>
      <name val="Arial"/>
      <family val="2"/>
      <charset val="178"/>
    </font>
    <font>
      <b/>
      <sz val="11"/>
      <name val="Arial"/>
      <family val="2"/>
      <charset val="178"/>
    </font>
    <font>
      <b/>
      <sz val="11"/>
      <name val="Arial"/>
      <family val="2"/>
    </font>
    <font>
      <b/>
      <sz val="12"/>
      <color indexed="10"/>
      <name val="Arial"/>
      <family val="2"/>
      <charset val="178"/>
    </font>
    <font>
      <b/>
      <sz val="10"/>
      <color indexed="10"/>
      <name val="Arial"/>
      <family val="2"/>
      <charset val="178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b/>
      <sz val="24"/>
      <color indexed="12"/>
      <name val="AGA Arabesque Desktop"/>
      <charset val="2"/>
    </font>
    <font>
      <sz val="10"/>
      <color indexed="12"/>
      <name val="Arial"/>
      <family val="2"/>
    </font>
    <font>
      <b/>
      <sz val="16"/>
      <color indexed="12"/>
      <name val="Traditional Arabic Backslanted"/>
      <charset val="178"/>
    </font>
    <font>
      <b/>
      <sz val="48"/>
      <color indexed="12"/>
      <name val="AGA Arabesque Desktop"/>
      <charset val="2"/>
    </font>
    <font>
      <b/>
      <sz val="48"/>
      <color indexed="12"/>
      <name val="Arial"/>
      <family val="2"/>
    </font>
    <font>
      <b/>
      <sz val="16"/>
      <color indexed="12"/>
      <name val="Arial"/>
      <family val="2"/>
    </font>
    <font>
      <b/>
      <sz val="11"/>
      <color indexed="25"/>
      <name val="Arial"/>
      <family val="2"/>
    </font>
    <font>
      <sz val="11"/>
      <color indexed="8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sz val="24"/>
      <color rgb="FFFF0000"/>
      <name val="Arial"/>
      <family val="2"/>
    </font>
    <font>
      <b/>
      <sz val="14"/>
      <color rgb="FF0000FF"/>
      <name val="Arial Black"/>
      <family val="2"/>
    </font>
    <font>
      <b/>
      <sz val="24"/>
      <color rgb="FF0000FF"/>
      <name val="Arial"/>
      <family val="2"/>
    </font>
    <font>
      <b/>
      <sz val="11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14"/>
      <name val="Arial"/>
      <family val="2"/>
      <charset val="178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Up="1">
      <left style="thick">
        <color theme="0"/>
      </left>
      <right style="thick">
        <color theme="0"/>
      </right>
      <top/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Down="1">
      <left style="thick">
        <color theme="0"/>
      </left>
      <right style="thick">
        <color theme="0"/>
      </right>
      <top/>
      <bottom style="thin">
        <color indexed="64"/>
      </bottom>
      <diagonal style="thick">
        <color theme="0"/>
      </diagonal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ck">
        <color theme="0"/>
      </right>
      <top style="thin">
        <color indexed="64"/>
      </top>
      <bottom style="thin">
        <color theme="1"/>
      </bottom>
      <diagonal/>
    </border>
  </borders>
  <cellStyleXfs count="27">
    <xf numFmtId="0" fontId="0" fillId="0" borderId="0"/>
    <xf numFmtId="165" fontId="2" fillId="0" borderId="0" applyFont="0" applyFill="0" applyBorder="0" applyAlignment="0" applyProtection="0"/>
    <xf numFmtId="0" fontId="15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5" fillId="2" borderId="1">
      <alignment horizontal="right" vertical="center" wrapText="1"/>
    </xf>
    <xf numFmtId="1" fontId="17" fillId="2" borderId="2">
      <alignment horizontal="left" vertical="center" wrapText="1"/>
    </xf>
    <xf numFmtId="1" fontId="4" fillId="2" borderId="3">
      <alignment horizontal="center" vertical="center"/>
    </xf>
    <xf numFmtId="0" fontId="9" fillId="2" borderId="3">
      <alignment horizontal="center" vertical="center" wrapText="1"/>
    </xf>
    <xf numFmtId="0" fontId="18" fillId="2" borderId="3">
      <alignment horizontal="center" vertical="center" wrapText="1"/>
    </xf>
    <xf numFmtId="0" fontId="2" fillId="0" borderId="0">
      <alignment horizontal="center" vertical="center" readingOrder="2"/>
    </xf>
    <xf numFmtId="0" fontId="8" fillId="0" borderId="0">
      <alignment horizontal="left" vertical="center"/>
    </xf>
    <xf numFmtId="0" fontId="2" fillId="0" borderId="0"/>
    <xf numFmtId="0" fontId="2" fillId="0" borderId="0"/>
    <xf numFmtId="0" fontId="33" fillId="0" borderId="0"/>
    <xf numFmtId="0" fontId="12" fillId="0" borderId="0">
      <alignment horizontal="right" vertical="center"/>
    </xf>
    <xf numFmtId="0" fontId="19" fillId="0" borderId="0">
      <alignment horizontal="left" vertical="center"/>
    </xf>
    <xf numFmtId="0" fontId="5" fillId="0" borderId="0">
      <alignment horizontal="right" vertical="center"/>
    </xf>
    <xf numFmtId="0" fontId="2" fillId="0" borderId="0">
      <alignment horizontal="left" vertical="center"/>
    </xf>
    <xf numFmtId="0" fontId="11" fillId="2" borderId="3" applyAlignment="0">
      <alignment horizontal="center" vertical="center"/>
    </xf>
    <xf numFmtId="0" fontId="12" fillId="0" borderId="4">
      <alignment horizontal="right" vertical="center" indent="1"/>
    </xf>
    <xf numFmtId="0" fontId="5" fillId="2" borderId="4">
      <alignment horizontal="right" vertical="center" wrapText="1" indent="1" readingOrder="2"/>
    </xf>
    <xf numFmtId="0" fontId="7" fillId="0" borderId="4">
      <alignment horizontal="right" vertical="center" indent="1"/>
    </xf>
    <xf numFmtId="0" fontId="7" fillId="2" borderId="4">
      <alignment horizontal="left" vertical="center" wrapText="1" indent="1"/>
    </xf>
    <xf numFmtId="0" fontId="7" fillId="0" borderId="5">
      <alignment horizontal="left" vertical="center"/>
    </xf>
    <xf numFmtId="0" fontId="7" fillId="0" borderId="6">
      <alignment horizontal="left" vertical="center"/>
    </xf>
    <xf numFmtId="0" fontId="1" fillId="0" borderId="0"/>
    <xf numFmtId="164" fontId="46" fillId="0" borderId="0" applyFont="0" applyFill="0" applyBorder="0" applyAlignment="0" applyProtection="0"/>
  </cellStyleXfs>
  <cellXfs count="51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Border="1" applyAlignment="1">
      <alignment horizontal="justify" vertical="top" wrapText="1"/>
    </xf>
    <xf numFmtId="0" fontId="2" fillId="0" borderId="0" xfId="0" applyFont="1" applyAlignment="1">
      <alignment horizontal="justify" vertical="top"/>
    </xf>
    <xf numFmtId="0" fontId="8" fillId="0" borderId="0" xfId="0" applyFont="1" applyAlignment="1">
      <alignment vertical="center"/>
    </xf>
    <xf numFmtId="166" fontId="2" fillId="0" borderId="0" xfId="0" applyNumberFormat="1" applyFont="1" applyAlignment="1">
      <alignment horizontal="right" vertical="center" readingOrder="2"/>
    </xf>
    <xf numFmtId="166" fontId="2" fillId="0" borderId="0" xfId="0" applyNumberFormat="1" applyFont="1" applyBorder="1" applyAlignment="1">
      <alignment vertical="center"/>
    </xf>
    <xf numFmtId="0" fontId="5" fillId="0" borderId="0" xfId="0" applyFont="1" applyAlignment="1">
      <alignment horizontal="centerContinuous" vertical="center"/>
    </xf>
    <xf numFmtId="1" fontId="14" fillId="0" borderId="0" xfId="0" applyNumberFormat="1" applyFont="1" applyAlignment="1">
      <alignment horizontal="left" vertical="center"/>
    </xf>
    <xf numFmtId="0" fontId="5" fillId="0" borderId="0" xfId="16" applyFont="1">
      <alignment horizontal="right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11"/>
    <xf numFmtId="0" fontId="2" fillId="0" borderId="0" xfId="11" applyAlignment="1">
      <alignment vertical="center"/>
    </xf>
    <xf numFmtId="0" fontId="2" fillId="0" borderId="0" xfId="11" applyAlignment="1">
      <alignment horizontal="center" vertical="center"/>
    </xf>
    <xf numFmtId="0" fontId="27" fillId="0" borderId="0" xfId="11" applyFont="1" applyAlignment="1">
      <alignment vertical="center" wrapText="1" readingOrder="1"/>
    </xf>
    <xf numFmtId="0" fontId="28" fillId="0" borderId="0" xfId="11" applyFont="1" applyAlignment="1">
      <alignment vertical="center"/>
    </xf>
    <xf numFmtId="0" fontId="29" fillId="0" borderId="0" xfId="0" applyFont="1" applyAlignment="1">
      <alignment horizontal="centerContinuous" vertical="center"/>
    </xf>
    <xf numFmtId="0" fontId="5" fillId="0" borderId="0" xfId="3" applyFont="1" applyAlignment="1">
      <alignment horizontal="centerContinuous" vertical="center"/>
    </xf>
    <xf numFmtId="0" fontId="14" fillId="0" borderId="0" xfId="17" applyFont="1">
      <alignment horizontal="left" vertical="center"/>
    </xf>
    <xf numFmtId="0" fontId="13" fillId="0" borderId="0" xfId="2" applyFont="1" applyAlignment="1">
      <alignment horizontal="centerContinuous" vertical="center" readingOrder="2"/>
    </xf>
    <xf numFmtId="166" fontId="5" fillId="0" borderId="0" xfId="0" applyNumberFormat="1" applyFont="1" applyAlignment="1">
      <alignment horizontal="centerContinuous" vertical="center"/>
    </xf>
    <xf numFmtId="1" fontId="14" fillId="0" borderId="0" xfId="0" applyNumberFormat="1" applyFont="1" applyAlignment="1">
      <alignment horizontal="center" vertical="center"/>
    </xf>
    <xf numFmtId="0" fontId="13" fillId="0" borderId="0" xfId="2" applyFont="1" applyAlignment="1">
      <alignment horizontal="centerContinuous" vertical="center"/>
    </xf>
    <xf numFmtId="49" fontId="5" fillId="0" borderId="0" xfId="0" applyNumberFormat="1" applyFont="1" applyAlignment="1">
      <alignment horizontal="centerContinuous" vertical="center"/>
    </xf>
    <xf numFmtId="0" fontId="5" fillId="0" borderId="0" xfId="3" applyFont="1" applyAlignment="1">
      <alignment horizontal="centerContinuous" vertical="center" wrapText="1"/>
    </xf>
    <xf numFmtId="0" fontId="5" fillId="0" borderId="0" xfId="2" applyFont="1" applyAlignment="1">
      <alignment horizontal="centerContinuous" vertical="center"/>
    </xf>
    <xf numFmtId="0" fontId="14" fillId="0" borderId="0" xfId="0" applyFont="1" applyAlignment="1">
      <alignment horizontal="centerContinuous" vertical="center"/>
    </xf>
    <xf numFmtId="0" fontId="14" fillId="0" borderId="0" xfId="0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justify"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justify" vertical="center"/>
    </xf>
    <xf numFmtId="0" fontId="30" fillId="0" borderId="0" xfId="3" applyFont="1" applyAlignment="1">
      <alignment horizontal="centerContinuous" vertical="center" readingOrder="2"/>
    </xf>
    <xf numFmtId="166" fontId="31" fillId="0" borderId="0" xfId="0" applyNumberFormat="1" applyFont="1" applyAlignment="1">
      <alignment vertical="center"/>
    </xf>
    <xf numFmtId="49" fontId="31" fillId="0" borderId="0" xfId="0" applyNumberFormat="1" applyFont="1" applyAlignment="1">
      <alignment vertical="center" readingOrder="2"/>
    </xf>
    <xf numFmtId="166" fontId="30" fillId="0" borderId="0" xfId="0" applyNumberFormat="1" applyFont="1" applyAlignment="1">
      <alignment horizontal="centerContinuous" vertical="center"/>
    </xf>
    <xf numFmtId="0" fontId="30" fillId="0" borderId="0" xfId="2" applyFont="1" applyAlignment="1">
      <alignment horizontal="centerContinuous" vertical="center" readingOrder="2"/>
    </xf>
    <xf numFmtId="166" fontId="30" fillId="0" borderId="0" xfId="0" applyNumberFormat="1" applyFont="1" applyAlignment="1">
      <alignment horizontal="centerContinuous" vertical="center" readingOrder="2"/>
    </xf>
    <xf numFmtId="0" fontId="5" fillId="4" borderId="8" xfId="20" applyFont="1" applyFill="1" applyBorder="1">
      <alignment horizontal="right" vertical="center" wrapText="1" indent="1" readingOrder="2"/>
    </xf>
    <xf numFmtId="49" fontId="30" fillId="0" borderId="0" xfId="0" applyNumberFormat="1" applyFont="1" applyAlignment="1">
      <alignment horizontal="centerContinuous" vertical="center" readingOrder="2"/>
    </xf>
    <xf numFmtId="0" fontId="13" fillId="4" borderId="9" xfId="20" applyFont="1" applyFill="1" applyBorder="1">
      <alignment horizontal="right" vertical="center" wrapText="1" indent="1" readingOrder="2"/>
    </xf>
    <xf numFmtId="0" fontId="13" fillId="5" borderId="10" xfId="20" applyFont="1" applyFill="1" applyBorder="1">
      <alignment horizontal="right" vertical="center" wrapText="1" indent="1" readingOrder="2"/>
    </xf>
    <xf numFmtId="0" fontId="30" fillId="0" borderId="0" xfId="2" applyFont="1" applyAlignment="1">
      <alignment horizontal="centerContinuous" vertical="center"/>
    </xf>
    <xf numFmtId="1" fontId="14" fillId="4" borderId="11" xfId="0" applyNumberFormat="1" applyFont="1" applyFill="1" applyBorder="1" applyAlignment="1">
      <alignment horizontal="center"/>
    </xf>
    <xf numFmtId="0" fontId="18" fillId="4" borderId="12" xfId="7" applyFont="1" applyFill="1" applyBorder="1" applyAlignment="1">
      <alignment horizontal="center" vertical="top" wrapText="1"/>
    </xf>
    <xf numFmtId="0" fontId="5" fillId="4" borderId="13" xfId="4" applyFont="1" applyFill="1" applyBorder="1" applyAlignment="1">
      <alignment vertical="center" wrapText="1"/>
    </xf>
    <xf numFmtId="1" fontId="17" fillId="4" borderId="14" xfId="5" applyFont="1" applyFill="1" applyBorder="1" applyAlignment="1">
      <alignment horizontal="left" vertical="center" wrapText="1"/>
    </xf>
    <xf numFmtId="166" fontId="30" fillId="0" borderId="0" xfId="0" applyNumberFormat="1" applyFont="1" applyBorder="1" applyAlignment="1">
      <alignment horizontal="centerContinuous" vertical="center"/>
    </xf>
    <xf numFmtId="166" fontId="31" fillId="0" borderId="0" xfId="0" applyNumberFormat="1" applyFont="1" applyBorder="1" applyAlignment="1">
      <alignment vertical="center"/>
    </xf>
    <xf numFmtId="49" fontId="30" fillId="0" borderId="0" xfId="0" applyNumberFormat="1" applyFont="1" applyBorder="1" applyAlignment="1">
      <alignment horizontal="centerContinuous" vertical="center" readingOrder="2"/>
    </xf>
    <xf numFmtId="49" fontId="31" fillId="0" borderId="0" xfId="0" applyNumberFormat="1" applyFont="1" applyBorder="1" applyAlignment="1">
      <alignment vertical="center" readingOrder="2"/>
    </xf>
    <xf numFmtId="0" fontId="30" fillId="0" borderId="0" xfId="0" applyFont="1" applyAlignment="1">
      <alignment horizontal="centerContinuous" vertical="center"/>
    </xf>
    <xf numFmtId="0" fontId="30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6" fillId="4" borderId="11" xfId="7" applyFont="1" applyFill="1" applyBorder="1">
      <alignment horizontal="center" vertical="center" wrapText="1"/>
    </xf>
    <xf numFmtId="0" fontId="6" fillId="4" borderId="18" xfId="7" applyFont="1" applyFill="1" applyBorder="1">
      <alignment horizontal="center" vertical="center" wrapText="1"/>
    </xf>
    <xf numFmtId="0" fontId="6" fillId="4" borderId="12" xfId="7" applyFont="1" applyFill="1" applyBorder="1">
      <alignment horizontal="center" vertical="center" wrapText="1"/>
    </xf>
    <xf numFmtId="0" fontId="17" fillId="4" borderId="9" xfId="20" applyFont="1" applyFill="1" applyBorder="1" applyAlignment="1">
      <alignment horizontal="right" vertical="center" wrapText="1" readingOrder="2"/>
    </xf>
    <xf numFmtId="0" fontId="10" fillId="5" borderId="10" xfId="20" applyFont="1" applyFill="1" applyBorder="1" applyAlignment="1">
      <alignment horizontal="center" vertical="center" wrapText="1" readingOrder="2"/>
    </xf>
    <xf numFmtId="0" fontId="10" fillId="5" borderId="9" xfId="20" applyFont="1" applyFill="1" applyBorder="1" applyAlignment="1">
      <alignment horizontal="center" vertical="center" wrapText="1" readingOrder="2"/>
    </xf>
    <xf numFmtId="0" fontId="10" fillId="4" borderId="9" xfId="20" applyFont="1" applyFill="1" applyBorder="1" applyAlignment="1">
      <alignment horizontal="center" vertical="center" wrapText="1" readingOrder="2"/>
    </xf>
    <xf numFmtId="0" fontId="14" fillId="4" borderId="17" xfId="7" applyFont="1" applyFill="1" applyBorder="1" applyAlignment="1">
      <alignment horizontal="center" vertical="center" wrapText="1" readingOrder="1"/>
    </xf>
    <xf numFmtId="0" fontId="10" fillId="4" borderId="9" xfId="20" applyFont="1" applyFill="1" applyBorder="1">
      <alignment horizontal="right" vertical="center" wrapText="1" indent="1" readingOrder="2"/>
    </xf>
    <xf numFmtId="0" fontId="2" fillId="5" borderId="9" xfId="22" applyFont="1" applyFill="1" applyBorder="1">
      <alignment horizontal="left" vertical="center" wrapText="1" indent="1"/>
    </xf>
    <xf numFmtId="0" fontId="2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2" fillId="4" borderId="8" xfId="22" applyFont="1" applyFill="1" applyBorder="1">
      <alignment horizontal="left" vertical="center" wrapText="1" indent="1"/>
    </xf>
    <xf numFmtId="0" fontId="5" fillId="5" borderId="9" xfId="20" applyFont="1" applyFill="1" applyBorder="1">
      <alignment horizontal="right" vertical="center" wrapText="1" indent="1" readingOrder="2"/>
    </xf>
    <xf numFmtId="0" fontId="5" fillId="5" borderId="10" xfId="20" applyFont="1" applyFill="1" applyBorder="1">
      <alignment horizontal="right" vertical="center" wrapText="1" indent="1" readingOrder="2"/>
    </xf>
    <xf numFmtId="0" fontId="5" fillId="0" borderId="0" xfId="2" applyFont="1" applyAlignment="1">
      <alignment horizontal="centerContinuous" vertical="center" readingOrder="1"/>
    </xf>
    <xf numFmtId="0" fontId="14" fillId="4" borderId="9" xfId="20" applyFont="1" applyFill="1" applyBorder="1">
      <alignment horizontal="right" vertical="center" wrapText="1" indent="1" readingOrder="2"/>
    </xf>
    <xf numFmtId="0" fontId="14" fillId="5" borderId="10" xfId="20" applyFont="1" applyFill="1" applyBorder="1">
      <alignment horizontal="right" vertical="center" wrapText="1" indent="1" readingOrder="2"/>
    </xf>
    <xf numFmtId="166" fontId="14" fillId="0" borderId="0" xfId="0" applyNumberFormat="1" applyFont="1" applyAlignment="1">
      <alignment horizontal="left" vertical="center"/>
    </xf>
    <xf numFmtId="0" fontId="14" fillId="5" borderId="15" xfId="20" applyFont="1" applyFill="1" applyBorder="1">
      <alignment horizontal="right" vertical="center" wrapText="1" indent="1" readingOrder="2"/>
    </xf>
    <xf numFmtId="0" fontId="14" fillId="4" borderId="9" xfId="20" applyFont="1" applyFill="1" applyBorder="1" applyAlignment="1">
      <alignment horizontal="right" vertical="center" wrapText="1" indent="4" readingOrder="2"/>
    </xf>
    <xf numFmtId="0" fontId="32" fillId="0" borderId="0" xfId="11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14" fillId="4" borderId="17" xfId="7" applyFont="1" applyFill="1" applyBorder="1">
      <alignment horizontal="center" vertical="center" wrapText="1"/>
    </xf>
    <xf numFmtId="0" fontId="2" fillId="5" borderId="10" xfId="21" applyFont="1" applyFill="1" applyBorder="1">
      <alignment horizontal="right" vertical="center" indent="1"/>
    </xf>
    <xf numFmtId="0" fontId="2" fillId="4" borderId="9" xfId="21" applyFont="1" applyFill="1" applyBorder="1">
      <alignment horizontal="right" vertical="center" indent="1"/>
    </xf>
    <xf numFmtId="0" fontId="2" fillId="5" borderId="9" xfId="21" applyFont="1" applyFill="1" applyBorder="1">
      <alignment horizontal="right" vertical="center" indent="1"/>
    </xf>
    <xf numFmtId="0" fontId="14" fillId="5" borderId="17" xfId="18" applyFont="1" applyFill="1" applyBorder="1" applyAlignment="1">
      <alignment horizontal="center" vertical="center"/>
    </xf>
    <xf numFmtId="166" fontId="2" fillId="0" borderId="0" xfId="0" applyNumberFormat="1" applyFont="1" applyBorder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0" fontId="10" fillId="0" borderId="0" xfId="11" applyFont="1" applyAlignment="1">
      <alignment vertical="center" wrapText="1" readingOrder="1"/>
    </xf>
    <xf numFmtId="1" fontId="5" fillId="4" borderId="17" xfId="6" applyFont="1" applyFill="1" applyBorder="1">
      <alignment horizontal="center" vertical="center"/>
    </xf>
    <xf numFmtId="0" fontId="5" fillId="5" borderId="17" xfId="18" applyFont="1" applyFill="1" applyBorder="1" applyAlignment="1">
      <alignment horizontal="center" vertical="center"/>
    </xf>
    <xf numFmtId="0" fontId="5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 applyAlignment="1">
      <alignment horizontal="left" vertical="center" wrapText="1" indent="4"/>
    </xf>
    <xf numFmtId="0" fontId="5" fillId="5" borderId="9" xfId="20" applyFont="1" applyFill="1" applyBorder="1" applyAlignment="1">
      <alignment horizontal="right" vertical="center" wrapText="1" indent="4" readingOrder="2"/>
    </xf>
    <xf numFmtId="0" fontId="2" fillId="5" borderId="9" xfId="22" applyFont="1" applyFill="1" applyBorder="1" applyAlignment="1">
      <alignment horizontal="left" vertical="center" wrapText="1" indent="4"/>
    </xf>
    <xf numFmtId="0" fontId="5" fillId="4" borderId="9" xfId="22" applyFont="1" applyFill="1" applyBorder="1">
      <alignment horizontal="left" vertical="center" wrapText="1" indent="1"/>
    </xf>
    <xf numFmtId="0" fontId="5" fillId="4" borderId="16" xfId="20" applyFont="1" applyFill="1" applyBorder="1" applyAlignment="1">
      <alignment horizontal="right" vertical="center" wrapText="1" indent="4" readingOrder="2"/>
    </xf>
    <xf numFmtId="0" fontId="2" fillId="4" borderId="16" xfId="21" applyFont="1" applyFill="1" applyBorder="1">
      <alignment horizontal="right" vertical="center" indent="1"/>
    </xf>
    <xf numFmtId="0" fontId="2" fillId="4" borderId="16" xfId="22" applyFont="1" applyFill="1" applyBorder="1" applyAlignment="1">
      <alignment horizontal="left" vertical="center" wrapText="1" indent="4"/>
    </xf>
    <xf numFmtId="0" fontId="2" fillId="0" borderId="0" xfId="24" applyFont="1" applyBorder="1">
      <alignment horizontal="left" vertical="center"/>
    </xf>
    <xf numFmtId="0" fontId="14" fillId="0" borderId="0" xfId="14" applyFont="1" applyAlignment="1">
      <alignment horizontal="right" vertical="center" readingOrder="2"/>
    </xf>
    <xf numFmtId="0" fontId="18" fillId="0" borderId="0" xfId="15" applyFont="1">
      <alignment horizontal="left" vertical="center"/>
    </xf>
    <xf numFmtId="0" fontId="30" fillId="0" borderId="0" xfId="2" applyFont="1" applyAlignment="1">
      <alignment vertical="center"/>
    </xf>
    <xf numFmtId="0" fontId="5" fillId="0" borderId="0" xfId="3" applyFont="1" applyAlignment="1">
      <alignment vertical="center"/>
    </xf>
    <xf numFmtId="0" fontId="10" fillId="4" borderId="11" xfId="7" applyFont="1" applyFill="1" applyBorder="1" applyAlignment="1">
      <alignment horizontal="center" wrapText="1"/>
    </xf>
    <xf numFmtId="0" fontId="17" fillId="4" borderId="12" xfId="7" applyFont="1" applyFill="1" applyBorder="1" applyAlignment="1">
      <alignment horizontal="center" vertical="top" wrapText="1"/>
    </xf>
    <xf numFmtId="166" fontId="14" fillId="0" borderId="0" xfId="0" applyNumberFormat="1" applyFont="1" applyAlignment="1">
      <alignment horizontal="left" vertical="center" wrapText="1"/>
    </xf>
    <xf numFmtId="0" fontId="6" fillId="4" borderId="12" xfId="7" applyFont="1" applyFill="1" applyBorder="1" applyAlignment="1">
      <alignment horizontal="center" vertical="top" wrapText="1" readingOrder="1"/>
    </xf>
    <xf numFmtId="0" fontId="6" fillId="4" borderId="12" xfId="7" applyFont="1" applyFill="1" applyBorder="1" applyAlignment="1">
      <alignment horizontal="center" vertical="top" wrapText="1"/>
    </xf>
    <xf numFmtId="0" fontId="18" fillId="4" borderId="12" xfId="7" applyFont="1" applyFill="1" applyBorder="1" applyAlignment="1">
      <alignment horizontal="center" vertical="top" wrapText="1" readingOrder="1"/>
    </xf>
    <xf numFmtId="0" fontId="2" fillId="3" borderId="0" xfId="0" applyFont="1" applyFill="1"/>
    <xf numFmtId="0" fontId="2" fillId="0" borderId="0" xfId="0" applyFont="1"/>
    <xf numFmtId="0" fontId="2" fillId="5" borderId="15" xfId="22" applyFont="1" applyFill="1" applyBorder="1">
      <alignment horizontal="left" vertical="center" wrapText="1" indent="1"/>
    </xf>
    <xf numFmtId="0" fontId="5" fillId="5" borderId="8" xfId="20" applyFont="1" applyFill="1" applyBorder="1">
      <alignment horizontal="right" vertical="center" wrapText="1" indent="1" readingOrder="2"/>
    </xf>
    <xf numFmtId="0" fontId="2" fillId="5" borderId="8" xfId="22" applyFont="1" applyFill="1" applyBorder="1">
      <alignment horizontal="left" vertical="center" wrapText="1" indent="1"/>
    </xf>
    <xf numFmtId="0" fontId="5" fillId="4" borderId="17" xfId="18" applyFont="1" applyFill="1" applyBorder="1" applyAlignment="1">
      <alignment horizontal="center" vertical="center"/>
    </xf>
    <xf numFmtId="0" fontId="14" fillId="4" borderId="17" xfId="18" applyFont="1" applyFill="1" applyBorder="1" applyAlignment="1">
      <alignment horizontal="center" vertical="center"/>
    </xf>
    <xf numFmtId="0" fontId="10" fillId="0" borderId="0" xfId="11" applyFont="1" applyBorder="1" applyAlignment="1">
      <alignment vertical="center" wrapText="1" readingOrder="1"/>
    </xf>
    <xf numFmtId="0" fontId="32" fillId="0" borderId="0" xfId="11" applyFont="1" applyBorder="1" applyAlignment="1">
      <alignment vertical="center"/>
    </xf>
    <xf numFmtId="166" fontId="5" fillId="0" borderId="0" xfId="0" applyNumberFormat="1" applyFont="1" applyBorder="1" applyAlignment="1">
      <alignment horizontal="centerContinuous" vertical="center"/>
    </xf>
    <xf numFmtId="49" fontId="5" fillId="0" borderId="0" xfId="0" applyNumberFormat="1" applyFont="1" applyBorder="1" applyAlignment="1">
      <alignment horizontal="centerContinuous" vertical="center"/>
    </xf>
    <xf numFmtId="49" fontId="33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0" fontId="14" fillId="5" borderId="10" xfId="21" applyFont="1" applyFill="1" applyBorder="1" applyAlignment="1">
      <alignment vertical="center"/>
    </xf>
    <xf numFmtId="0" fontId="14" fillId="4" borderId="9" xfId="21" applyFont="1" applyFill="1" applyBorder="1" applyAlignment="1">
      <alignment vertical="center"/>
    </xf>
    <xf numFmtId="0" fontId="14" fillId="5" borderId="9" xfId="21" applyFont="1" applyFill="1" applyBorder="1" applyAlignment="1">
      <alignment vertical="center"/>
    </xf>
    <xf numFmtId="0" fontId="2" fillId="5" borderId="10" xfId="21" applyFont="1" applyFill="1" applyBorder="1" applyAlignment="1">
      <alignment horizontal="center" vertical="center"/>
    </xf>
    <xf numFmtId="1" fontId="2" fillId="5" borderId="10" xfId="0" applyNumberFormat="1" applyFont="1" applyFill="1" applyBorder="1" applyAlignment="1">
      <alignment horizontal="center" vertical="center"/>
    </xf>
    <xf numFmtId="0" fontId="2" fillId="4" borderId="8" xfId="21" applyFont="1" applyFill="1" applyBorder="1" applyAlignment="1">
      <alignment horizontal="center" vertical="center"/>
    </xf>
    <xf numFmtId="1" fontId="2" fillId="4" borderId="8" xfId="0" applyNumberFormat="1" applyFont="1" applyFill="1" applyBorder="1" applyAlignment="1">
      <alignment horizontal="center" vertical="center"/>
    </xf>
    <xf numFmtId="0" fontId="10" fillId="5" borderId="17" xfId="18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left" vertical="center"/>
    </xf>
    <xf numFmtId="166" fontId="34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14" fillId="4" borderId="11" xfId="7" applyFont="1" applyFill="1" applyBorder="1" applyAlignment="1">
      <alignment horizontal="center" wrapText="1"/>
    </xf>
    <xf numFmtId="0" fontId="5" fillId="4" borderId="19" xfId="20" applyFont="1" applyFill="1" applyBorder="1">
      <alignment horizontal="right" vertical="center" wrapText="1" indent="1" readingOrder="2"/>
    </xf>
    <xf numFmtId="0" fontId="5" fillId="4" borderId="20" xfId="20" applyFont="1" applyFill="1" applyBorder="1">
      <alignment horizontal="right" vertical="center" wrapText="1" indent="1" readingOrder="2"/>
    </xf>
    <xf numFmtId="0" fontId="2" fillId="0" borderId="0" xfId="0" applyFont="1" applyBorder="1" applyAlignment="1">
      <alignment horizontal="right" vertical="center"/>
    </xf>
    <xf numFmtId="0" fontId="2" fillId="0" borderId="0" xfId="23" applyFont="1" applyBorder="1">
      <alignment horizontal="left" vertical="center"/>
    </xf>
    <xf numFmtId="1" fontId="14" fillId="0" borderId="0" xfId="0" applyNumberFormat="1" applyFont="1" applyAlignment="1">
      <alignment horizontal="center" vertical="center" readingOrder="2"/>
    </xf>
    <xf numFmtId="0" fontId="17" fillId="4" borderId="11" xfId="7" applyFont="1" applyFill="1" applyBorder="1">
      <alignment horizontal="center" vertical="center" wrapText="1"/>
    </xf>
    <xf numFmtId="0" fontId="18" fillId="4" borderId="18" xfId="7" applyFont="1" applyFill="1" applyBorder="1">
      <alignment horizontal="center" vertical="center" wrapText="1"/>
    </xf>
    <xf numFmtId="0" fontId="17" fillId="4" borderId="12" xfId="7" applyFont="1" applyFill="1" applyBorder="1">
      <alignment horizontal="center" vertical="center" wrapText="1"/>
    </xf>
    <xf numFmtId="0" fontId="17" fillId="5" borderId="10" xfId="20" applyFont="1" applyFill="1" applyBorder="1" applyAlignment="1">
      <alignment horizontal="right" vertical="center" wrapText="1" readingOrder="2"/>
    </xf>
    <xf numFmtId="0" fontId="6" fillId="5" borderId="10" xfId="22" applyFont="1" applyFill="1" applyBorder="1" applyAlignment="1">
      <alignment vertical="center" wrapText="1"/>
    </xf>
    <xf numFmtId="0" fontId="17" fillId="5" borderId="9" xfId="20" applyFont="1" applyFill="1" applyBorder="1" applyAlignment="1">
      <alignment horizontal="right" vertical="center" wrapText="1" readingOrder="2"/>
    </xf>
    <xf numFmtId="0" fontId="6" fillId="5" borderId="9" xfId="22" applyFont="1" applyFill="1" applyBorder="1" applyAlignment="1">
      <alignment vertical="center" wrapText="1"/>
    </xf>
    <xf numFmtId="0" fontId="6" fillId="4" borderId="9" xfId="22" applyFont="1" applyFill="1" applyBorder="1" applyAlignment="1">
      <alignment vertical="center" wrapText="1"/>
    </xf>
    <xf numFmtId="0" fontId="17" fillId="4" borderId="8" xfId="20" applyFont="1" applyFill="1" applyBorder="1" applyAlignment="1">
      <alignment horizontal="right" vertical="center" wrapText="1" readingOrder="2"/>
    </xf>
    <xf numFmtId="0" fontId="6" fillId="4" borderId="8" xfId="22" applyFont="1" applyFill="1" applyBorder="1" applyAlignment="1">
      <alignment vertical="center" wrapText="1"/>
    </xf>
    <xf numFmtId="0" fontId="17" fillId="5" borderId="15" xfId="18" applyFont="1" applyFill="1" applyBorder="1" applyAlignment="1">
      <alignment horizontal="right" vertical="center" readingOrder="2"/>
    </xf>
    <xf numFmtId="0" fontId="18" fillId="5" borderId="15" xfId="18" applyFont="1" applyFill="1" applyBorder="1" applyAlignment="1">
      <alignment horizontal="right" vertical="center" indent="1"/>
    </xf>
    <xf numFmtId="0" fontId="18" fillId="5" borderId="15" xfId="18" applyFont="1" applyFill="1" applyBorder="1" applyAlignment="1">
      <alignment horizontal="left" vertical="center"/>
    </xf>
    <xf numFmtId="0" fontId="17" fillId="5" borderId="9" xfId="18" applyFont="1" applyFill="1" applyBorder="1" applyAlignment="1">
      <alignment horizontal="right" vertical="center" readingOrder="2"/>
    </xf>
    <xf numFmtId="0" fontId="18" fillId="5" borderId="9" xfId="18" applyFont="1" applyFill="1" applyBorder="1" applyAlignment="1">
      <alignment horizontal="right" vertical="center" indent="1"/>
    </xf>
    <xf numFmtId="0" fontId="18" fillId="5" borderId="9" xfId="18" applyFont="1" applyFill="1" applyBorder="1" applyAlignment="1">
      <alignment horizontal="left" vertical="center"/>
    </xf>
    <xf numFmtId="0" fontId="17" fillId="5" borderId="16" xfId="18" applyFont="1" applyFill="1" applyBorder="1" applyAlignment="1">
      <alignment horizontal="right" vertical="center" readingOrder="2"/>
    </xf>
    <xf numFmtId="0" fontId="18" fillId="5" borderId="16" xfId="18" applyFont="1" applyFill="1" applyBorder="1" applyAlignment="1">
      <alignment horizontal="right" vertical="center" indent="1"/>
    </xf>
    <xf numFmtId="0" fontId="18" fillId="5" borderId="16" xfId="18" applyFont="1" applyFill="1" applyBorder="1" applyAlignment="1">
      <alignment horizontal="left" vertical="center"/>
    </xf>
    <xf numFmtId="166" fontId="2" fillId="0" borderId="0" xfId="0" applyNumberFormat="1" applyFont="1" applyAlignment="1">
      <alignment vertical="center" readingOrder="2"/>
    </xf>
    <xf numFmtId="1" fontId="14" fillId="4" borderId="17" xfId="6" applyFont="1" applyFill="1" applyBorder="1">
      <alignment horizontal="center" vertical="center"/>
    </xf>
    <xf numFmtId="1" fontId="17" fillId="4" borderId="17" xfId="6" applyFont="1" applyFill="1" applyBorder="1">
      <alignment horizontal="center" vertical="center"/>
    </xf>
    <xf numFmtId="0" fontId="5" fillId="4" borderId="16" xfId="20" applyFont="1" applyFill="1" applyBorder="1">
      <alignment horizontal="right" vertical="center" wrapText="1" indent="1" readingOrder="2"/>
    </xf>
    <xf numFmtId="0" fontId="2" fillId="4" borderId="16" xfId="22" applyFont="1" applyFill="1" applyBorder="1">
      <alignment horizontal="left" vertical="center" wrapText="1" indent="1"/>
    </xf>
    <xf numFmtId="0" fontId="20" fillId="5" borderId="10" xfId="21" applyFont="1" applyFill="1" applyBorder="1" applyAlignment="1">
      <alignment horizontal="center" vertical="center"/>
    </xf>
    <xf numFmtId="0" fontId="2" fillId="5" borderId="10" xfId="22" applyFont="1" applyFill="1" applyBorder="1" applyAlignment="1">
      <alignment horizontal="center" vertical="center" wrapText="1"/>
    </xf>
    <xf numFmtId="0" fontId="20" fillId="5" borderId="10" xfId="22" applyFont="1" applyFill="1" applyBorder="1">
      <alignment horizontal="left" vertical="center" wrapText="1" indent="1"/>
    </xf>
    <xf numFmtId="0" fontId="20" fillId="4" borderId="9" xfId="21" applyFont="1" applyFill="1" applyBorder="1" applyAlignment="1">
      <alignment horizontal="center" vertical="center"/>
    </xf>
    <xf numFmtId="0" fontId="2" fillId="4" borderId="9" xfId="22" applyFont="1" applyFill="1" applyBorder="1" applyAlignment="1">
      <alignment horizontal="center" vertical="center" wrapText="1"/>
    </xf>
    <xf numFmtId="0" fontId="20" fillId="4" borderId="9" xfId="22" applyFont="1" applyFill="1" applyBorder="1">
      <alignment horizontal="left" vertical="center" wrapText="1" indent="1"/>
    </xf>
    <xf numFmtId="0" fontId="20" fillId="5" borderId="9" xfId="21" applyFont="1" applyFill="1" applyBorder="1" applyAlignment="1">
      <alignment horizontal="center" vertical="center"/>
    </xf>
    <xf numFmtId="0" fontId="2" fillId="5" borderId="9" xfId="22" applyFont="1" applyFill="1" applyBorder="1" applyAlignment="1">
      <alignment horizontal="center" vertical="center" wrapText="1"/>
    </xf>
    <xf numFmtId="0" fontId="20" fillId="5" borderId="9" xfId="22" applyFont="1" applyFill="1" applyBorder="1">
      <alignment horizontal="left" vertical="center" wrapText="1" indent="1"/>
    </xf>
    <xf numFmtId="0" fontId="6" fillId="5" borderId="9" xfId="21" applyNumberFormat="1" applyFont="1" applyFill="1" applyBorder="1" applyAlignment="1">
      <alignment horizontal="right" vertical="center" indent="1"/>
    </xf>
    <xf numFmtId="0" fontId="6" fillId="4" borderId="9" xfId="21" applyNumberFormat="1" applyFont="1" applyFill="1" applyBorder="1" applyAlignment="1">
      <alignment horizontal="right" vertical="center" indent="1"/>
    </xf>
    <xf numFmtId="0" fontId="6" fillId="4" borderId="8" xfId="21" applyNumberFormat="1" applyFont="1" applyFill="1" applyBorder="1" applyAlignment="1">
      <alignment horizontal="right" vertical="center" indent="1"/>
    </xf>
    <xf numFmtId="0" fontId="14" fillId="4" borderId="17" xfId="7" applyFont="1" applyFill="1" applyBorder="1">
      <alignment horizontal="center" vertical="center" wrapText="1"/>
    </xf>
    <xf numFmtId="0" fontId="14" fillId="5" borderId="17" xfId="18" applyFont="1" applyFill="1" applyBorder="1" applyAlignment="1">
      <alignment horizontal="center" vertical="center"/>
    </xf>
    <xf numFmtId="1" fontId="14" fillId="4" borderId="17" xfId="6" applyFont="1" applyFill="1" applyBorder="1">
      <alignment horizontal="center" vertical="center"/>
    </xf>
    <xf numFmtId="1" fontId="2" fillId="5" borderId="10" xfId="0" applyNumberFormat="1" applyFont="1" applyFill="1" applyBorder="1" applyAlignment="1">
      <alignment vertical="center"/>
    </xf>
    <xf numFmtId="1" fontId="2" fillId="4" borderId="8" xfId="0" applyNumberFormat="1" applyFont="1" applyFill="1" applyBorder="1" applyAlignment="1">
      <alignment vertical="center"/>
    </xf>
    <xf numFmtId="1" fontId="2" fillId="4" borderId="8" xfId="21" applyNumberFormat="1" applyFont="1" applyFill="1" applyBorder="1" applyAlignment="1">
      <alignment vertical="center"/>
    </xf>
    <xf numFmtId="1" fontId="14" fillId="5" borderId="10" xfId="0" applyNumberFormat="1" applyFont="1" applyFill="1" applyBorder="1" applyAlignment="1">
      <alignment horizontal="center" vertical="center"/>
    </xf>
    <xf numFmtId="1" fontId="14" fillId="4" borderId="8" xfId="21" applyNumberFormat="1" applyFont="1" applyFill="1" applyBorder="1" applyAlignment="1">
      <alignment horizontal="center" vertical="center"/>
    </xf>
    <xf numFmtId="1" fontId="14" fillId="4" borderId="17" xfId="6" applyFont="1" applyFill="1" applyBorder="1" applyAlignment="1">
      <alignment horizontal="center" vertical="center"/>
    </xf>
    <xf numFmtId="0" fontId="2" fillId="4" borderId="8" xfId="22" applyFont="1" applyFill="1" applyBorder="1">
      <alignment horizontal="left" vertical="center" wrapText="1" indent="1"/>
    </xf>
    <xf numFmtId="0" fontId="14" fillId="5" borderId="17" xfId="18" applyFont="1" applyFill="1" applyBorder="1" applyAlignment="1">
      <alignment horizontal="center" vertical="center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7" xfId="18" applyFont="1" applyFill="1" applyBorder="1" applyAlignment="1">
      <alignment horizontal="center" vertical="center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1" fontId="2" fillId="5" borderId="10" xfId="21" applyNumberFormat="1" applyFont="1" applyFill="1" applyBorder="1" applyAlignment="1">
      <alignment vertical="center"/>
    </xf>
    <xf numFmtId="1" fontId="14" fillId="5" borderId="17" xfId="18" applyNumberFormat="1" applyFont="1" applyFill="1" applyBorder="1" applyAlignment="1">
      <alignment horizontal="right" vertical="center" indent="1"/>
    </xf>
    <xf numFmtId="0" fontId="14" fillId="5" borderId="12" xfId="21" applyFont="1" applyFill="1" applyBorder="1">
      <alignment horizontal="right" vertical="center" indent="1"/>
    </xf>
    <xf numFmtId="166" fontId="35" fillId="0" borderId="0" xfId="0" applyNumberFormat="1" applyFont="1" applyAlignment="1">
      <alignment vertical="center"/>
    </xf>
    <xf numFmtId="166" fontId="2" fillId="5" borderId="0" xfId="0" applyNumberFormat="1" applyFont="1" applyFill="1" applyAlignment="1">
      <alignment vertical="center"/>
    </xf>
    <xf numFmtId="0" fontId="2" fillId="4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14" fillId="4" borderId="17" xfId="7" applyFont="1" applyFill="1" applyBorder="1">
      <alignment horizontal="center" vertical="center" wrapText="1"/>
    </xf>
    <xf numFmtId="1" fontId="31" fillId="0" borderId="0" xfId="0" applyNumberFormat="1" applyFont="1" applyAlignment="1">
      <alignment vertical="center"/>
    </xf>
    <xf numFmtId="166" fontId="36" fillId="0" borderId="0" xfId="0" applyNumberFormat="1" applyFont="1" applyBorder="1" applyAlignment="1">
      <alignment vertical="center"/>
    </xf>
    <xf numFmtId="0" fontId="2" fillId="4" borderId="8" xfId="22" applyFont="1" applyFill="1" applyBorder="1">
      <alignment horizontal="left" vertical="center" wrapText="1" indent="1"/>
    </xf>
    <xf numFmtId="0" fontId="2" fillId="5" borderId="10" xfId="22" applyFont="1" applyFill="1" applyBorder="1">
      <alignment horizontal="left" vertical="center" wrapText="1" indent="1"/>
    </xf>
    <xf numFmtId="0" fontId="24" fillId="0" borderId="0" xfId="11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top" wrapText="1" readingOrder="2"/>
    </xf>
    <xf numFmtId="168" fontId="2" fillId="4" borderId="9" xfId="1" applyNumberFormat="1" applyFont="1" applyFill="1" applyBorder="1" applyAlignment="1">
      <alignment horizontal="right" vertical="center" indent="1"/>
    </xf>
    <xf numFmtId="168" fontId="2" fillId="4" borderId="9" xfId="1" applyNumberFormat="1" applyFont="1" applyFill="1" applyBorder="1" applyAlignment="1">
      <alignment horizontal="center" vertical="center"/>
    </xf>
    <xf numFmtId="168" fontId="2" fillId="5" borderId="9" xfId="1" applyNumberFormat="1" applyFont="1" applyFill="1" applyBorder="1" applyAlignment="1">
      <alignment horizontal="right" vertical="center" indent="1"/>
    </xf>
    <xf numFmtId="168" fontId="2" fillId="5" borderId="9" xfId="1" applyNumberFormat="1" applyFont="1" applyFill="1" applyBorder="1" applyAlignment="1">
      <alignment horizontal="center" vertical="center"/>
    </xf>
    <xf numFmtId="168" fontId="2" fillId="4" borderId="16" xfId="1" applyNumberFormat="1" applyFont="1" applyFill="1" applyBorder="1" applyAlignment="1">
      <alignment horizontal="center" vertical="center"/>
    </xf>
    <xf numFmtId="0" fontId="5" fillId="5" borderId="12" xfId="18" applyFont="1" applyFill="1" applyBorder="1" applyAlignment="1">
      <alignment horizontal="center" vertical="center"/>
    </xf>
    <xf numFmtId="0" fontId="14" fillId="5" borderId="12" xfId="18" applyFont="1" applyFill="1" applyBorder="1" applyAlignment="1">
      <alignment horizontal="center" vertical="center"/>
    </xf>
    <xf numFmtId="0" fontId="30" fillId="0" borderId="0" xfId="2" applyFont="1" applyBorder="1" applyAlignment="1">
      <alignment horizontal="centerContinuous" vertical="center"/>
    </xf>
    <xf numFmtId="0" fontId="5" fillId="0" borderId="0" xfId="3" applyFont="1" applyBorder="1" applyAlignment="1">
      <alignment horizontal="centerContinuous" vertical="center"/>
    </xf>
    <xf numFmtId="1" fontId="2" fillId="4" borderId="9" xfId="21" applyNumberFormat="1" applyFont="1" applyFill="1" applyBorder="1" applyAlignment="1">
      <alignment horizontal="right" vertical="center" indent="1"/>
    </xf>
    <xf numFmtId="1" fontId="2" fillId="5" borderId="9" xfId="21" applyNumberFormat="1" applyFont="1" applyFill="1" applyBorder="1" applyAlignment="1">
      <alignment horizontal="right" vertical="center" indent="1"/>
    </xf>
    <xf numFmtId="1" fontId="2" fillId="5" borderId="8" xfId="21" applyNumberFormat="1" applyFont="1" applyFill="1" applyBorder="1" applyAlignment="1">
      <alignment horizontal="right" vertical="center" indent="1"/>
    </xf>
    <xf numFmtId="168" fontId="2" fillId="5" borderId="10" xfId="1" applyNumberFormat="1" applyFont="1" applyFill="1" applyBorder="1" applyAlignment="1">
      <alignment horizontal="right" vertical="center" indent="1"/>
    </xf>
    <xf numFmtId="168" fontId="2" fillId="4" borderId="8" xfId="1" applyNumberFormat="1" applyFont="1" applyFill="1" applyBorder="1" applyAlignment="1">
      <alignment horizontal="right" vertical="center" indent="1"/>
    </xf>
    <xf numFmtId="168" fontId="14" fillId="5" borderId="17" xfId="1" applyNumberFormat="1" applyFont="1" applyFill="1" applyBorder="1" applyAlignment="1">
      <alignment horizontal="center" vertical="center"/>
    </xf>
    <xf numFmtId="1" fontId="2" fillId="5" borderId="10" xfId="21" applyNumberFormat="1" applyFont="1" applyFill="1" applyBorder="1" applyAlignment="1">
      <alignment horizontal="right" vertical="center" indent="1"/>
    </xf>
    <xf numFmtId="1" fontId="35" fillId="5" borderId="10" xfId="21" applyNumberFormat="1" applyFont="1" applyFill="1" applyBorder="1" applyAlignment="1">
      <alignment horizontal="right" vertical="center" indent="1"/>
    </xf>
    <xf numFmtId="1" fontId="35" fillId="4" borderId="9" xfId="21" applyNumberFormat="1" applyFont="1" applyFill="1" applyBorder="1" applyAlignment="1">
      <alignment horizontal="right" vertical="center" indent="1"/>
    </xf>
    <xf numFmtId="1" fontId="35" fillId="5" borderId="9" xfId="21" applyNumberFormat="1" applyFont="1" applyFill="1" applyBorder="1" applyAlignment="1">
      <alignment horizontal="right" vertical="center" indent="1"/>
    </xf>
    <xf numFmtId="1" fontId="14" fillId="4" borderId="17" xfId="1" applyNumberFormat="1" applyFont="1" applyFill="1" applyBorder="1" applyAlignment="1">
      <alignment horizontal="right" vertical="center" indent="1"/>
    </xf>
    <xf numFmtId="1" fontId="2" fillId="4" borderId="8" xfId="21" applyNumberFormat="1" applyFont="1" applyFill="1" applyBorder="1" applyAlignment="1">
      <alignment horizontal="right" vertical="center" indent="1"/>
    </xf>
    <xf numFmtId="166" fontId="13" fillId="0" borderId="0" xfId="0" applyNumberFormat="1" applyFont="1" applyBorder="1" applyAlignment="1">
      <alignment horizontal="centerContinuous" vertical="center"/>
    </xf>
    <xf numFmtId="1" fontId="14" fillId="5" borderId="17" xfId="1" applyNumberFormat="1" applyFont="1" applyFill="1" applyBorder="1" applyAlignment="1">
      <alignment horizontal="right" vertical="center"/>
    </xf>
    <xf numFmtId="1" fontId="10" fillId="5" borderId="17" xfId="18" applyNumberFormat="1" applyFont="1" applyFill="1" applyBorder="1" applyAlignment="1">
      <alignment horizontal="center" vertical="center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1" fontId="5" fillId="4" borderId="17" xfId="6" applyFont="1" applyFill="1" applyBorder="1">
      <alignment horizontal="center" vertical="center"/>
    </xf>
    <xf numFmtId="1" fontId="14" fillId="4" borderId="17" xfId="6" applyFont="1" applyFill="1" applyBorder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1" fontId="20" fillId="5" borderId="10" xfId="21" applyNumberFormat="1" applyFont="1" applyFill="1" applyBorder="1" applyAlignment="1">
      <alignment horizontal="center" vertical="center"/>
    </xf>
    <xf numFmtId="167" fontId="2" fillId="5" borderId="10" xfId="1" applyNumberFormat="1" applyFont="1" applyFill="1" applyBorder="1" applyAlignment="1">
      <alignment horizontal="center" vertical="center"/>
    </xf>
    <xf numFmtId="167" fontId="2" fillId="4" borderId="9" xfId="1" applyNumberFormat="1" applyFont="1" applyFill="1" applyBorder="1" applyAlignment="1">
      <alignment horizontal="center" vertical="center"/>
    </xf>
    <xf numFmtId="167" fontId="2" fillId="5" borderId="9" xfId="1" applyNumberFormat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right" vertical="center" readingOrder="2"/>
    </xf>
    <xf numFmtId="166" fontId="6" fillId="0" borderId="0" xfId="0" applyNumberFormat="1" applyFont="1" applyAlignment="1">
      <alignment vertical="center" readingOrder="1"/>
    </xf>
    <xf numFmtId="1" fontId="20" fillId="4" borderId="9" xfId="21" applyNumberFormat="1" applyFont="1" applyFill="1" applyBorder="1" applyAlignment="1">
      <alignment horizontal="center" vertical="center"/>
    </xf>
    <xf numFmtId="1" fontId="14" fillId="5" borderId="10" xfId="21" applyNumberFormat="1" applyFont="1" applyFill="1" applyBorder="1" applyAlignment="1">
      <alignment horizontal="center" vertical="center"/>
    </xf>
    <xf numFmtId="0" fontId="14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0" fontId="14" fillId="5" borderId="17" xfId="18" applyFont="1" applyFill="1" applyBorder="1" applyAlignment="1">
      <alignment horizontal="center" vertical="center"/>
    </xf>
    <xf numFmtId="0" fontId="2" fillId="4" borderId="9" xfId="22" applyFont="1" applyFill="1" applyBorder="1">
      <alignment horizontal="left" vertical="center" wrapText="1" indent="1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7" xfId="18" applyFont="1" applyFill="1" applyBorder="1" applyAlignment="1">
      <alignment horizontal="center" vertical="center"/>
    </xf>
    <xf numFmtId="0" fontId="5" fillId="5" borderId="9" xfId="20" applyFont="1" applyFill="1" applyBorder="1">
      <alignment horizontal="right" vertical="center" wrapText="1" indent="1" readingOrder="2"/>
    </xf>
    <xf numFmtId="0" fontId="2" fillId="5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1" fontId="5" fillId="4" borderId="17" xfId="6" applyFont="1" applyFill="1" applyBorder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0" fontId="10" fillId="4" borderId="17" xfId="7" applyFont="1" applyFill="1" applyBorder="1">
      <alignment horizontal="center" vertical="center" wrapText="1"/>
    </xf>
    <xf numFmtId="0" fontId="30" fillId="0" borderId="0" xfId="2" applyFont="1" applyAlignment="1">
      <alignment horizontal="centerContinuous" vertical="center" wrapText="1"/>
    </xf>
    <xf numFmtId="0" fontId="2" fillId="0" borderId="0" xfId="14" applyFont="1" applyAlignment="1">
      <alignment horizontal="right" vertical="center" readingOrder="2"/>
    </xf>
    <xf numFmtId="0" fontId="6" fillId="0" borderId="0" xfId="15" applyFont="1">
      <alignment horizontal="left" vertical="center"/>
    </xf>
    <xf numFmtId="168" fontId="2" fillId="5" borderId="18" xfId="1" applyNumberFormat="1" applyFont="1" applyFill="1" applyBorder="1" applyAlignment="1">
      <alignment horizontal="right" vertical="center" indent="1"/>
    </xf>
    <xf numFmtId="0" fontId="5" fillId="5" borderId="18" xfId="20" applyFont="1" applyFill="1" applyBorder="1">
      <alignment horizontal="right" vertical="center" wrapText="1" indent="1" readingOrder="2"/>
    </xf>
    <xf numFmtId="0" fontId="20" fillId="5" borderId="8" xfId="22" applyFont="1" applyFill="1" applyBorder="1">
      <alignment horizontal="left" vertical="center" wrapText="1" indent="1"/>
    </xf>
    <xf numFmtId="0" fontId="2" fillId="5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2" fillId="4" borderId="9" xfId="22" applyFont="1" applyFill="1" applyBorder="1">
      <alignment horizontal="left" vertical="center" wrapText="1" indent="1"/>
    </xf>
    <xf numFmtId="0" fontId="5" fillId="5" borderId="9" xfId="20" applyFont="1" applyFill="1" applyBorder="1">
      <alignment horizontal="right" vertical="center" wrapText="1" indent="1" readingOrder="2"/>
    </xf>
    <xf numFmtId="0" fontId="30" fillId="0" borderId="0" xfId="2" applyFont="1" applyBorder="1" applyAlignment="1">
      <alignment horizontal="centerContinuous" vertical="center" readingOrder="2"/>
    </xf>
    <xf numFmtId="166" fontId="14" fillId="0" borderId="0" xfId="0" applyNumberFormat="1" applyFont="1" applyBorder="1" applyAlignment="1">
      <alignment horizontal="left" vertical="center"/>
    </xf>
    <xf numFmtId="1" fontId="14" fillId="4" borderId="9" xfId="21" applyNumberFormat="1" applyFont="1" applyFill="1" applyBorder="1" applyAlignment="1">
      <alignment horizontal="right" vertical="center" indent="1"/>
    </xf>
    <xf numFmtId="0" fontId="14" fillId="5" borderId="12" xfId="18" applyFont="1" applyFill="1" applyBorder="1" applyAlignment="1">
      <alignment vertical="center"/>
    </xf>
    <xf numFmtId="0" fontId="14" fillId="4" borderId="16" xfId="21" applyFont="1" applyFill="1" applyBorder="1" applyAlignment="1">
      <alignment vertical="center"/>
    </xf>
    <xf numFmtId="168" fontId="2" fillId="5" borderId="10" xfId="1" applyNumberFormat="1" applyFont="1" applyFill="1" applyBorder="1" applyAlignment="1">
      <alignment vertical="center"/>
    </xf>
    <xf numFmtId="168" fontId="2" fillId="4" borderId="9" xfId="1" applyNumberFormat="1" applyFont="1" applyFill="1" applyBorder="1" applyAlignment="1">
      <alignment vertical="center"/>
    </xf>
    <xf numFmtId="168" fontId="2" fillId="5" borderId="9" xfId="1" applyNumberFormat="1" applyFont="1" applyFill="1" applyBorder="1" applyAlignment="1">
      <alignment vertical="center"/>
    </xf>
    <xf numFmtId="168" fontId="2" fillId="4" borderId="16" xfId="1" applyNumberFormat="1" applyFont="1" applyFill="1" applyBorder="1" applyAlignment="1">
      <alignment vertical="center"/>
    </xf>
    <xf numFmtId="0" fontId="13" fillId="0" borderId="0" xfId="2" applyFont="1" applyBorder="1" applyAlignment="1">
      <alignment horizontal="centerContinuous" vertical="center"/>
    </xf>
    <xf numFmtId="0" fontId="13" fillId="0" borderId="0" xfId="2" applyFont="1" applyBorder="1" applyAlignment="1">
      <alignment horizontal="centerContinuous" vertical="center" readingOrder="2"/>
    </xf>
    <xf numFmtId="166" fontId="13" fillId="0" borderId="0" xfId="0" applyNumberFormat="1" applyFont="1" applyBorder="1" applyAlignment="1">
      <alignment horizontal="centerContinuous" vertical="center" readingOrder="2"/>
    </xf>
    <xf numFmtId="0" fontId="5" fillId="0" borderId="0" xfId="3" applyFont="1" applyBorder="1" applyAlignment="1">
      <alignment horizontal="centerContinuous" vertical="center" wrapText="1"/>
    </xf>
    <xf numFmtId="0" fontId="5" fillId="0" borderId="0" xfId="2" applyFont="1" applyBorder="1" applyAlignment="1">
      <alignment horizontal="centerContinuous" vertical="center"/>
    </xf>
    <xf numFmtId="166" fontId="2" fillId="0" borderId="0" xfId="0" applyNumberFormat="1" applyFont="1" applyAlignment="1">
      <alignment horizontal="right" vertical="center" wrapText="1"/>
    </xf>
    <xf numFmtId="1" fontId="2" fillId="0" borderId="0" xfId="0" applyNumberFormat="1" applyFont="1" applyAlignment="1">
      <alignment vertical="center"/>
    </xf>
    <xf numFmtId="0" fontId="2" fillId="5" borderId="27" xfId="22" applyFont="1" applyFill="1" applyBorder="1">
      <alignment horizontal="left" vertical="center" wrapText="1" indent="1"/>
    </xf>
    <xf numFmtId="0" fontId="2" fillId="5" borderId="28" xfId="22" applyFont="1" applyFill="1" applyBorder="1">
      <alignment horizontal="left" vertical="center" wrapText="1" indent="1"/>
    </xf>
    <xf numFmtId="0" fontId="2" fillId="4" borderId="29" xfId="22" applyFont="1" applyFill="1" applyBorder="1">
      <alignment horizontal="left" vertical="center" wrapText="1" indent="1"/>
    </xf>
    <xf numFmtId="0" fontId="2" fillId="4" borderId="30" xfId="22" applyFont="1" applyFill="1" applyBorder="1">
      <alignment horizontal="left" vertical="center" wrapText="1" indent="1"/>
    </xf>
    <xf numFmtId="0" fontId="5" fillId="5" borderId="16" xfId="20" applyFont="1" applyFill="1" applyBorder="1">
      <alignment horizontal="right" vertical="center" wrapText="1" indent="1" readingOrder="2"/>
    </xf>
    <xf numFmtId="167" fontId="2" fillId="5" borderId="16" xfId="1" applyNumberFormat="1" applyFont="1" applyFill="1" applyBorder="1" applyAlignment="1">
      <alignment horizontal="center" vertical="center"/>
    </xf>
    <xf numFmtId="0" fontId="2" fillId="5" borderId="16" xfId="22" applyFont="1" applyFill="1" applyBorder="1">
      <alignment horizontal="left" vertical="center" wrapText="1" indent="1"/>
    </xf>
    <xf numFmtId="1" fontId="20" fillId="5" borderId="9" xfId="21" applyNumberFormat="1" applyFont="1" applyFill="1" applyBorder="1" applyAlignment="1">
      <alignment horizontal="center" vertical="center"/>
    </xf>
    <xf numFmtId="0" fontId="10" fillId="5" borderId="16" xfId="20" applyFont="1" applyFill="1" applyBorder="1">
      <alignment horizontal="right" vertical="center" wrapText="1" indent="1" readingOrder="2"/>
    </xf>
    <xf numFmtId="0" fontId="10" fillId="5" borderId="16" xfId="20" applyFont="1" applyFill="1" applyBorder="1" applyAlignment="1">
      <alignment horizontal="center" vertical="center" wrapText="1" readingOrder="2"/>
    </xf>
    <xf numFmtId="0" fontId="20" fillId="5" borderId="16" xfId="21" applyFont="1" applyFill="1" applyBorder="1" applyAlignment="1">
      <alignment horizontal="center" vertical="center"/>
    </xf>
    <xf numFmtId="1" fontId="20" fillId="5" borderId="16" xfId="21" applyNumberFormat="1" applyFont="1" applyFill="1" applyBorder="1" applyAlignment="1">
      <alignment horizontal="center" vertical="center"/>
    </xf>
    <xf numFmtId="0" fontId="2" fillId="5" borderId="16" xfId="22" applyFont="1" applyFill="1" applyBorder="1" applyAlignment="1">
      <alignment horizontal="center" vertical="center" wrapText="1"/>
    </xf>
    <xf numFmtId="0" fontId="20" fillId="5" borderId="16" xfId="22" applyFont="1" applyFill="1" applyBorder="1">
      <alignment horizontal="left" vertical="center" wrapText="1" indent="1"/>
    </xf>
    <xf numFmtId="0" fontId="37" fillId="0" borderId="0" xfId="11" applyFont="1" applyAlignment="1">
      <alignment horizontal="center" vertical="center" wrapText="1"/>
    </xf>
    <xf numFmtId="0" fontId="38" fillId="0" borderId="0" xfId="11" applyFont="1" applyAlignment="1">
      <alignment horizontal="center" vertical="center" wrapText="1"/>
    </xf>
    <xf numFmtId="0" fontId="5" fillId="4" borderId="9" xfId="20" applyFont="1" applyFill="1" applyBorder="1">
      <alignment horizontal="right" vertical="center" wrapText="1" indent="1" readingOrder="2"/>
    </xf>
    <xf numFmtId="0" fontId="5" fillId="5" borderId="9" xfId="20" applyFont="1" applyFill="1" applyBorder="1">
      <alignment horizontal="right" vertical="center" wrapText="1" indent="1" readingOrder="2"/>
    </xf>
    <xf numFmtId="0" fontId="5" fillId="4" borderId="8" xfId="20" applyFont="1" applyFill="1" applyBorder="1">
      <alignment horizontal="right" vertical="center" wrapText="1" indent="1" readingOrder="2"/>
    </xf>
    <xf numFmtId="0" fontId="2" fillId="5" borderId="9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2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5" fillId="5" borderId="10" xfId="20" applyFont="1" applyFill="1" applyBorder="1">
      <alignment horizontal="right" vertical="center" wrapText="1" indent="1" readingOrder="2"/>
    </xf>
    <xf numFmtId="1" fontId="2" fillId="5" borderId="15" xfId="21" applyNumberFormat="1" applyFont="1" applyFill="1" applyBorder="1" applyAlignment="1">
      <alignment horizontal="center" vertical="center"/>
    </xf>
    <xf numFmtId="1" fontId="14" fillId="4" borderId="8" xfId="21" applyNumberFormat="1" applyFont="1" applyFill="1" applyBorder="1" applyAlignment="1">
      <alignment horizontal="right" vertical="center" indent="1"/>
    </xf>
    <xf numFmtId="0" fontId="14" fillId="4" borderId="17" xfId="7" applyFont="1" applyFill="1" applyBorder="1" applyAlignment="1">
      <alignment horizontal="center" vertical="center" wrapText="1"/>
    </xf>
    <xf numFmtId="0" fontId="14" fillId="5" borderId="17" xfId="18" applyFont="1" applyFill="1" applyBorder="1" applyAlignment="1">
      <alignment horizontal="center" vertical="center"/>
    </xf>
    <xf numFmtId="0" fontId="2" fillId="5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0" fontId="5" fillId="5" borderId="9" xfId="20" applyFont="1" applyFill="1" applyBorder="1">
      <alignment horizontal="right" vertical="center" wrapText="1" indent="1" readingOrder="2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1" applyFont="1" applyFill="1" applyBorder="1" applyAlignment="1">
      <alignment vertical="center"/>
    </xf>
    <xf numFmtId="3" fontId="2" fillId="5" borderId="10" xfId="21" applyNumberFormat="1" applyFont="1" applyFill="1" applyBorder="1" applyAlignment="1">
      <alignment vertical="center"/>
    </xf>
    <xf numFmtId="0" fontId="2" fillId="4" borderId="9" xfId="21" applyFont="1" applyFill="1" applyBorder="1" applyAlignment="1">
      <alignment vertical="center"/>
    </xf>
    <xf numFmtId="3" fontId="2" fillId="4" borderId="9" xfId="21" applyNumberFormat="1" applyFont="1" applyFill="1" applyBorder="1" applyAlignment="1">
      <alignment vertical="center"/>
    </xf>
    <xf numFmtId="0" fontId="2" fillId="5" borderId="9" xfId="21" applyFont="1" applyFill="1" applyBorder="1" applyAlignment="1">
      <alignment vertical="center"/>
    </xf>
    <xf numFmtId="3" fontId="2" fillId="5" borderId="9" xfId="21" applyNumberFormat="1" applyFont="1" applyFill="1" applyBorder="1" applyAlignment="1">
      <alignment vertical="center"/>
    </xf>
    <xf numFmtId="0" fontId="2" fillId="4" borderId="8" xfId="21" applyFont="1" applyFill="1" applyBorder="1" applyAlignment="1">
      <alignment vertical="center"/>
    </xf>
    <xf numFmtId="3" fontId="2" fillId="4" borderId="8" xfId="21" applyNumberFormat="1" applyFont="1" applyFill="1" applyBorder="1" applyAlignment="1">
      <alignment vertical="center"/>
    </xf>
    <xf numFmtId="0" fontId="14" fillId="4" borderId="8" xfId="21" applyFont="1" applyFill="1" applyBorder="1" applyAlignment="1">
      <alignment vertical="center"/>
    </xf>
    <xf numFmtId="0" fontId="14" fillId="5" borderId="17" xfId="18" applyFont="1" applyFill="1" applyBorder="1" applyAlignment="1">
      <alignment vertical="center"/>
    </xf>
    <xf numFmtId="3" fontId="14" fillId="5" borderId="17" xfId="18" applyNumberFormat="1" applyFont="1" applyFill="1" applyBorder="1" applyAlignment="1">
      <alignment vertical="center"/>
    </xf>
    <xf numFmtId="0" fontId="30" fillId="0" borderId="0" xfId="2" applyFont="1" applyAlignment="1">
      <alignment vertical="center" readingOrder="2"/>
    </xf>
    <xf numFmtId="1" fontId="2" fillId="5" borderId="10" xfId="22" applyNumberFormat="1" applyFont="1" applyFill="1" applyBorder="1" applyAlignment="1">
      <alignment horizontal="right" vertical="center" wrapText="1" indent="1"/>
    </xf>
    <xf numFmtId="1" fontId="14" fillId="5" borderId="10" xfId="21" applyNumberFormat="1" applyFont="1" applyFill="1" applyBorder="1" applyAlignment="1">
      <alignment horizontal="right" vertical="center" indent="1"/>
    </xf>
    <xf numFmtId="1" fontId="2" fillId="4" borderId="9" xfId="22" applyNumberFormat="1" applyFont="1" applyFill="1" applyBorder="1" applyAlignment="1">
      <alignment horizontal="right" vertical="center" wrapText="1" indent="1"/>
    </xf>
    <xf numFmtId="1" fontId="2" fillId="4" borderId="8" xfId="22" applyNumberFormat="1" applyFont="1" applyFill="1" applyBorder="1" applyAlignment="1">
      <alignment horizontal="right" vertical="center" wrapText="1" indent="1"/>
    </xf>
    <xf numFmtId="0" fontId="2" fillId="0" borderId="0" xfId="0" applyFont="1" applyAlignment="1">
      <alignment horizontal="right" indent="2" readingOrder="2"/>
    </xf>
    <xf numFmtId="0" fontId="2" fillId="0" borderId="0" xfId="0" applyFont="1" applyAlignment="1">
      <alignment horizontal="right" wrapText="1" indent="2" readingOrder="2"/>
    </xf>
    <xf numFmtId="0" fontId="6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 wrapText="1" indent="2"/>
    </xf>
    <xf numFmtId="0" fontId="14" fillId="4" borderId="17" xfId="7" applyFont="1" applyFill="1" applyBorder="1">
      <alignment horizontal="center" vertical="center" wrapText="1"/>
    </xf>
    <xf numFmtId="0" fontId="10" fillId="4" borderId="12" xfId="7" applyFont="1" applyFill="1" applyBorder="1" applyAlignment="1">
      <alignment horizontal="center" vertical="center" wrapText="1"/>
    </xf>
    <xf numFmtId="0" fontId="10" fillId="4" borderId="32" xfId="7" applyFont="1" applyFill="1" applyBorder="1" applyAlignment="1">
      <alignment horizontal="center" vertical="center" wrapText="1"/>
    </xf>
    <xf numFmtId="0" fontId="30" fillId="0" borderId="34" xfId="2" applyFont="1" applyBorder="1" applyAlignment="1">
      <alignment horizontal="centerContinuous" vertical="center"/>
    </xf>
    <xf numFmtId="0" fontId="39" fillId="4" borderId="37" xfId="7" applyFont="1" applyFill="1" applyBorder="1" applyAlignment="1">
      <alignment horizontal="center" vertical="center" wrapText="1"/>
    </xf>
    <xf numFmtId="0" fontId="14" fillId="4" borderId="17" xfId="7" applyFont="1" applyFill="1" applyBorder="1">
      <alignment horizontal="center" vertical="center" wrapText="1"/>
    </xf>
    <xf numFmtId="1" fontId="5" fillId="4" borderId="17" xfId="6" applyFont="1" applyFill="1" applyBorder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0" fontId="10" fillId="4" borderId="17" xfId="7" applyFont="1" applyFill="1" applyBorder="1">
      <alignment horizontal="center" vertical="center" wrapText="1"/>
    </xf>
    <xf numFmtId="1" fontId="35" fillId="4" borderId="8" xfId="21" applyNumberFormat="1" applyFont="1" applyFill="1" applyBorder="1" applyAlignment="1">
      <alignment horizontal="right" vertical="center" indent="1"/>
    </xf>
    <xf numFmtId="1" fontId="2" fillId="5" borderId="18" xfId="21" applyNumberFormat="1" applyFont="1" applyFill="1" applyBorder="1" applyAlignment="1">
      <alignment horizontal="right" vertical="center" indent="1"/>
    </xf>
    <xf numFmtId="166" fontId="41" fillId="0" borderId="0" xfId="11" applyNumberFormat="1" applyFont="1" applyAlignment="1">
      <alignment vertical="center"/>
    </xf>
    <xf numFmtId="166" fontId="2" fillId="0" borderId="0" xfId="11" applyNumberFormat="1" applyAlignment="1">
      <alignment vertical="center"/>
    </xf>
    <xf numFmtId="1" fontId="14" fillId="0" borderId="0" xfId="11" applyNumberFormat="1" applyFont="1" applyAlignment="1">
      <alignment horizontal="center" vertical="center"/>
    </xf>
    <xf numFmtId="166" fontId="2" fillId="0" borderId="0" xfId="11" applyNumberFormat="1" applyFont="1" applyAlignment="1">
      <alignment vertical="center"/>
    </xf>
    <xf numFmtId="166" fontId="14" fillId="0" borderId="0" xfId="11" applyNumberFormat="1" applyFont="1" applyAlignment="1">
      <alignment horizontal="left" vertical="center"/>
    </xf>
    <xf numFmtId="166" fontId="2" fillId="0" borderId="0" xfId="11" applyNumberFormat="1" applyAlignment="1">
      <alignment horizontal="left" vertical="center"/>
    </xf>
    <xf numFmtId="0" fontId="2" fillId="5" borderId="18" xfId="22" applyFont="1" applyFill="1" applyBorder="1">
      <alignment horizontal="left" vertical="center" wrapText="1" indent="1"/>
    </xf>
    <xf numFmtId="1" fontId="42" fillId="0" borderId="0" xfId="0" applyNumberFormat="1" applyFont="1" applyAlignment="1">
      <alignment horizontal="center" vertical="center"/>
    </xf>
    <xf numFmtId="166" fontId="43" fillId="0" borderId="0" xfId="0" applyNumberFormat="1" applyFont="1" applyAlignment="1">
      <alignment vertical="center"/>
    </xf>
    <xf numFmtId="1" fontId="44" fillId="0" borderId="0" xfId="0" applyNumberFormat="1" applyFont="1" applyAlignment="1">
      <alignment horizontal="center" vertical="center"/>
    </xf>
    <xf numFmtId="166" fontId="45" fillId="0" borderId="0" xfId="0" applyNumberFormat="1" applyFont="1" applyAlignment="1">
      <alignment vertical="center"/>
    </xf>
    <xf numFmtId="0" fontId="6" fillId="5" borderId="10" xfId="21" applyNumberFormat="1" applyFont="1" applyFill="1" applyBorder="1" applyAlignment="1">
      <alignment horizontal="right" vertical="center" indent="1"/>
    </xf>
    <xf numFmtId="0" fontId="6" fillId="5" borderId="15" xfId="21" applyNumberFormat="1" applyFont="1" applyFill="1" applyBorder="1" applyAlignment="1">
      <alignment horizontal="right" vertical="center" indent="1"/>
    </xf>
    <xf numFmtId="0" fontId="5" fillId="4" borderId="9" xfId="20" applyFont="1" applyFill="1" applyBorder="1">
      <alignment horizontal="right" vertical="center" wrapText="1" indent="1" readingOrder="2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2" fillId="5" borderId="10" xfId="21" applyFont="1" applyFill="1" applyBorder="1" applyAlignment="1">
      <alignment horizontal="right" vertical="center" indent="1"/>
    </xf>
    <xf numFmtId="0" fontId="2" fillId="4" borderId="9" xfId="21" applyFont="1" applyFill="1" applyBorder="1" applyAlignment="1">
      <alignment horizontal="right" vertical="center" indent="1"/>
    </xf>
    <xf numFmtId="0" fontId="2" fillId="5" borderId="18" xfId="21" applyFont="1" applyFill="1" applyBorder="1" applyAlignment="1">
      <alignment horizontal="right" vertical="center" indent="1"/>
    </xf>
    <xf numFmtId="0" fontId="5" fillId="4" borderId="17" xfId="20" applyFont="1" applyFill="1" applyBorder="1" applyAlignment="1">
      <alignment horizontal="center" vertical="center" wrapText="1" readingOrder="2"/>
    </xf>
    <xf numFmtId="0" fontId="14" fillId="4" borderId="17" xfId="21" applyFont="1" applyFill="1" applyBorder="1" applyAlignment="1">
      <alignment horizontal="right" vertical="center" indent="1"/>
    </xf>
    <xf numFmtId="0" fontId="14" fillId="4" borderId="17" xfId="22" applyFont="1" applyFill="1" applyBorder="1" applyAlignment="1">
      <alignment horizontal="center" vertical="center" wrapText="1"/>
    </xf>
    <xf numFmtId="0" fontId="2" fillId="5" borderId="9" xfId="21" applyFont="1" applyFill="1" applyBorder="1" applyAlignment="1">
      <alignment horizontal="right" vertical="center" indent="1"/>
    </xf>
    <xf numFmtId="0" fontId="2" fillId="4" borderId="8" xfId="21" applyFont="1" applyFill="1" applyBorder="1" applyAlignment="1">
      <alignment horizontal="right" vertical="center" indent="1"/>
    </xf>
    <xf numFmtId="168" fontId="14" fillId="5" borderId="17" xfId="1" applyNumberFormat="1" applyFont="1" applyFill="1" applyBorder="1" applyAlignment="1">
      <alignment horizontal="right" vertical="center" indent="1"/>
    </xf>
    <xf numFmtId="0" fontId="10" fillId="5" borderId="9" xfId="20" applyFont="1" applyFill="1" applyBorder="1">
      <alignment horizontal="right" vertical="center" wrapText="1" indent="1" readingOrder="2"/>
    </xf>
    <xf numFmtId="0" fontId="2" fillId="5" borderId="9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164" fontId="5" fillId="0" borderId="0" xfId="26" applyFont="1" applyAlignment="1">
      <alignment horizontal="centerContinuous" vertical="center"/>
    </xf>
    <xf numFmtId="164" fontId="5" fillId="0" borderId="0" xfId="26" applyFont="1" applyAlignment="1">
      <alignment vertical="center"/>
    </xf>
    <xf numFmtId="164" fontId="5" fillId="0" borderId="0" xfId="26" applyFont="1" applyAlignment="1">
      <alignment horizontal="centerContinuous" vertical="center" wrapText="1"/>
    </xf>
    <xf numFmtId="1" fontId="2" fillId="5" borderId="35" xfId="21" applyNumberFormat="1" applyFont="1" applyFill="1" applyBorder="1" applyAlignment="1">
      <alignment vertical="center"/>
    </xf>
    <xf numFmtId="1" fontId="2" fillId="4" borderId="9" xfId="21" applyNumberFormat="1" applyFont="1" applyFill="1" applyBorder="1" applyAlignment="1">
      <alignment vertical="center"/>
    </xf>
    <xf numFmtId="1" fontId="2" fillId="4" borderId="10" xfId="21" applyNumberFormat="1" applyFont="1" applyFill="1" applyBorder="1" applyAlignment="1">
      <alignment vertical="center"/>
    </xf>
    <xf numFmtId="1" fontId="2" fillId="5" borderId="9" xfId="21" applyNumberFormat="1" applyFont="1" applyFill="1" applyBorder="1" applyAlignment="1">
      <alignment vertical="center"/>
    </xf>
    <xf numFmtId="1" fontId="2" fillId="5" borderId="17" xfId="18" applyNumberFormat="1" applyFont="1" applyFill="1" applyBorder="1" applyAlignment="1">
      <alignment vertical="center"/>
    </xf>
    <xf numFmtId="0" fontId="5" fillId="4" borderId="11" xfId="20" applyFont="1" applyFill="1" applyBorder="1">
      <alignment horizontal="right" vertical="center" wrapText="1" indent="1" readingOrder="2"/>
    </xf>
    <xf numFmtId="0" fontId="2" fillId="4" borderId="11" xfId="22" applyFont="1" applyFill="1" applyBorder="1">
      <alignment horizontal="left" vertical="center" wrapText="1" indent="1"/>
    </xf>
    <xf numFmtId="0" fontId="2" fillId="5" borderId="20" xfId="22" applyFont="1" applyFill="1" applyBorder="1">
      <alignment horizontal="left" vertical="center" wrapText="1" indent="1"/>
    </xf>
    <xf numFmtId="166" fontId="42" fillId="0" borderId="0" xfId="11" applyNumberFormat="1" applyFont="1" applyAlignment="1">
      <alignment horizontal="right" vertical="center"/>
    </xf>
    <xf numFmtId="166" fontId="43" fillId="0" borderId="0" xfId="11" applyNumberFormat="1" applyFont="1" applyAlignment="1">
      <alignment vertical="center"/>
    </xf>
    <xf numFmtId="166" fontId="43" fillId="0" borderId="0" xfId="11" applyNumberFormat="1" applyFont="1" applyAlignment="1">
      <alignment horizontal="left" vertical="center"/>
    </xf>
    <xf numFmtId="166" fontId="47" fillId="0" borderId="0" xfId="0" applyNumberFormat="1" applyFont="1" applyAlignment="1">
      <alignment horizontal="left" vertical="center"/>
    </xf>
    <xf numFmtId="166" fontId="43" fillId="0" borderId="0" xfId="0" applyNumberFormat="1" applyFont="1" applyAlignment="1">
      <alignment horizontal="left" vertical="center"/>
    </xf>
    <xf numFmtId="166" fontId="42" fillId="0" borderId="0" xfId="0" applyNumberFormat="1" applyFont="1" applyAlignment="1">
      <alignment horizontal="right" vertical="center"/>
    </xf>
    <xf numFmtId="1" fontId="14" fillId="4" borderId="17" xfId="6" applyFont="1" applyFill="1" applyBorder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3" fontId="2" fillId="5" borderId="10" xfId="21" applyNumberFormat="1" applyFont="1" applyFill="1" applyBorder="1" applyAlignment="1">
      <alignment horizontal="right" vertical="center" indent="1"/>
    </xf>
    <xf numFmtId="0" fontId="2" fillId="4" borderId="9" xfId="22" applyFont="1" applyFill="1" applyBorder="1">
      <alignment horizontal="left" vertical="center" wrapText="1" indent="1"/>
    </xf>
    <xf numFmtId="1" fontId="33" fillId="5" borderId="17" xfId="18" applyNumberFormat="1" applyFont="1" applyFill="1" applyBorder="1" applyAlignment="1">
      <alignment vertical="center"/>
    </xf>
    <xf numFmtId="1" fontId="2" fillId="4" borderId="9" xfId="21" applyNumberFormat="1" applyFont="1" applyFill="1" applyBorder="1" applyAlignment="1">
      <alignment horizontal="center" vertical="center"/>
    </xf>
    <xf numFmtId="1" fontId="2" fillId="5" borderId="9" xfId="21" applyNumberFormat="1" applyFont="1" applyFill="1" applyBorder="1" applyAlignment="1">
      <alignment horizontal="center" vertical="center"/>
    </xf>
    <xf numFmtId="1" fontId="2" fillId="4" borderId="8" xfId="21" applyNumberFormat="1" applyFont="1" applyFill="1" applyBorder="1" applyAlignment="1">
      <alignment horizontal="center" vertical="center"/>
    </xf>
    <xf numFmtId="1" fontId="2" fillId="5" borderId="8" xfId="21" applyNumberFormat="1" applyFont="1" applyFill="1" applyBorder="1" applyAlignment="1">
      <alignment horizontal="center" vertical="center"/>
    </xf>
    <xf numFmtId="1" fontId="2" fillId="4" borderId="11" xfId="21" applyNumberFormat="1" applyFont="1" applyFill="1" applyBorder="1" applyAlignment="1">
      <alignment horizontal="center" vertical="center"/>
    </xf>
    <xf numFmtId="1" fontId="14" fillId="5" borderId="15" xfId="21" applyNumberFormat="1" applyFont="1" applyFill="1" applyBorder="1" applyAlignment="1">
      <alignment horizontal="center" vertical="center"/>
    </xf>
    <xf numFmtId="1" fontId="14" fillId="4" borderId="9" xfId="21" applyNumberFormat="1" applyFont="1" applyFill="1" applyBorder="1" applyAlignment="1">
      <alignment horizontal="center" vertical="center"/>
    </xf>
    <xf numFmtId="1" fontId="2" fillId="5" borderId="19" xfId="21" applyNumberFormat="1" applyFont="1" applyFill="1" applyBorder="1" applyAlignment="1">
      <alignment horizontal="center" vertical="center"/>
    </xf>
    <xf numFmtId="1" fontId="14" fillId="5" borderId="0" xfId="2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 indent="2"/>
    </xf>
    <xf numFmtId="0" fontId="6" fillId="0" borderId="0" xfId="0" applyFont="1" applyAlignment="1">
      <alignment horizontal="left" vertical="center" indent="2"/>
    </xf>
    <xf numFmtId="0" fontId="27" fillId="0" borderId="0" xfId="11" applyFont="1" applyAlignment="1">
      <alignment horizontal="center" vertical="center" wrapText="1" readingOrder="1"/>
    </xf>
    <xf numFmtId="0" fontId="30" fillId="0" borderId="0" xfId="11" applyFont="1" applyAlignment="1">
      <alignment horizontal="center" wrapText="1" readingOrder="1"/>
    </xf>
    <xf numFmtId="0" fontId="30" fillId="0" borderId="0" xfId="2" applyFont="1" applyAlignment="1">
      <alignment horizontal="center" vertical="center" wrapText="1" readingOrder="2"/>
    </xf>
    <xf numFmtId="0" fontId="5" fillId="0" borderId="0" xfId="3" applyFont="1" applyAlignment="1">
      <alignment horizontal="center" vertical="center" readingOrder="2"/>
    </xf>
    <xf numFmtId="0" fontId="5" fillId="0" borderId="0" xfId="3" applyFont="1" applyAlignment="1">
      <alignment horizontal="center" vertical="center"/>
    </xf>
    <xf numFmtId="0" fontId="10" fillId="0" borderId="0" xfId="11" applyFont="1" applyAlignment="1">
      <alignment horizontal="center" vertical="center" wrapText="1" readingOrder="1"/>
    </xf>
    <xf numFmtId="0" fontId="30" fillId="0" borderId="0" xfId="2" applyFont="1" applyAlignment="1">
      <alignment horizontal="center" vertical="center" wrapText="1"/>
    </xf>
    <xf numFmtId="0" fontId="30" fillId="0" borderId="0" xfId="3" applyFont="1" applyAlignment="1">
      <alignment horizontal="center" vertical="center" readingOrder="2"/>
    </xf>
    <xf numFmtId="0" fontId="14" fillId="4" borderId="17" xfId="7" applyFont="1" applyFill="1" applyBorder="1" applyAlignment="1">
      <alignment horizontal="center" vertical="center" wrapText="1"/>
    </xf>
    <xf numFmtId="1" fontId="5" fillId="4" borderId="17" xfId="6" applyFont="1" applyFill="1" applyBorder="1">
      <alignment horizontal="center" vertical="center"/>
    </xf>
    <xf numFmtId="1" fontId="14" fillId="4" borderId="17" xfId="6" applyFont="1" applyFill="1" applyBorder="1">
      <alignment horizontal="center" vertical="center"/>
    </xf>
    <xf numFmtId="0" fontId="10" fillId="4" borderId="11" xfId="7" applyFont="1" applyFill="1" applyBorder="1" applyAlignment="1">
      <alignment horizontal="center" wrapText="1"/>
    </xf>
    <xf numFmtId="0" fontId="17" fillId="4" borderId="12" xfId="7" applyFont="1" applyFill="1" applyBorder="1" applyAlignment="1">
      <alignment horizontal="center" vertical="top" wrapText="1"/>
    </xf>
    <xf numFmtId="0" fontId="10" fillId="0" borderId="0" xfId="11" applyFont="1" applyBorder="1" applyAlignment="1">
      <alignment horizontal="center" vertical="center" wrapText="1" readingOrder="1"/>
    </xf>
    <xf numFmtId="0" fontId="10" fillId="4" borderId="0" xfId="7" applyFont="1" applyFill="1" applyBorder="1" applyAlignment="1">
      <alignment horizontal="center" wrapText="1"/>
    </xf>
    <xf numFmtId="0" fontId="17" fillId="4" borderId="0" xfId="7" applyFont="1" applyFill="1" applyBorder="1" applyAlignment="1">
      <alignment horizontal="center" vertical="top" wrapText="1"/>
    </xf>
    <xf numFmtId="166" fontId="14" fillId="0" borderId="0" xfId="0" applyNumberFormat="1" applyFont="1" applyBorder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 readingOrder="2"/>
    </xf>
    <xf numFmtId="0" fontId="13" fillId="0" borderId="0" xfId="3" applyFont="1" applyAlignment="1">
      <alignment horizontal="center" vertical="center" wrapText="1"/>
    </xf>
    <xf numFmtId="0" fontId="5" fillId="0" borderId="0" xfId="2" applyFont="1" applyAlignment="1">
      <alignment horizontal="center" vertical="center" readingOrder="1"/>
    </xf>
    <xf numFmtId="0" fontId="10" fillId="4" borderId="17" xfId="7" applyFont="1" applyFill="1" applyBorder="1">
      <alignment horizontal="center" vertical="center" wrapText="1"/>
    </xf>
    <xf numFmtId="0" fontId="14" fillId="4" borderId="26" xfId="7" applyFont="1" applyFill="1" applyBorder="1" applyAlignment="1">
      <alignment horizontal="center" vertical="center" wrapText="1"/>
    </xf>
    <xf numFmtId="0" fontId="14" fillId="4" borderId="25" xfId="7" applyFont="1" applyFill="1" applyBorder="1" applyAlignment="1">
      <alignment horizontal="center" vertical="center" wrapText="1"/>
    </xf>
    <xf numFmtId="0" fontId="14" fillId="4" borderId="17" xfId="7" applyFont="1" applyFill="1" applyBorder="1">
      <alignment horizontal="center" vertical="center" wrapText="1"/>
    </xf>
    <xf numFmtId="0" fontId="13" fillId="0" borderId="0" xfId="2" applyFont="1" applyAlignment="1">
      <alignment horizontal="center" vertical="center" readingOrder="2"/>
    </xf>
    <xf numFmtId="0" fontId="14" fillId="4" borderId="36" xfId="7" applyFont="1" applyFill="1" applyBorder="1">
      <alignment horizontal="center" vertical="center" wrapText="1"/>
    </xf>
    <xf numFmtId="0" fontId="14" fillId="4" borderId="38" xfId="7" applyFont="1" applyFill="1" applyBorder="1">
      <alignment horizontal="center" vertical="center" wrapText="1"/>
    </xf>
    <xf numFmtId="0" fontId="10" fillId="4" borderId="31" xfId="7" applyFont="1" applyFill="1" applyBorder="1" applyAlignment="1">
      <alignment horizontal="center" vertical="center" wrapText="1"/>
    </xf>
    <xf numFmtId="0" fontId="10" fillId="4" borderId="33" xfId="7" applyFont="1" applyFill="1" applyBorder="1" applyAlignment="1">
      <alignment horizontal="center" vertical="center" wrapText="1"/>
    </xf>
    <xf numFmtId="0" fontId="5" fillId="4" borderId="21" xfId="7" applyFont="1" applyFill="1" applyBorder="1" applyAlignment="1">
      <alignment horizontal="right" vertical="center" wrapText="1"/>
    </xf>
    <xf numFmtId="0" fontId="5" fillId="4" borderId="22" xfId="7" applyFont="1" applyFill="1" applyBorder="1" applyAlignment="1">
      <alignment horizontal="right" vertical="center" wrapText="1"/>
    </xf>
    <xf numFmtId="0" fontId="14" fillId="4" borderId="23" xfId="7" applyFont="1" applyFill="1" applyBorder="1" applyAlignment="1">
      <alignment horizontal="left" vertical="center" wrapText="1"/>
    </xf>
    <xf numFmtId="0" fontId="14" fillId="4" borderId="24" xfId="7" applyFont="1" applyFill="1" applyBorder="1" applyAlignment="1">
      <alignment horizontal="left" vertical="center" wrapText="1"/>
    </xf>
    <xf numFmtId="0" fontId="30" fillId="0" borderId="0" xfId="2" applyFont="1" applyAlignment="1">
      <alignment horizontal="center" vertical="center" readingOrder="2"/>
    </xf>
    <xf numFmtId="0" fontId="5" fillId="4" borderId="13" xfId="4" applyFont="1" applyFill="1" applyBorder="1" applyAlignment="1">
      <alignment horizontal="right" vertical="center" wrapText="1"/>
    </xf>
    <xf numFmtId="0" fontId="14" fillId="4" borderId="13" xfId="4" applyFont="1" applyFill="1" applyBorder="1" applyAlignment="1">
      <alignment horizontal="right" vertical="center" wrapText="1"/>
    </xf>
    <xf numFmtId="0" fontId="14" fillId="4" borderId="17" xfId="4" applyFont="1" applyFill="1" applyBorder="1" applyAlignment="1">
      <alignment horizontal="center" vertical="center" wrapText="1"/>
    </xf>
    <xf numFmtId="1" fontId="17" fillId="4" borderId="14" xfId="5" applyFont="1" applyFill="1" applyBorder="1">
      <alignment horizontal="left" vertical="center" wrapText="1"/>
    </xf>
    <xf numFmtId="1" fontId="20" fillId="4" borderId="14" xfId="5" applyFont="1" applyFill="1" applyBorder="1">
      <alignment horizontal="left" vertical="center" wrapText="1"/>
    </xf>
    <xf numFmtId="0" fontId="30" fillId="0" borderId="0" xfId="2" applyFont="1" applyAlignment="1">
      <alignment horizontal="center"/>
    </xf>
    <xf numFmtId="0" fontId="14" fillId="4" borderId="17" xfId="18" applyFont="1" applyFill="1" applyBorder="1" applyAlignment="1">
      <alignment horizontal="center" vertical="center" wrapText="1"/>
    </xf>
    <xf numFmtId="1" fontId="5" fillId="4" borderId="15" xfId="6" applyFont="1" applyFill="1" applyBorder="1">
      <alignment horizontal="center" vertical="center"/>
    </xf>
    <xf numFmtId="1" fontId="5" fillId="4" borderId="9" xfId="6" applyFont="1" applyFill="1" applyBorder="1">
      <alignment horizontal="center" vertical="center"/>
    </xf>
    <xf numFmtId="1" fontId="14" fillId="4" borderId="9" xfId="6" applyFont="1" applyFill="1" applyBorder="1">
      <alignment horizontal="center" vertical="center"/>
    </xf>
    <xf numFmtId="1" fontId="5" fillId="4" borderId="16" xfId="6" applyFont="1" applyFill="1" applyBorder="1">
      <alignment horizontal="center" vertical="center"/>
    </xf>
    <xf numFmtId="0" fontId="5" fillId="4" borderId="17" xfId="7" applyFont="1" applyFill="1" applyBorder="1" applyAlignment="1">
      <alignment horizontal="center" vertical="center" wrapText="1"/>
    </xf>
    <xf numFmtId="0" fontId="10" fillId="4" borderId="17" xfId="7" applyFont="1" applyFill="1" applyBorder="1" applyAlignment="1">
      <alignment horizontal="center" vertical="center" wrapText="1"/>
    </xf>
    <xf numFmtId="0" fontId="6" fillId="4" borderId="15" xfId="7" applyFont="1" applyFill="1" applyBorder="1">
      <alignment horizontal="center" vertical="center" wrapText="1"/>
    </xf>
    <xf numFmtId="0" fontId="18" fillId="4" borderId="9" xfId="7" applyFont="1" applyFill="1" applyBorder="1">
      <alignment horizontal="center" vertical="center" wrapText="1"/>
    </xf>
    <xf numFmtId="0" fontId="18" fillId="4" borderId="16" xfId="7" applyFont="1" applyFill="1" applyBorder="1">
      <alignment horizontal="center" vertical="center" wrapText="1"/>
    </xf>
    <xf numFmtId="0" fontId="14" fillId="4" borderId="10" xfId="7" applyFont="1" applyFill="1" applyBorder="1">
      <alignment horizontal="center" vertical="center" wrapText="1"/>
    </xf>
    <xf numFmtId="0" fontId="14" fillId="4" borderId="16" xfId="7" applyFont="1" applyFill="1" applyBorder="1">
      <alignment horizontal="center" vertical="center" wrapText="1"/>
    </xf>
    <xf numFmtId="0" fontId="10" fillId="4" borderId="15" xfId="7" applyFont="1" applyFill="1" applyBorder="1" applyAlignment="1">
      <alignment horizontal="center" vertical="center" wrapText="1"/>
    </xf>
    <xf numFmtId="0" fontId="10" fillId="4" borderId="16" xfId="7" applyFont="1" applyFill="1" applyBorder="1" applyAlignment="1">
      <alignment horizontal="center" vertical="center" wrapText="1"/>
    </xf>
    <xf numFmtId="0" fontId="14" fillId="4" borderId="15" xfId="7" applyFont="1" applyFill="1" applyBorder="1">
      <alignment horizontal="center" vertical="center" wrapText="1"/>
    </xf>
    <xf numFmtId="0" fontId="14" fillId="4" borderId="9" xfId="7" applyFont="1" applyFill="1" applyBorder="1">
      <alignment horizontal="center" vertical="center" wrapText="1"/>
    </xf>
    <xf numFmtId="0" fontId="14" fillId="4" borderId="10" xfId="18" applyFont="1" applyFill="1" applyBorder="1" applyAlignment="1">
      <alignment horizontal="center" vertical="center" wrapText="1"/>
    </xf>
    <xf numFmtId="0" fontId="14" fillId="4" borderId="16" xfId="18" applyFont="1" applyFill="1" applyBorder="1" applyAlignment="1">
      <alignment horizontal="center" vertical="center" wrapText="1"/>
    </xf>
    <xf numFmtId="0" fontId="5" fillId="5" borderId="17" xfId="18" applyFont="1" applyFill="1" applyBorder="1" applyAlignment="1">
      <alignment horizontal="center" vertical="center" readingOrder="2"/>
    </xf>
    <xf numFmtId="0" fontId="14" fillId="5" borderId="17" xfId="18" applyFont="1" applyFill="1" applyBorder="1" applyAlignment="1">
      <alignment horizontal="center" vertical="center"/>
    </xf>
    <xf numFmtId="1" fontId="5" fillId="4" borderId="11" xfId="6" applyFont="1" applyFill="1" applyBorder="1">
      <alignment horizontal="center" vertical="center"/>
    </xf>
    <xf numFmtId="1" fontId="5" fillId="4" borderId="12" xfId="6" applyFont="1" applyFill="1" applyBorder="1">
      <alignment horizontal="center" vertical="center"/>
    </xf>
    <xf numFmtId="1" fontId="2" fillId="4" borderId="11" xfId="6" applyFont="1" applyFill="1" applyBorder="1" applyAlignment="1">
      <alignment horizontal="center" vertical="center" wrapText="1"/>
    </xf>
    <xf numFmtId="1" fontId="2" fillId="4" borderId="11" xfId="6" applyFont="1" applyFill="1" applyBorder="1" applyAlignment="1">
      <alignment horizontal="center" vertical="center"/>
    </xf>
    <xf numFmtId="1" fontId="2" fillId="4" borderId="12" xfId="6" applyFont="1" applyFill="1" applyBorder="1" applyAlignment="1">
      <alignment horizontal="center" vertical="center"/>
    </xf>
    <xf numFmtId="0" fontId="14" fillId="4" borderId="11" xfId="7" applyFont="1" applyFill="1" applyBorder="1" applyAlignment="1">
      <alignment horizontal="center" vertical="center" wrapText="1" readingOrder="1"/>
    </xf>
    <xf numFmtId="0" fontId="14" fillId="4" borderId="12" xfId="7" applyFont="1" applyFill="1" applyBorder="1" applyAlignment="1">
      <alignment horizontal="center" vertical="center" wrapText="1" readingOrder="1"/>
    </xf>
    <xf numFmtId="0" fontId="13" fillId="0" borderId="0" xfId="2" applyFont="1" applyAlignment="1">
      <alignment horizontal="center" vertical="center"/>
    </xf>
    <xf numFmtId="0" fontId="2" fillId="5" borderId="9" xfId="22" applyFont="1" applyFill="1" applyBorder="1">
      <alignment horizontal="left" vertical="center" wrapText="1" indent="1"/>
    </xf>
    <xf numFmtId="0" fontId="14" fillId="4" borderId="18" xfId="7" applyFont="1" applyFill="1" applyBorder="1" applyAlignment="1">
      <alignment horizontal="center" vertical="center" wrapText="1"/>
    </xf>
    <xf numFmtId="0" fontId="14" fillId="4" borderId="12" xfId="7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5" fillId="4" borderId="9" xfId="20" applyFont="1" applyFill="1" applyBorder="1">
      <alignment horizontal="right" vertical="center" wrapText="1" indent="1" readingOrder="2"/>
    </xf>
    <xf numFmtId="0" fontId="14" fillId="4" borderId="11" xfId="18" applyFont="1" applyFill="1" applyBorder="1" applyAlignment="1">
      <alignment horizontal="center" vertical="center" wrapText="1"/>
    </xf>
    <xf numFmtId="0" fontId="14" fillId="4" borderId="18" xfId="18" applyFont="1" applyFill="1" applyBorder="1" applyAlignment="1">
      <alignment horizontal="center" vertical="center" wrapText="1"/>
    </xf>
    <xf numFmtId="0" fontId="14" fillId="4" borderId="12" xfId="18" applyFont="1" applyFill="1" applyBorder="1" applyAlignment="1">
      <alignment horizontal="center" vertical="center" wrapText="1"/>
    </xf>
    <xf numFmtId="0" fontId="14" fillId="5" borderId="15" xfId="18" applyFont="1" applyFill="1" applyBorder="1" applyAlignment="1">
      <alignment horizontal="center" vertical="center"/>
    </xf>
    <xf numFmtId="0" fontId="14" fillId="5" borderId="9" xfId="18" applyFont="1" applyFill="1" applyBorder="1" applyAlignment="1">
      <alignment horizontal="center" vertical="center"/>
    </xf>
    <xf numFmtId="0" fontId="14" fillId="5" borderId="16" xfId="18" applyFont="1" applyFill="1" applyBorder="1" applyAlignment="1">
      <alignment horizontal="center" vertical="center"/>
    </xf>
    <xf numFmtId="0" fontId="2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0" fontId="5" fillId="5" borderId="15" xfId="18" applyFont="1" applyFill="1" applyBorder="1" applyAlignment="1">
      <alignment horizontal="center" vertical="center" readingOrder="2"/>
    </xf>
    <xf numFmtId="0" fontId="5" fillId="5" borderId="9" xfId="18" applyFont="1" applyFill="1" applyBorder="1" applyAlignment="1">
      <alignment horizontal="center" vertical="center" readingOrder="2"/>
    </xf>
    <xf numFmtId="0" fontId="5" fillId="5" borderId="16" xfId="18" applyFont="1" applyFill="1" applyBorder="1" applyAlignment="1">
      <alignment horizontal="center" vertical="center" readingOrder="2"/>
    </xf>
    <xf numFmtId="0" fontId="5" fillId="5" borderId="9" xfId="20" applyFont="1" applyFill="1" applyBorder="1">
      <alignment horizontal="right" vertical="center" wrapText="1" indent="1" readingOrder="2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0" xfId="20" applyFont="1" applyFill="1" applyBorder="1">
      <alignment horizontal="right" vertical="center" wrapText="1" indent="1" readingOrder="2"/>
    </xf>
    <xf numFmtId="1" fontId="5" fillId="4" borderId="18" xfId="6" applyFont="1" applyFill="1" applyBorder="1">
      <alignment horizontal="center" vertical="center"/>
    </xf>
    <xf numFmtId="1" fontId="14" fillId="4" borderId="12" xfId="6" applyFont="1" applyFill="1" applyBorder="1">
      <alignment horizontal="center" vertical="center"/>
    </xf>
    <xf numFmtId="0" fontId="10" fillId="4" borderId="11" xfId="7" applyFont="1" applyFill="1" applyBorder="1">
      <alignment horizontal="center" vertical="center" wrapText="1"/>
    </xf>
    <xf numFmtId="0" fontId="10" fillId="4" borderId="18" xfId="7" applyFont="1" applyFill="1" applyBorder="1">
      <alignment horizontal="center" vertical="center" wrapText="1"/>
    </xf>
    <xf numFmtId="0" fontId="10" fillId="4" borderId="12" xfId="7" applyFont="1" applyFill="1" applyBorder="1">
      <alignment horizontal="center" vertical="center" wrapText="1"/>
    </xf>
    <xf numFmtId="0" fontId="14" fillId="4" borderId="18" xfId="7" applyFont="1" applyFill="1" applyBorder="1">
      <alignment horizontal="center" vertical="center" wrapText="1"/>
    </xf>
  </cellXfs>
  <cellStyles count="27">
    <cellStyle name="Comma" xfId="1" builtinId="3"/>
    <cellStyle name="Currency" xfId="26" builtinId="4"/>
    <cellStyle name="H1" xfId="2" xr:uid="{00000000-0005-0000-0000-000002000000}"/>
    <cellStyle name="H2" xfId="3" xr:uid="{00000000-0005-0000-0000-000003000000}"/>
    <cellStyle name="had" xfId="4" xr:uid="{00000000-0005-0000-0000-000004000000}"/>
    <cellStyle name="had0" xfId="5" xr:uid="{00000000-0005-0000-0000-000005000000}"/>
    <cellStyle name="Had1" xfId="6" xr:uid="{00000000-0005-0000-0000-000006000000}"/>
    <cellStyle name="Had2" xfId="7" xr:uid="{00000000-0005-0000-0000-000007000000}"/>
    <cellStyle name="Had3" xfId="8" xr:uid="{00000000-0005-0000-0000-000008000000}"/>
    <cellStyle name="inxa" xfId="9" xr:uid="{00000000-0005-0000-0000-000009000000}"/>
    <cellStyle name="inxe" xfId="10" xr:uid="{00000000-0005-0000-0000-00000A000000}"/>
    <cellStyle name="Normal" xfId="0" builtinId="0"/>
    <cellStyle name="Normal 2" xfId="11" xr:uid="{00000000-0005-0000-0000-00000C000000}"/>
    <cellStyle name="Normal 3" xfId="12" xr:uid="{00000000-0005-0000-0000-00000D000000}"/>
    <cellStyle name="Normal 4" xfId="13" xr:uid="{00000000-0005-0000-0000-00000E000000}"/>
    <cellStyle name="Normal 5" xfId="25" xr:uid="{00000000-0005-0000-0000-00000F000000}"/>
    <cellStyle name="NotA" xfId="14" xr:uid="{00000000-0005-0000-0000-000010000000}"/>
    <cellStyle name="Note" xfId="15" builtinId="10" customBuiltin="1"/>
    <cellStyle name="T1" xfId="16" xr:uid="{00000000-0005-0000-0000-000012000000}"/>
    <cellStyle name="T2" xfId="17" xr:uid="{00000000-0005-0000-0000-000013000000}"/>
    <cellStyle name="Total" xfId="18" builtinId="25" customBuiltin="1"/>
    <cellStyle name="Total1" xfId="19" xr:uid="{00000000-0005-0000-0000-000015000000}"/>
    <cellStyle name="TXT1" xfId="20" xr:uid="{00000000-0005-0000-0000-000016000000}"/>
    <cellStyle name="TXT2" xfId="21" xr:uid="{00000000-0005-0000-0000-000017000000}"/>
    <cellStyle name="TXT3" xfId="22" xr:uid="{00000000-0005-0000-0000-000018000000}"/>
    <cellStyle name="TXT4" xfId="23" xr:uid="{00000000-0005-0000-0000-000019000000}"/>
    <cellStyle name="TXT5" xfId="24" xr:uid="{00000000-0005-0000-0000-00001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39499103016162E-2"/>
          <c:y val="5.0000046950164287E-2"/>
          <c:w val="0.92750273219214596"/>
          <c:h val="0.790385357558366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GR_22!$C$38</c:f>
              <c:strCache>
                <c:ptCount val="1"/>
                <c:pt idx="0">
                  <c:v>الخطوط الجوية القطرية القادمة
Qatar Airways Arrival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GR_22!$A$37:$A$48</c:f>
              <c:strCache>
                <c:ptCount val="12"/>
                <c:pt idx="0">
                  <c:v>  يناير
January</c:v>
                </c:pt>
                <c:pt idx="1">
                  <c:v>  فبراير
 February</c:v>
                </c:pt>
                <c:pt idx="2">
                  <c:v>  مارس
  March</c:v>
                </c:pt>
                <c:pt idx="3">
                  <c:v>  ابريل 
 April</c:v>
                </c:pt>
                <c:pt idx="4">
                  <c:v>  مايو
  May</c:v>
                </c:pt>
                <c:pt idx="5">
                  <c:v>  يونيو 
 June</c:v>
                </c:pt>
                <c:pt idx="6">
                  <c:v>  يوليو
  July</c:v>
                </c:pt>
                <c:pt idx="7">
                  <c:v>  أغسطس
  August</c:v>
                </c:pt>
                <c:pt idx="8">
                  <c:v>  سبتمبر
September</c:v>
                </c:pt>
                <c:pt idx="9">
                  <c:v>  أكتوبر
  October</c:v>
                </c:pt>
                <c:pt idx="10">
                  <c:v>  نوفمبر
  November</c:v>
                </c:pt>
                <c:pt idx="11">
                  <c:v>  ديسمبر
  December</c:v>
                </c:pt>
              </c:strCache>
            </c:strRef>
          </c:cat>
          <c:val>
            <c:numRef>
              <c:f>'68'!$B$11:$B$22</c:f>
              <c:numCache>
                <c:formatCode>General</c:formatCode>
                <c:ptCount val="12"/>
                <c:pt idx="0">
                  <c:v>8639</c:v>
                </c:pt>
                <c:pt idx="1">
                  <c:v>7824</c:v>
                </c:pt>
                <c:pt idx="2">
                  <c:v>8785</c:v>
                </c:pt>
                <c:pt idx="3">
                  <c:v>8570</c:v>
                </c:pt>
                <c:pt idx="4">
                  <c:v>8847</c:v>
                </c:pt>
                <c:pt idx="5">
                  <c:v>7017</c:v>
                </c:pt>
                <c:pt idx="6">
                  <c:v>7055</c:v>
                </c:pt>
                <c:pt idx="7">
                  <c:v>7291</c:v>
                </c:pt>
                <c:pt idx="8">
                  <c:v>7178</c:v>
                </c:pt>
                <c:pt idx="9">
                  <c:v>7309</c:v>
                </c:pt>
                <c:pt idx="10">
                  <c:v>7092</c:v>
                </c:pt>
                <c:pt idx="11">
                  <c:v>7517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E-4773-9667-01D68C444395}"/>
            </c:ext>
          </c:extLst>
        </c:ser>
        <c:ser>
          <c:idx val="0"/>
          <c:order val="1"/>
          <c:tx>
            <c:strRef>
              <c:f>GR_22!$E$38</c:f>
              <c:strCache>
                <c:ptCount val="1"/>
                <c:pt idx="0">
                  <c:v>الخطوط الأخرى القادمة
 Other Airlines Arrival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GR_22!$A$37:$A$48</c:f>
              <c:strCache>
                <c:ptCount val="12"/>
                <c:pt idx="0">
                  <c:v>  يناير
January</c:v>
                </c:pt>
                <c:pt idx="1">
                  <c:v>  فبراير
 February</c:v>
                </c:pt>
                <c:pt idx="2">
                  <c:v>  مارس
  March</c:v>
                </c:pt>
                <c:pt idx="3">
                  <c:v>  ابريل 
 April</c:v>
                </c:pt>
                <c:pt idx="4">
                  <c:v>  مايو
  May</c:v>
                </c:pt>
                <c:pt idx="5">
                  <c:v>  يونيو 
 June</c:v>
                </c:pt>
                <c:pt idx="6">
                  <c:v>  يوليو
  July</c:v>
                </c:pt>
                <c:pt idx="7">
                  <c:v>  أغسطس
  August</c:v>
                </c:pt>
                <c:pt idx="8">
                  <c:v>  سبتمبر
September</c:v>
                </c:pt>
                <c:pt idx="9">
                  <c:v>  أكتوبر
  October</c:v>
                </c:pt>
                <c:pt idx="10">
                  <c:v>  نوفمبر
  November</c:v>
                </c:pt>
                <c:pt idx="11">
                  <c:v>  ديسمبر
  December</c:v>
                </c:pt>
              </c:strCache>
            </c:strRef>
          </c:cat>
          <c:val>
            <c:numRef>
              <c:f>'68'!$D$11:$D$22</c:f>
              <c:numCache>
                <c:formatCode>General</c:formatCode>
                <c:ptCount val="12"/>
                <c:pt idx="0">
                  <c:v>2182</c:v>
                </c:pt>
                <c:pt idx="1">
                  <c:v>1890</c:v>
                </c:pt>
                <c:pt idx="2">
                  <c:v>2131</c:v>
                </c:pt>
                <c:pt idx="3">
                  <c:v>2012</c:v>
                </c:pt>
                <c:pt idx="4">
                  <c:v>1956</c:v>
                </c:pt>
                <c:pt idx="5">
                  <c:v>1251</c:v>
                </c:pt>
                <c:pt idx="6">
                  <c:v>1049</c:v>
                </c:pt>
                <c:pt idx="7">
                  <c:v>1052</c:v>
                </c:pt>
                <c:pt idx="8">
                  <c:v>1134</c:v>
                </c:pt>
                <c:pt idx="9">
                  <c:v>1091</c:v>
                </c:pt>
                <c:pt idx="10">
                  <c:v>1108</c:v>
                </c:pt>
                <c:pt idx="11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E-4773-9667-01D68C444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20611200"/>
        <c:axId val="120613120"/>
      </c:barChart>
      <c:catAx>
        <c:axId val="12061120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613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613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061120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5225926461027234"/>
          <c:y val="4.5708869724617757E-3"/>
          <c:w val="0.73757880035637768"/>
          <c:h val="8.4858351279162608E-2"/>
        </c:manualLayout>
      </c:layout>
      <c:overlay val="0"/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16773007622522"/>
          <c:y val="2.6319681310236931E-2"/>
          <c:w val="0.5716645740242815"/>
          <c:h val="0.96054344551982118"/>
        </c:manualLayout>
      </c:layout>
      <c:pieChart>
        <c:varyColors val="1"/>
        <c:ser>
          <c:idx val="0"/>
          <c:order val="0"/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0FB6-4B30-9C54-52736DDE5610}"/>
              </c:ext>
            </c:extLst>
          </c:dPt>
          <c:dLbls>
            <c:dLbl>
              <c:idx val="0"/>
              <c:layout>
                <c:manualLayout>
                  <c:x val="-0.23509446925293959"/>
                  <c:y val="9.01196669889117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B6-4B30-9C54-52736DDE5610}"/>
                </c:ext>
              </c:extLst>
            </c:dLbl>
            <c:dLbl>
              <c:idx val="1"/>
              <c:layout>
                <c:manualLayout>
                  <c:x val="0.2393875342963008"/>
                  <c:y val="-0.12575954946671861"/>
                </c:manualLayout>
              </c:layout>
              <c:tx>
                <c:rich>
                  <a:bodyPr/>
                  <a:lstStyle/>
                  <a:p>
                    <a:r>
                      <a:rPr lang="ar-QA" b="1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  10مشتغل فأكثر
 </a:t>
                    </a:r>
                    <a:r>
                      <a:rPr lang="en-US" b="1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10 Employees and above
59%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B6-4B30-9C54-52736DDE56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GR_23!$L$9:$L$10</c:f>
              <c:strCache>
                <c:ptCount val="2"/>
                <c:pt idx="0">
                  <c:v>أقل من 10 مشتغل
Less than 10 Employees.</c:v>
                </c:pt>
                <c:pt idx="1">
                  <c:v>  10 مشتغل فأكثر
10 Employees and above</c:v>
                </c:pt>
              </c:strCache>
            </c:strRef>
          </c:cat>
          <c:val>
            <c:numRef>
              <c:f>GR_23!$M$9:$M$10</c:f>
              <c:numCache>
                <c:formatCode>0</c:formatCode>
                <c:ptCount val="2"/>
                <c:pt idx="0">
                  <c:v>194</c:v>
                </c:pt>
                <c:pt idx="1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6-4B30-9C54-52736DDE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</xdr:colOff>
      <xdr:row>0</xdr:row>
      <xdr:rowOff>36194</xdr:rowOff>
    </xdr:from>
    <xdr:to>
      <xdr:col>1</xdr:col>
      <xdr:colOff>71146</xdr:colOff>
      <xdr:row>4</xdr:row>
      <xdr:rowOff>150493</xdr:rowOff>
    </xdr:to>
    <xdr:pic>
      <xdr:nvPicPr>
        <xdr:cNvPr id="29201" name="Picture 5" descr="ORNA430.WMF">
          <a:extLst>
            <a:ext uri="{FF2B5EF4-FFF2-40B4-BE49-F238E27FC236}">
              <a16:creationId xmlns:a16="http://schemas.microsoft.com/office/drawing/2014/main" id="{00000000-0008-0000-0000-0000117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0237836382" y="-1117614"/>
          <a:ext cx="2842259" cy="5149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194220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1413440" y="0"/>
          <a:ext cx="720000" cy="72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9525</xdr:rowOff>
    </xdr:from>
    <xdr:to>
      <xdr:col>8</xdr:col>
      <xdr:colOff>9525</xdr:colOff>
      <xdr:row>0</xdr:row>
      <xdr:rowOff>180975</xdr:rowOff>
    </xdr:to>
    <xdr:pic>
      <xdr:nvPicPr>
        <xdr:cNvPr id="3924" name="Picture 8" descr="logo">
          <a:extLst>
            <a:ext uri="{FF2B5EF4-FFF2-40B4-BE49-F238E27FC236}">
              <a16:creationId xmlns:a16="http://schemas.microsoft.com/office/drawing/2014/main" id="{00000000-0008-0000-0A00-00005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712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102780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904680" y="0"/>
          <a:ext cx="720000" cy="72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22860</xdr:rowOff>
    </xdr:from>
    <xdr:to>
      <xdr:col>0</xdr:col>
      <xdr:colOff>773340</xdr:colOff>
      <xdr:row>3</xdr:row>
      <xdr:rowOff>49440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858960" y="22860"/>
          <a:ext cx="720000" cy="720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1276350</xdr:colOff>
      <xdr:row>0</xdr:row>
      <xdr:rowOff>9525</xdr:rowOff>
    </xdr:from>
    <xdr:to>
      <xdr:col>9</xdr:col>
      <xdr:colOff>9525</xdr:colOff>
      <xdr:row>0</xdr:row>
      <xdr:rowOff>180975</xdr:rowOff>
    </xdr:to>
    <xdr:pic>
      <xdr:nvPicPr>
        <xdr:cNvPr id="15189" name="Picture 8" descr="logo">
          <a:extLst>
            <a:ext uri="{FF2B5EF4-FFF2-40B4-BE49-F238E27FC236}">
              <a16:creationId xmlns:a16="http://schemas.microsoft.com/office/drawing/2014/main" id="{00000000-0008-0000-0C00-0000553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093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34200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25560" y="0"/>
          <a:ext cx="720000" cy="720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3</xdr:row>
      <xdr:rowOff>115843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1679757" y="0"/>
          <a:ext cx="720000" cy="72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224700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7900620" y="0"/>
          <a:ext cx="720000" cy="720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171360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743640" y="0"/>
          <a:ext cx="720000" cy="7200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201840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645600" y="0"/>
          <a:ext cx="720000" cy="7200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21770</xdr:rowOff>
    </xdr:from>
    <xdr:to>
      <xdr:col>8</xdr:col>
      <xdr:colOff>1143000</xdr:colOff>
      <xdr:row>35</xdr:row>
      <xdr:rowOff>130628</xdr:rowOff>
    </xdr:to>
    <xdr:graphicFrame macro="">
      <xdr:nvGraphicFramePr>
        <xdr:cNvPr id="34611" name="Chart 2">
          <a:extLst>
            <a:ext uri="{FF2B5EF4-FFF2-40B4-BE49-F238E27FC236}">
              <a16:creationId xmlns:a16="http://schemas.microsoft.com/office/drawing/2014/main" id="{00000000-0008-0000-1100-0000338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172745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8205691" y="0"/>
          <a:ext cx="720000" cy="7200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209460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8997900" y="0"/>
          <a:ext cx="720000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1276350</xdr:colOff>
      <xdr:row>0</xdr:row>
      <xdr:rowOff>9525</xdr:rowOff>
    </xdr:from>
    <xdr:to>
      <xdr:col>11</xdr:col>
      <xdr:colOff>9524</xdr:colOff>
      <xdr:row>0</xdr:row>
      <xdr:rowOff>180975</xdr:rowOff>
    </xdr:to>
    <xdr:pic>
      <xdr:nvPicPr>
        <xdr:cNvPr id="30559" name="Picture 8" descr="logo">
          <a:extLst>
            <a:ext uri="{FF2B5EF4-FFF2-40B4-BE49-F238E27FC236}">
              <a16:creationId xmlns:a16="http://schemas.microsoft.com/office/drawing/2014/main" id="{00000000-0008-0000-0100-00005F7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42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53430</xdr:colOff>
      <xdr:row>0</xdr:row>
      <xdr:rowOff>0</xdr:rowOff>
    </xdr:from>
    <xdr:to>
      <xdr:col>0</xdr:col>
      <xdr:colOff>773430</xdr:colOff>
      <xdr:row>1</xdr:row>
      <xdr:rowOff>364400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9136320" y="0"/>
          <a:ext cx="720000" cy="720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476160</xdr:colOff>
      <xdr:row>3</xdr:row>
      <xdr:rowOff>3720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0300920" y="0"/>
          <a:ext cx="720000" cy="7200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212000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9215150" y="0"/>
          <a:ext cx="720000" cy="72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79920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2527920" y="0"/>
          <a:ext cx="720000" cy="72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9525</xdr:rowOff>
    </xdr:from>
    <xdr:to>
      <xdr:col>8</xdr:col>
      <xdr:colOff>9525</xdr:colOff>
      <xdr:row>0</xdr:row>
      <xdr:rowOff>180975</xdr:rowOff>
    </xdr:to>
    <xdr:pic>
      <xdr:nvPicPr>
        <xdr:cNvPr id="2" name="Picture 8" descr="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190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57060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8853120" y="0"/>
          <a:ext cx="720000" cy="72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9525</xdr:rowOff>
    </xdr:from>
    <xdr:to>
      <xdr:col>7</xdr:col>
      <xdr:colOff>9525</xdr:colOff>
      <xdr:row>0</xdr:row>
      <xdr:rowOff>180975</xdr:rowOff>
    </xdr:to>
    <xdr:pic>
      <xdr:nvPicPr>
        <xdr:cNvPr id="14167" name="Picture 8" descr="logo">
          <a:extLst>
            <a:ext uri="{FF2B5EF4-FFF2-40B4-BE49-F238E27FC236}">
              <a16:creationId xmlns:a16="http://schemas.microsoft.com/office/drawing/2014/main" id="{00000000-0008-0000-0400-000057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808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57060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0377120" y="0"/>
          <a:ext cx="720000" cy="72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9525</xdr:rowOff>
    </xdr:from>
    <xdr:to>
      <xdr:col>8</xdr:col>
      <xdr:colOff>9525</xdr:colOff>
      <xdr:row>0</xdr:row>
      <xdr:rowOff>180975</xdr:rowOff>
    </xdr:to>
    <xdr:pic>
      <xdr:nvPicPr>
        <xdr:cNvPr id="4947" name="Picture 8" descr="logo">
          <a:extLst>
            <a:ext uri="{FF2B5EF4-FFF2-40B4-BE49-F238E27FC236}">
              <a16:creationId xmlns:a16="http://schemas.microsoft.com/office/drawing/2014/main" id="{00000000-0008-0000-0500-00005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712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95160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8578800" y="0"/>
          <a:ext cx="720000" cy="72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1276350</xdr:colOff>
      <xdr:row>0</xdr:row>
      <xdr:rowOff>9525</xdr:rowOff>
    </xdr:from>
    <xdr:to>
      <xdr:col>11</xdr:col>
      <xdr:colOff>9525</xdr:colOff>
      <xdr:row>0</xdr:row>
      <xdr:rowOff>180975</xdr:rowOff>
    </xdr:to>
    <xdr:pic>
      <xdr:nvPicPr>
        <xdr:cNvPr id="924939" name="Picture 8" descr="logo">
          <a:extLst>
            <a:ext uri="{FF2B5EF4-FFF2-40B4-BE49-F238E27FC236}">
              <a16:creationId xmlns:a16="http://schemas.microsoft.com/office/drawing/2014/main" id="{00000000-0008-0000-0600-00000B1D0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42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5</xdr:row>
      <xdr:rowOff>0</xdr:rowOff>
    </xdr:from>
    <xdr:to>
      <xdr:col>5</xdr:col>
      <xdr:colOff>1409700</xdr:colOff>
      <xdr:row>34</xdr:row>
      <xdr:rowOff>104775</xdr:rowOff>
    </xdr:to>
    <xdr:graphicFrame macro="">
      <xdr:nvGraphicFramePr>
        <xdr:cNvPr id="924940" name="Chart 4">
          <a:extLst>
            <a:ext uri="{FF2B5EF4-FFF2-40B4-BE49-F238E27FC236}">
              <a16:creationId xmlns:a16="http://schemas.microsoft.com/office/drawing/2014/main" id="{00000000-0008-0000-0600-00000C1D0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57060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1474400" y="0"/>
          <a:ext cx="720000" cy="72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140880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0491420" y="0"/>
          <a:ext cx="720000" cy="72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217080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790380" y="0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5"/>
  <sheetViews>
    <sheetView showGridLines="0" rightToLeft="1" view="pageBreakPreview" zoomScaleSheetLayoutView="100" workbookViewId="0">
      <selection activeCell="E15" sqref="E15"/>
    </sheetView>
  </sheetViews>
  <sheetFormatPr defaultColWidth="9.140625" defaultRowHeight="12.75"/>
  <cols>
    <col min="1" max="1" width="75.140625" style="20" customWidth="1"/>
    <col min="2" max="16384" width="9.140625" style="20"/>
  </cols>
  <sheetData>
    <row r="1" spans="1:1" ht="21" customHeight="1"/>
    <row r="2" spans="1:1" s="21" customFormat="1" ht="63" customHeight="1">
      <c r="A2" s="212" t="s">
        <v>400</v>
      </c>
    </row>
    <row r="3" spans="1:1" s="21" customFormat="1" ht="48.75" customHeight="1">
      <c r="A3" s="308" t="s">
        <v>163</v>
      </c>
    </row>
    <row r="4" spans="1:1" s="21" customFormat="1" ht="82.5" customHeight="1">
      <c r="A4" s="307" t="s">
        <v>464</v>
      </c>
    </row>
    <row r="5" spans="1:1" s="21" customFormat="1" ht="13.5" customHeight="1">
      <c r="A5" s="22"/>
    </row>
  </sheetData>
  <phoneticPr fontId="0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portrait" r:id="rId1"/>
  <headerFooter scaleWithDoc="0" alignWithMargins="0"/>
  <rowBreaks count="1" manualBreakCount="1">
    <brk id="5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G12"/>
  <sheetViews>
    <sheetView showGridLines="0" rightToLeft="1" view="pageBreakPreview" zoomScaleSheetLayoutView="100" workbookViewId="0">
      <selection sqref="A1:G1"/>
    </sheetView>
  </sheetViews>
  <sheetFormatPr defaultColWidth="9.140625" defaultRowHeight="12.75"/>
  <cols>
    <col min="1" max="1" width="37.28515625" style="84" customWidth="1"/>
    <col min="2" max="6" width="12.7109375" style="4" customWidth="1"/>
    <col min="7" max="7" width="32.42578125" style="4" customWidth="1"/>
    <col min="8" max="16384" width="9.140625" style="4"/>
  </cols>
  <sheetData>
    <row r="1" spans="1:7" s="43" customFormat="1" ht="20.25">
      <c r="A1" s="440" t="s">
        <v>370</v>
      </c>
      <c r="B1" s="440"/>
      <c r="C1" s="440"/>
      <c r="D1" s="440"/>
      <c r="E1" s="440"/>
      <c r="F1" s="440"/>
      <c r="G1" s="440"/>
    </row>
    <row r="2" spans="1:7" s="44" customFormat="1" ht="20.25">
      <c r="A2" s="448" t="s">
        <v>450</v>
      </c>
      <c r="B2" s="448"/>
      <c r="C2" s="448"/>
      <c r="D2" s="448"/>
      <c r="E2" s="448"/>
      <c r="F2" s="448"/>
      <c r="G2" s="448"/>
    </row>
    <row r="3" spans="1:7" ht="15.75">
      <c r="A3" s="427" t="s">
        <v>371</v>
      </c>
      <c r="B3" s="427"/>
      <c r="C3" s="427"/>
      <c r="D3" s="427"/>
      <c r="E3" s="427"/>
      <c r="F3" s="427"/>
      <c r="G3" s="427"/>
    </row>
    <row r="4" spans="1:7" s="88" customFormat="1" ht="15.75">
      <c r="A4" s="443" t="s">
        <v>450</v>
      </c>
      <c r="B4" s="443"/>
      <c r="C4" s="443"/>
      <c r="D4" s="443"/>
      <c r="E4" s="443"/>
      <c r="F4" s="443"/>
      <c r="G4" s="443"/>
    </row>
    <row r="5" spans="1:7" s="30" customFormat="1" ht="29.25" customHeight="1">
      <c r="A5" s="15" t="s">
        <v>432</v>
      </c>
      <c r="G5" s="27" t="s">
        <v>357</v>
      </c>
    </row>
    <row r="6" spans="1:7" s="30" customFormat="1" ht="45" customHeight="1">
      <c r="A6" s="243" t="s">
        <v>9</v>
      </c>
      <c r="B6" s="193">
        <v>2013</v>
      </c>
      <c r="C6" s="193">
        <v>2014</v>
      </c>
      <c r="D6" s="193">
        <v>2015</v>
      </c>
      <c r="E6" s="193">
        <v>2016</v>
      </c>
      <c r="F6" s="193">
        <v>2017</v>
      </c>
      <c r="G6" s="170" t="s">
        <v>10</v>
      </c>
    </row>
    <row r="7" spans="1:7" s="204" customFormat="1" ht="36" customHeight="1" thickBot="1">
      <c r="A7" s="241" t="s">
        <v>111</v>
      </c>
      <c r="B7" s="247">
        <v>337763</v>
      </c>
      <c r="C7" s="247">
        <v>417589</v>
      </c>
      <c r="D7" s="247">
        <v>413418</v>
      </c>
      <c r="E7" s="247">
        <v>467148</v>
      </c>
      <c r="F7" s="247">
        <v>454282</v>
      </c>
      <c r="G7" s="242" t="s">
        <v>129</v>
      </c>
    </row>
    <row r="8" spans="1:7" s="204" customFormat="1" ht="36" customHeight="1" thickTop="1" thickBot="1">
      <c r="A8" s="274" t="s">
        <v>162</v>
      </c>
      <c r="B8" s="248">
        <v>447595</v>
      </c>
      <c r="C8" s="248">
        <v>523775</v>
      </c>
      <c r="D8" s="248">
        <v>634353</v>
      </c>
      <c r="E8" s="248">
        <v>783310</v>
      </c>
      <c r="F8" s="248">
        <v>893739</v>
      </c>
      <c r="G8" s="275" t="s">
        <v>314</v>
      </c>
    </row>
    <row r="9" spans="1:7" s="204" customFormat="1" ht="36" customHeight="1" thickTop="1" thickBot="1">
      <c r="A9" s="276" t="s">
        <v>316</v>
      </c>
      <c r="B9" s="249">
        <v>3274406</v>
      </c>
      <c r="C9" s="249">
        <v>2782047</v>
      </c>
      <c r="D9" s="249">
        <v>3106116</v>
      </c>
      <c r="E9" s="249">
        <v>2869269</v>
      </c>
      <c r="F9" s="249">
        <v>2678695</v>
      </c>
      <c r="G9" s="273" t="s">
        <v>315</v>
      </c>
    </row>
    <row r="10" spans="1:7" s="204" customFormat="1" ht="36" customHeight="1" thickTop="1" thickBot="1">
      <c r="A10" s="274" t="s">
        <v>112</v>
      </c>
      <c r="B10" s="248">
        <v>218889</v>
      </c>
      <c r="C10" s="248">
        <v>225472</v>
      </c>
      <c r="D10" s="248">
        <v>237774</v>
      </c>
      <c r="E10" s="248">
        <v>253718</v>
      </c>
      <c r="F10" s="248">
        <v>248793</v>
      </c>
      <c r="G10" s="275" t="s">
        <v>128</v>
      </c>
    </row>
    <row r="11" spans="1:7" s="204" customFormat="1" ht="36" customHeight="1" thickTop="1">
      <c r="A11" s="297" t="s">
        <v>156</v>
      </c>
      <c r="B11" s="298">
        <v>109</v>
      </c>
      <c r="C11" s="298">
        <v>212</v>
      </c>
      <c r="D11" s="298">
        <v>215</v>
      </c>
      <c r="E11" s="298">
        <v>212</v>
      </c>
      <c r="F11" s="298">
        <v>221</v>
      </c>
      <c r="G11" s="299" t="s">
        <v>157</v>
      </c>
    </row>
    <row r="12" spans="1:7" ht="21" customHeight="1">
      <c r="A12" s="250"/>
      <c r="G12" s="251"/>
    </row>
  </sheetData>
  <mergeCells count="4">
    <mergeCell ref="A1:G1"/>
    <mergeCell ref="A2:G2"/>
    <mergeCell ref="A3:G3"/>
    <mergeCell ref="A4:G4"/>
  </mergeCells>
  <printOptions horizontalCentered="1" verticalCentered="1"/>
  <pageMargins left="0.39370078740157483" right="0.39370078740157483" top="0.19685039370078741" bottom="0.19685039370078741" header="0.51181102362204722" footer="0.51181102362204722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1:L21"/>
  <sheetViews>
    <sheetView showGridLines="0" rightToLeft="1" view="pageBreakPreview" zoomScaleSheetLayoutView="100" workbookViewId="0">
      <selection sqref="A1:F1"/>
    </sheetView>
  </sheetViews>
  <sheetFormatPr defaultColWidth="9.140625" defaultRowHeight="12.75"/>
  <cols>
    <col min="1" max="1" width="18.28515625" style="84" customWidth="1"/>
    <col min="2" max="2" width="15.5703125" style="84" customWidth="1"/>
    <col min="3" max="4" width="15.28515625" style="4" customWidth="1"/>
    <col min="5" max="5" width="16.140625" style="4" customWidth="1"/>
    <col min="6" max="6" width="21.28515625" style="95" customWidth="1"/>
    <col min="7" max="16384" width="9.140625" style="4"/>
  </cols>
  <sheetData>
    <row r="1" spans="1:12" s="87" customFormat="1" ht="27.6" customHeight="1">
      <c r="A1" s="428"/>
      <c r="B1" s="428"/>
      <c r="C1" s="428"/>
      <c r="D1" s="428"/>
      <c r="E1" s="428"/>
      <c r="F1" s="428"/>
      <c r="G1" s="96"/>
      <c r="H1" s="96"/>
      <c r="I1" s="96"/>
      <c r="J1" s="96"/>
      <c r="K1" s="96"/>
      <c r="L1" s="96"/>
    </row>
    <row r="2" spans="1:12" s="110" customFormat="1" ht="20.25">
      <c r="A2" s="353" t="s">
        <v>412</v>
      </c>
      <c r="B2" s="224"/>
      <c r="C2" s="52"/>
      <c r="D2" s="52"/>
      <c r="E2" s="52"/>
      <c r="F2" s="52"/>
    </row>
    <row r="3" spans="1:12" s="110" customFormat="1" ht="20.25">
      <c r="A3" s="46">
        <v>2017</v>
      </c>
      <c r="B3" s="46"/>
      <c r="C3" s="52"/>
      <c r="D3" s="52"/>
      <c r="E3" s="52"/>
      <c r="F3" s="46"/>
    </row>
    <row r="4" spans="1:12" s="111" customFormat="1" ht="15.75">
      <c r="A4" s="26" t="s">
        <v>413</v>
      </c>
      <c r="B4" s="26"/>
      <c r="C4" s="26"/>
      <c r="D4" s="26"/>
      <c r="E4" s="26"/>
      <c r="F4" s="26"/>
    </row>
    <row r="5" spans="1:12" s="111" customFormat="1" ht="15.75">
      <c r="A5" s="26">
        <v>2017</v>
      </c>
      <c r="B5" s="26"/>
      <c r="C5" s="26"/>
      <c r="D5" s="26"/>
      <c r="E5" s="26"/>
      <c r="F5" s="26"/>
    </row>
    <row r="6" spans="1:12" s="30" customFormat="1" ht="15" customHeight="1">
      <c r="A6" s="15" t="s">
        <v>460</v>
      </c>
      <c r="B6" s="15"/>
      <c r="F6" s="27" t="s">
        <v>461</v>
      </c>
    </row>
    <row r="7" spans="1:12" s="30" customFormat="1" ht="39.75" customHeight="1">
      <c r="A7" s="432" t="s">
        <v>18</v>
      </c>
      <c r="B7" s="451" t="s">
        <v>374</v>
      </c>
      <c r="C7" s="452"/>
      <c r="D7" s="451" t="s">
        <v>375</v>
      </c>
      <c r="E7" s="452"/>
      <c r="F7" s="449" t="s">
        <v>19</v>
      </c>
    </row>
    <row r="8" spans="1:12" s="30" customFormat="1" ht="27.75" customHeight="1">
      <c r="A8" s="432"/>
      <c r="B8" s="351" t="s">
        <v>132</v>
      </c>
      <c r="C8" s="352" t="s">
        <v>133</v>
      </c>
      <c r="D8" s="351" t="s">
        <v>132</v>
      </c>
      <c r="E8" s="354" t="s">
        <v>373</v>
      </c>
      <c r="F8" s="450"/>
    </row>
    <row r="9" spans="1:12" ht="29.25" customHeight="1" thickBot="1">
      <c r="A9" s="83" t="s">
        <v>20</v>
      </c>
      <c r="B9" s="200">
        <v>954</v>
      </c>
      <c r="C9" s="200">
        <v>1034</v>
      </c>
      <c r="D9" s="393">
        <v>69215</v>
      </c>
      <c r="E9" s="200">
        <v>82985</v>
      </c>
      <c r="F9" s="75" t="s">
        <v>21</v>
      </c>
    </row>
    <row r="10" spans="1:12" ht="29.25" customHeight="1" thickTop="1" thickBot="1">
      <c r="A10" s="77" t="s">
        <v>22</v>
      </c>
      <c r="B10" s="394">
        <v>739</v>
      </c>
      <c r="C10" s="394">
        <v>858</v>
      </c>
      <c r="D10" s="395">
        <v>63332</v>
      </c>
      <c r="E10" s="394">
        <v>76868</v>
      </c>
      <c r="F10" s="76" t="s">
        <v>23</v>
      </c>
    </row>
    <row r="11" spans="1:12" ht="29.25" customHeight="1" thickTop="1" thickBot="1">
      <c r="A11" s="79" t="s">
        <v>24</v>
      </c>
      <c r="B11" s="396">
        <v>882</v>
      </c>
      <c r="C11" s="396">
        <v>1020</v>
      </c>
      <c r="D11" s="396">
        <v>80117</v>
      </c>
      <c r="E11" s="396">
        <v>97208</v>
      </c>
      <c r="F11" s="74" t="s">
        <v>25</v>
      </c>
    </row>
    <row r="12" spans="1:12" ht="29.25" customHeight="1" thickTop="1" thickBot="1">
      <c r="A12" s="77" t="s">
        <v>26</v>
      </c>
      <c r="B12" s="394">
        <v>1083</v>
      </c>
      <c r="C12" s="394">
        <v>1213</v>
      </c>
      <c r="D12" s="394">
        <v>73695</v>
      </c>
      <c r="E12" s="394">
        <v>88865</v>
      </c>
      <c r="F12" s="76" t="s">
        <v>27</v>
      </c>
    </row>
    <row r="13" spans="1:12" ht="29.25" customHeight="1" thickTop="1" thickBot="1">
      <c r="A13" s="79" t="s">
        <v>28</v>
      </c>
      <c r="B13" s="396">
        <v>1029</v>
      </c>
      <c r="C13" s="396">
        <v>1175</v>
      </c>
      <c r="D13" s="396">
        <v>79863</v>
      </c>
      <c r="E13" s="396">
        <v>96420</v>
      </c>
      <c r="F13" s="74" t="s">
        <v>29</v>
      </c>
    </row>
    <row r="14" spans="1:12" ht="29.25" customHeight="1" thickTop="1" thickBot="1">
      <c r="A14" s="77" t="s">
        <v>30</v>
      </c>
      <c r="B14" s="394">
        <v>883</v>
      </c>
      <c r="C14" s="394">
        <v>957</v>
      </c>
      <c r="D14" s="394">
        <v>66683</v>
      </c>
      <c r="E14" s="394">
        <v>104127</v>
      </c>
      <c r="F14" s="76" t="s">
        <v>31</v>
      </c>
    </row>
    <row r="15" spans="1:12" ht="29.25" customHeight="1" thickTop="1" thickBot="1">
      <c r="A15" s="79" t="s">
        <v>32</v>
      </c>
      <c r="B15" s="396">
        <v>979</v>
      </c>
      <c r="C15" s="396">
        <v>1028</v>
      </c>
      <c r="D15" s="396">
        <v>69034</v>
      </c>
      <c r="E15" s="396">
        <v>97031</v>
      </c>
      <c r="F15" s="74" t="s">
        <v>33</v>
      </c>
    </row>
    <row r="16" spans="1:12" ht="29.25" customHeight="1" thickTop="1" thickBot="1">
      <c r="A16" s="77" t="s">
        <v>34</v>
      </c>
      <c r="B16" s="394">
        <v>921</v>
      </c>
      <c r="C16" s="394">
        <v>1031</v>
      </c>
      <c r="D16" s="394">
        <v>68377</v>
      </c>
      <c r="E16" s="394">
        <v>96331</v>
      </c>
      <c r="F16" s="76" t="s">
        <v>35</v>
      </c>
    </row>
    <row r="17" spans="1:6" ht="29.25" customHeight="1" thickTop="1" thickBot="1">
      <c r="A17" s="79" t="s">
        <v>36</v>
      </c>
      <c r="B17" s="396">
        <v>1076</v>
      </c>
      <c r="C17" s="396">
        <v>1185</v>
      </c>
      <c r="D17" s="396">
        <v>68233</v>
      </c>
      <c r="E17" s="396">
        <v>90321</v>
      </c>
      <c r="F17" s="74" t="s">
        <v>37</v>
      </c>
    </row>
    <row r="18" spans="1:6" ht="29.25" customHeight="1" thickTop="1" thickBot="1">
      <c r="A18" s="77" t="s">
        <v>38</v>
      </c>
      <c r="B18" s="394">
        <v>1145</v>
      </c>
      <c r="C18" s="394">
        <v>1268</v>
      </c>
      <c r="D18" s="394">
        <v>75732</v>
      </c>
      <c r="E18" s="394">
        <v>98984</v>
      </c>
      <c r="F18" s="76" t="s">
        <v>39</v>
      </c>
    </row>
    <row r="19" spans="1:6" ht="29.25" customHeight="1" thickTop="1" thickBot="1">
      <c r="A19" s="79" t="s">
        <v>40</v>
      </c>
      <c r="B19" s="396">
        <v>1367</v>
      </c>
      <c r="C19" s="396">
        <v>1499</v>
      </c>
      <c r="D19" s="396">
        <v>77925</v>
      </c>
      <c r="E19" s="396">
        <v>100049</v>
      </c>
      <c r="F19" s="74" t="s">
        <v>41</v>
      </c>
    </row>
    <row r="20" spans="1:6" ht="29.25" customHeight="1" thickTop="1">
      <c r="A20" s="48" t="s">
        <v>42</v>
      </c>
      <c r="B20" s="190">
        <v>1508</v>
      </c>
      <c r="C20" s="190">
        <v>1651</v>
      </c>
      <c r="D20" s="190">
        <v>76340</v>
      </c>
      <c r="E20" s="190">
        <v>96723</v>
      </c>
      <c r="F20" s="78" t="s">
        <v>43</v>
      </c>
    </row>
    <row r="21" spans="1:6" ht="29.25" customHeight="1">
      <c r="A21" s="98" t="s">
        <v>7</v>
      </c>
      <c r="B21" s="411">
        <f>SUM(B9:B20)</f>
        <v>12566</v>
      </c>
      <c r="C21" s="397">
        <f>SUM(C9:C20)</f>
        <v>13919</v>
      </c>
      <c r="D21" s="397">
        <f>SUM(D9:D20)</f>
        <v>868546</v>
      </c>
      <c r="E21" s="397">
        <f>SUM(E9:E20)</f>
        <v>1125912</v>
      </c>
      <c r="F21" s="93" t="s">
        <v>46</v>
      </c>
    </row>
  </sheetData>
  <mergeCells count="5">
    <mergeCell ref="A1:F1"/>
    <mergeCell ref="A7:A8"/>
    <mergeCell ref="F7:F8"/>
    <mergeCell ref="B7:C7"/>
    <mergeCell ref="D7:E7"/>
  </mergeCells>
  <phoneticPr fontId="6" type="noConversion"/>
  <printOptions horizontalCentered="1"/>
  <pageMargins left="0.78740157480314965" right="0.78740157480314965" top="0.98425196850393704" bottom="0.39370078740157483" header="0.51181102362204722" footer="0.5118110236220472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39997558519241921"/>
  </sheetPr>
  <dimension ref="A1:R30"/>
  <sheetViews>
    <sheetView showGridLines="0" rightToLeft="1" view="pageBreakPreview" zoomScaleSheetLayoutView="100" workbookViewId="0">
      <selection activeCell="A2" sqref="A2:J2"/>
    </sheetView>
  </sheetViews>
  <sheetFormatPr defaultColWidth="9.140625" defaultRowHeight="12.75"/>
  <cols>
    <col min="1" max="1" width="30.7109375" style="84" customWidth="1"/>
    <col min="2" max="8" width="9.7109375" style="3" customWidth="1"/>
    <col min="9" max="9" width="9.5703125" style="3" customWidth="1"/>
    <col min="10" max="10" width="30.7109375" style="4" customWidth="1"/>
    <col min="11" max="16384" width="9.140625" style="4"/>
  </cols>
  <sheetData>
    <row r="1" spans="1:18" s="87" customFormat="1" ht="12.6" customHeight="1">
      <c r="A1" s="428"/>
      <c r="B1" s="428"/>
      <c r="C1" s="428"/>
      <c r="D1" s="428"/>
      <c r="E1" s="428"/>
      <c r="F1" s="428"/>
      <c r="G1" s="428"/>
      <c r="H1" s="428"/>
      <c r="I1" s="428"/>
      <c r="J1" s="428"/>
      <c r="K1" s="96"/>
      <c r="L1" s="96"/>
      <c r="M1" s="96"/>
      <c r="N1" s="96"/>
      <c r="O1" s="96"/>
    </row>
    <row r="2" spans="1:18" s="43" customFormat="1" ht="20.25">
      <c r="A2" s="440" t="s">
        <v>183</v>
      </c>
      <c r="B2" s="440"/>
      <c r="C2" s="440"/>
      <c r="D2" s="440"/>
      <c r="E2" s="440"/>
      <c r="F2" s="440"/>
      <c r="G2" s="440"/>
      <c r="H2" s="440"/>
      <c r="I2" s="440"/>
      <c r="J2" s="440"/>
    </row>
    <row r="3" spans="1:18" s="44" customFormat="1" ht="20.25">
      <c r="A3" s="457">
        <v>2017</v>
      </c>
      <c r="B3" s="457"/>
      <c r="C3" s="457"/>
      <c r="D3" s="457"/>
      <c r="E3" s="457"/>
      <c r="F3" s="457"/>
      <c r="G3" s="457"/>
      <c r="H3" s="457"/>
      <c r="I3" s="457"/>
      <c r="J3" s="457"/>
    </row>
    <row r="4" spans="1:18" ht="15.75">
      <c r="A4" s="427" t="s">
        <v>184</v>
      </c>
      <c r="B4" s="427"/>
      <c r="C4" s="427"/>
      <c r="D4" s="427"/>
      <c r="E4" s="427"/>
      <c r="F4" s="427"/>
      <c r="G4" s="427"/>
      <c r="H4" s="427"/>
      <c r="I4" s="427"/>
      <c r="J4" s="427"/>
    </row>
    <row r="5" spans="1:18" s="88" customFormat="1" ht="15" customHeight="1">
      <c r="A5" s="427">
        <v>2017</v>
      </c>
      <c r="B5" s="427"/>
      <c r="C5" s="427"/>
      <c r="D5" s="427"/>
      <c r="E5" s="427"/>
      <c r="F5" s="427"/>
      <c r="G5" s="427"/>
      <c r="H5" s="427"/>
      <c r="I5" s="427"/>
      <c r="J5" s="427"/>
    </row>
    <row r="6" spans="1:18" s="30" customFormat="1" ht="15.75">
      <c r="A6" s="15" t="s">
        <v>402</v>
      </c>
      <c r="J6" s="27" t="s">
        <v>403</v>
      </c>
    </row>
    <row r="7" spans="1:18" s="30" customFormat="1" ht="24" customHeight="1">
      <c r="A7" s="453" t="s">
        <v>279</v>
      </c>
      <c r="B7" s="53" t="s">
        <v>234</v>
      </c>
      <c r="C7" s="53" t="s">
        <v>235</v>
      </c>
      <c r="D7" s="53" t="s">
        <v>236</v>
      </c>
      <c r="E7" s="53" t="s">
        <v>237</v>
      </c>
      <c r="F7" s="53" t="s">
        <v>238</v>
      </c>
      <c r="G7" s="53" t="s">
        <v>195</v>
      </c>
      <c r="H7" s="53" t="s">
        <v>239</v>
      </c>
      <c r="I7" s="53" t="s">
        <v>45</v>
      </c>
      <c r="J7" s="455" t="s">
        <v>280</v>
      </c>
    </row>
    <row r="8" spans="1:18" s="119" customFormat="1" ht="24" customHeight="1">
      <c r="A8" s="454"/>
      <c r="B8" s="115" t="s">
        <v>277</v>
      </c>
      <c r="C8" s="115" t="s">
        <v>240</v>
      </c>
      <c r="D8" s="115" t="s">
        <v>241</v>
      </c>
      <c r="E8" s="115" t="s">
        <v>242</v>
      </c>
      <c r="F8" s="116" t="s">
        <v>243</v>
      </c>
      <c r="G8" s="54" t="s">
        <v>249</v>
      </c>
      <c r="H8" s="116" t="s">
        <v>278</v>
      </c>
      <c r="I8" s="117" t="s">
        <v>46</v>
      </c>
      <c r="J8" s="456"/>
      <c r="K8" s="118"/>
      <c r="L8" s="118"/>
      <c r="M8" s="118"/>
      <c r="N8" s="118"/>
      <c r="O8" s="118"/>
      <c r="P8" s="118"/>
      <c r="Q8" s="118"/>
      <c r="R8" s="118"/>
    </row>
    <row r="9" spans="1:18" s="119" customFormat="1" ht="21" customHeight="1" thickBot="1">
      <c r="A9" s="85" t="s">
        <v>186</v>
      </c>
      <c r="B9" s="317">
        <v>43868</v>
      </c>
      <c r="C9" s="317">
        <v>2465</v>
      </c>
      <c r="D9" s="317">
        <v>507763</v>
      </c>
      <c r="E9" s="317">
        <v>186473</v>
      </c>
      <c r="F9" s="317">
        <v>13431</v>
      </c>
      <c r="G9" s="317">
        <v>0</v>
      </c>
      <c r="H9" s="317">
        <v>28612</v>
      </c>
      <c r="I9" s="417">
        <f>SUM(B9:H9)</f>
        <v>782612</v>
      </c>
      <c r="J9" s="120" t="s">
        <v>51</v>
      </c>
      <c r="K9" s="118"/>
      <c r="L9" s="118"/>
      <c r="M9" s="118"/>
      <c r="N9" s="118"/>
      <c r="O9" s="118"/>
      <c r="P9" s="118"/>
      <c r="Q9" s="118"/>
      <c r="R9" s="118"/>
    </row>
    <row r="10" spans="1:18" s="119" customFormat="1" ht="21" customHeight="1" thickTop="1" thickBot="1">
      <c r="A10" s="77" t="s">
        <v>187</v>
      </c>
      <c r="B10" s="412">
        <v>46</v>
      </c>
      <c r="C10" s="412">
        <v>5</v>
      </c>
      <c r="D10" s="412">
        <v>26</v>
      </c>
      <c r="E10" s="412">
        <v>345</v>
      </c>
      <c r="F10" s="412">
        <v>66</v>
      </c>
      <c r="G10" s="412">
        <v>0</v>
      </c>
      <c r="H10" s="412">
        <v>14</v>
      </c>
      <c r="I10" s="418">
        <f>SUM(B10:H10)</f>
        <v>502</v>
      </c>
      <c r="J10" s="76" t="s">
        <v>49</v>
      </c>
      <c r="K10" s="118"/>
      <c r="L10" s="118"/>
      <c r="M10" s="118"/>
      <c r="N10" s="118"/>
      <c r="O10" s="118"/>
      <c r="P10" s="118"/>
      <c r="Q10" s="118"/>
      <c r="R10" s="118"/>
    </row>
    <row r="11" spans="1:18" s="119" customFormat="1" ht="21" customHeight="1" thickTop="1" thickBot="1">
      <c r="A11" s="79" t="s">
        <v>188</v>
      </c>
      <c r="B11" s="413">
        <v>114</v>
      </c>
      <c r="C11" s="413">
        <v>21</v>
      </c>
      <c r="D11" s="413">
        <v>704</v>
      </c>
      <c r="E11" s="413">
        <v>28</v>
      </c>
      <c r="F11" s="413">
        <v>63</v>
      </c>
      <c r="G11" s="413">
        <v>0</v>
      </c>
      <c r="H11" s="413">
        <v>83</v>
      </c>
      <c r="I11" s="417">
        <f>SUM(B11:H11)</f>
        <v>1013</v>
      </c>
      <c r="J11" s="74" t="s">
        <v>281</v>
      </c>
      <c r="K11" s="118"/>
      <c r="L11" s="118"/>
      <c r="M11" s="118"/>
      <c r="N11" s="118"/>
      <c r="O11" s="118"/>
      <c r="P11" s="118"/>
      <c r="Q11" s="118"/>
      <c r="R11" s="118"/>
    </row>
    <row r="12" spans="1:18" s="119" customFormat="1" ht="21" customHeight="1" thickTop="1" thickBot="1">
      <c r="A12" s="77" t="s">
        <v>189</v>
      </c>
      <c r="B12" s="412">
        <v>238</v>
      </c>
      <c r="C12" s="412">
        <v>2</v>
      </c>
      <c r="D12" s="412">
        <v>340</v>
      </c>
      <c r="E12" s="412">
        <v>2880</v>
      </c>
      <c r="F12" s="412">
        <v>199</v>
      </c>
      <c r="G12" s="412">
        <v>0</v>
      </c>
      <c r="H12" s="412">
        <v>65</v>
      </c>
      <c r="I12" s="418">
        <f t="shared" ref="I12:I24" si="0">SUM(B12:H12)</f>
        <v>3724</v>
      </c>
      <c r="J12" s="76" t="s">
        <v>190</v>
      </c>
      <c r="K12" s="118"/>
      <c r="L12" s="118"/>
      <c r="M12" s="118"/>
      <c r="N12" s="118"/>
      <c r="O12" s="118"/>
      <c r="P12" s="118"/>
      <c r="Q12" s="118"/>
      <c r="R12" s="118"/>
    </row>
    <row r="13" spans="1:18" s="119" customFormat="1" ht="21" customHeight="1" thickTop="1" thickBot="1">
      <c r="A13" s="79" t="s">
        <v>191</v>
      </c>
      <c r="B13" s="413">
        <v>2404</v>
      </c>
      <c r="C13" s="413">
        <v>77</v>
      </c>
      <c r="D13" s="413">
        <v>5341</v>
      </c>
      <c r="E13" s="413">
        <v>2913</v>
      </c>
      <c r="F13" s="413">
        <v>349</v>
      </c>
      <c r="G13" s="413">
        <v>0</v>
      </c>
      <c r="H13" s="413">
        <v>813</v>
      </c>
      <c r="I13" s="417">
        <f t="shared" si="0"/>
        <v>11897</v>
      </c>
      <c r="J13" s="74" t="s">
        <v>298</v>
      </c>
      <c r="K13" s="118"/>
      <c r="L13" s="118"/>
      <c r="M13" s="118"/>
      <c r="N13" s="118"/>
      <c r="O13" s="118"/>
      <c r="P13" s="118"/>
      <c r="Q13" s="118"/>
      <c r="R13" s="118"/>
    </row>
    <row r="14" spans="1:18" s="119" customFormat="1" ht="21" customHeight="1" thickTop="1" thickBot="1">
      <c r="A14" s="77" t="s">
        <v>56</v>
      </c>
      <c r="B14" s="412">
        <v>876</v>
      </c>
      <c r="C14" s="412">
        <v>24</v>
      </c>
      <c r="D14" s="412">
        <v>2171</v>
      </c>
      <c r="E14" s="412">
        <v>0</v>
      </c>
      <c r="F14" s="412">
        <v>1087</v>
      </c>
      <c r="G14" s="412">
        <v>0</v>
      </c>
      <c r="H14" s="412">
        <v>1542</v>
      </c>
      <c r="I14" s="418">
        <f t="shared" ref="I14:I23" si="1">SUM(B14:H14)</f>
        <v>5700</v>
      </c>
      <c r="J14" s="76" t="s">
        <v>192</v>
      </c>
      <c r="K14" s="118"/>
      <c r="L14" s="118"/>
      <c r="M14" s="118"/>
      <c r="N14" s="118"/>
      <c r="O14" s="118"/>
      <c r="P14" s="118"/>
      <c r="Q14" s="118"/>
      <c r="R14" s="118"/>
    </row>
    <row r="15" spans="1:18" s="119" customFormat="1" ht="21" customHeight="1" thickTop="1" thickBot="1">
      <c r="A15" s="79" t="s">
        <v>52</v>
      </c>
      <c r="B15" s="413">
        <v>18713</v>
      </c>
      <c r="C15" s="413">
        <v>876</v>
      </c>
      <c r="D15" s="413">
        <v>189320</v>
      </c>
      <c r="E15" s="413">
        <v>43703</v>
      </c>
      <c r="F15" s="413">
        <v>4888</v>
      </c>
      <c r="G15" s="413">
        <v>0</v>
      </c>
      <c r="H15" s="413">
        <v>13816</v>
      </c>
      <c r="I15" s="417">
        <f t="shared" si="1"/>
        <v>271316</v>
      </c>
      <c r="J15" s="74" t="s">
        <v>53</v>
      </c>
      <c r="K15" s="118"/>
      <c r="L15" s="118"/>
      <c r="M15" s="118"/>
      <c r="N15" s="118"/>
      <c r="O15" s="118"/>
      <c r="P15" s="118"/>
      <c r="Q15" s="118"/>
      <c r="R15" s="118"/>
    </row>
    <row r="16" spans="1:18" s="119" customFormat="1" ht="21" customHeight="1" thickTop="1" thickBot="1">
      <c r="A16" s="77" t="s">
        <v>193</v>
      </c>
      <c r="B16" s="412">
        <v>0</v>
      </c>
      <c r="C16" s="412">
        <v>0</v>
      </c>
      <c r="D16" s="412">
        <v>0</v>
      </c>
      <c r="E16" s="412">
        <v>18</v>
      </c>
      <c r="F16" s="412">
        <v>155</v>
      </c>
      <c r="G16" s="412">
        <v>0</v>
      </c>
      <c r="H16" s="412">
        <v>80</v>
      </c>
      <c r="I16" s="418">
        <f t="shared" si="1"/>
        <v>253</v>
      </c>
      <c r="J16" s="76" t="s">
        <v>282</v>
      </c>
      <c r="K16" s="118"/>
      <c r="L16" s="118"/>
      <c r="M16" s="118"/>
      <c r="N16" s="118"/>
      <c r="O16" s="118"/>
      <c r="P16" s="118"/>
      <c r="Q16" s="118"/>
      <c r="R16" s="118"/>
    </row>
    <row r="17" spans="1:18" s="119" customFormat="1" ht="21" customHeight="1" thickTop="1" thickBot="1">
      <c r="A17" s="79" t="s">
        <v>60</v>
      </c>
      <c r="B17" s="413">
        <v>1679</v>
      </c>
      <c r="C17" s="413">
        <v>203</v>
      </c>
      <c r="D17" s="413">
        <v>20215</v>
      </c>
      <c r="E17" s="413">
        <v>4899</v>
      </c>
      <c r="F17" s="413">
        <v>412</v>
      </c>
      <c r="G17" s="413">
        <v>0</v>
      </c>
      <c r="H17" s="413">
        <v>3066</v>
      </c>
      <c r="I17" s="417">
        <f t="shared" si="1"/>
        <v>30474</v>
      </c>
      <c r="J17" s="74" t="s">
        <v>61</v>
      </c>
      <c r="K17" s="118"/>
      <c r="L17" s="118"/>
      <c r="M17" s="118"/>
      <c r="N17" s="118"/>
      <c r="O17" s="118"/>
      <c r="P17" s="118"/>
      <c r="Q17" s="118"/>
      <c r="R17" s="118"/>
    </row>
    <row r="18" spans="1:18" s="119" customFormat="1" ht="21" customHeight="1" thickTop="1" thickBot="1">
      <c r="A18" s="77" t="s">
        <v>62</v>
      </c>
      <c r="B18" s="412">
        <v>7</v>
      </c>
      <c r="C18" s="412">
        <v>1</v>
      </c>
      <c r="D18" s="412">
        <v>1246</v>
      </c>
      <c r="E18" s="412">
        <v>11</v>
      </c>
      <c r="F18" s="412">
        <v>35</v>
      </c>
      <c r="G18" s="412">
        <v>0</v>
      </c>
      <c r="H18" s="412">
        <v>23</v>
      </c>
      <c r="I18" s="418">
        <f t="shared" si="1"/>
        <v>1323</v>
      </c>
      <c r="J18" s="76" t="s">
        <v>284</v>
      </c>
      <c r="K18" s="118"/>
      <c r="L18" s="118"/>
      <c r="M18" s="118"/>
      <c r="N18" s="118"/>
      <c r="O18" s="118"/>
      <c r="P18" s="118"/>
      <c r="Q18" s="118"/>
      <c r="R18" s="118"/>
    </row>
    <row r="19" spans="1:18" s="119" customFormat="1" ht="21" customHeight="1" thickTop="1" thickBot="1">
      <c r="A19" s="79" t="s">
        <v>194</v>
      </c>
      <c r="B19" s="413">
        <v>2</v>
      </c>
      <c r="C19" s="413">
        <v>1</v>
      </c>
      <c r="D19" s="413">
        <v>5</v>
      </c>
      <c r="E19" s="413">
        <v>0</v>
      </c>
      <c r="F19" s="413">
        <v>0</v>
      </c>
      <c r="G19" s="413">
        <v>0</v>
      </c>
      <c r="H19" s="413">
        <v>3</v>
      </c>
      <c r="I19" s="417">
        <f t="shared" si="1"/>
        <v>11</v>
      </c>
      <c r="J19" s="74" t="s">
        <v>283</v>
      </c>
      <c r="K19" s="118"/>
      <c r="L19" s="118"/>
      <c r="M19" s="118"/>
      <c r="N19" s="118"/>
      <c r="O19" s="118"/>
      <c r="P19" s="118"/>
      <c r="Q19" s="118"/>
      <c r="R19" s="118"/>
    </row>
    <row r="20" spans="1:18" s="119" customFormat="1" ht="21" customHeight="1" thickTop="1" thickBot="1">
      <c r="A20" s="77" t="s">
        <v>195</v>
      </c>
      <c r="B20" s="412">
        <v>0</v>
      </c>
      <c r="C20" s="412">
        <v>0</v>
      </c>
      <c r="D20" s="412">
        <v>0</v>
      </c>
      <c r="E20" s="412">
        <v>206</v>
      </c>
      <c r="F20" s="412">
        <v>311</v>
      </c>
      <c r="G20" s="412">
        <v>10986</v>
      </c>
      <c r="H20" s="412">
        <v>1287</v>
      </c>
      <c r="I20" s="418">
        <f t="shared" si="1"/>
        <v>12790</v>
      </c>
      <c r="J20" s="76" t="s">
        <v>196</v>
      </c>
      <c r="K20" s="118"/>
      <c r="L20" s="118"/>
      <c r="M20" s="118"/>
      <c r="N20" s="118"/>
      <c r="O20" s="118"/>
      <c r="P20" s="118"/>
      <c r="Q20" s="118"/>
      <c r="R20" s="118"/>
    </row>
    <row r="21" spans="1:18" s="119" customFormat="1" ht="21" customHeight="1" thickTop="1" thickBot="1">
      <c r="A21" s="310" t="s">
        <v>331</v>
      </c>
      <c r="B21" s="413">
        <v>3469</v>
      </c>
      <c r="C21" s="413">
        <v>75</v>
      </c>
      <c r="D21" s="413">
        <v>26834</v>
      </c>
      <c r="E21" s="413">
        <v>2847</v>
      </c>
      <c r="F21" s="413">
        <v>298</v>
      </c>
      <c r="G21" s="413">
        <v>0</v>
      </c>
      <c r="H21" s="413">
        <v>2379</v>
      </c>
      <c r="I21" s="417">
        <f t="shared" si="1"/>
        <v>35902</v>
      </c>
      <c r="J21" s="312" t="s">
        <v>55</v>
      </c>
      <c r="K21" s="118"/>
      <c r="L21" s="118"/>
      <c r="M21" s="118"/>
      <c r="N21" s="118"/>
      <c r="O21" s="118"/>
      <c r="P21" s="118"/>
      <c r="Q21" s="118"/>
      <c r="R21" s="118"/>
    </row>
    <row r="22" spans="1:18" s="119" customFormat="1" ht="21" customHeight="1" thickTop="1" thickBot="1">
      <c r="A22" s="309" t="s">
        <v>197</v>
      </c>
      <c r="B22" s="412">
        <v>0</v>
      </c>
      <c r="C22" s="412">
        <v>0</v>
      </c>
      <c r="D22" s="412">
        <v>0</v>
      </c>
      <c r="E22" s="412">
        <v>0</v>
      </c>
      <c r="F22" s="412">
        <v>14</v>
      </c>
      <c r="G22" s="412">
        <v>0</v>
      </c>
      <c r="H22" s="412">
        <v>4</v>
      </c>
      <c r="I22" s="418">
        <f t="shared" si="1"/>
        <v>18</v>
      </c>
      <c r="J22" s="313" t="s">
        <v>414</v>
      </c>
      <c r="K22" s="118"/>
      <c r="L22" s="118"/>
      <c r="M22" s="118"/>
      <c r="N22" s="118"/>
      <c r="O22" s="118"/>
      <c r="P22" s="118"/>
      <c r="Q22" s="118"/>
      <c r="R22" s="118"/>
    </row>
    <row r="23" spans="1:18" s="119" customFormat="1" ht="21" customHeight="1" thickTop="1" thickBot="1">
      <c r="A23" s="310" t="s">
        <v>198</v>
      </c>
      <c r="B23" s="413">
        <v>0</v>
      </c>
      <c r="C23" s="413">
        <v>0</v>
      </c>
      <c r="D23" s="413">
        <v>0</v>
      </c>
      <c r="E23" s="413">
        <v>0</v>
      </c>
      <c r="F23" s="413">
        <v>0</v>
      </c>
      <c r="G23" s="413">
        <v>0</v>
      </c>
      <c r="H23" s="413">
        <v>0</v>
      </c>
      <c r="I23" s="417">
        <f t="shared" si="1"/>
        <v>0</v>
      </c>
      <c r="J23" s="312" t="s">
        <v>415</v>
      </c>
      <c r="K23" s="118"/>
      <c r="L23" s="118"/>
      <c r="M23" s="118"/>
      <c r="N23" s="118"/>
      <c r="O23" s="118"/>
      <c r="P23" s="118"/>
      <c r="Q23" s="118"/>
      <c r="R23" s="118"/>
    </row>
    <row r="24" spans="1:18" s="119" customFormat="1" ht="21" customHeight="1" thickTop="1" thickBot="1">
      <c r="A24" s="309" t="s">
        <v>199</v>
      </c>
      <c r="B24" s="412">
        <v>0</v>
      </c>
      <c r="C24" s="412">
        <v>0</v>
      </c>
      <c r="D24" s="412">
        <v>0</v>
      </c>
      <c r="E24" s="412">
        <v>0</v>
      </c>
      <c r="F24" s="412">
        <v>0</v>
      </c>
      <c r="G24" s="412">
        <v>0</v>
      </c>
      <c r="H24" s="412">
        <v>0</v>
      </c>
      <c r="I24" s="418">
        <f t="shared" si="0"/>
        <v>0</v>
      </c>
      <c r="J24" s="313" t="s">
        <v>416</v>
      </c>
      <c r="K24" s="118"/>
      <c r="L24" s="118"/>
      <c r="M24" s="118"/>
      <c r="N24" s="118"/>
      <c r="O24" s="118"/>
      <c r="P24" s="118"/>
      <c r="Q24" s="118"/>
      <c r="R24" s="118"/>
    </row>
    <row r="25" spans="1:18" s="119" customFormat="1" ht="21" customHeight="1" thickTop="1" thickBot="1">
      <c r="A25" s="310" t="s">
        <v>328</v>
      </c>
      <c r="B25" s="413">
        <v>28</v>
      </c>
      <c r="C25" s="413">
        <v>4</v>
      </c>
      <c r="D25" s="413">
        <v>208</v>
      </c>
      <c r="E25" s="413">
        <v>0</v>
      </c>
      <c r="F25" s="413">
        <v>12</v>
      </c>
      <c r="G25" s="413">
        <v>0</v>
      </c>
      <c r="H25" s="413">
        <v>13</v>
      </c>
      <c r="I25" s="417">
        <f>SUM(B25:H25)</f>
        <v>265</v>
      </c>
      <c r="J25" s="312" t="s">
        <v>332</v>
      </c>
      <c r="K25" s="118"/>
      <c r="L25" s="118"/>
      <c r="M25" s="118"/>
      <c r="N25" s="118"/>
      <c r="O25" s="118"/>
      <c r="P25" s="118"/>
      <c r="Q25" s="118"/>
      <c r="R25" s="118"/>
    </row>
    <row r="26" spans="1:18" s="119" customFormat="1" ht="21" customHeight="1" thickTop="1" thickBot="1">
      <c r="A26" s="309" t="s">
        <v>200</v>
      </c>
      <c r="B26" s="412">
        <v>0</v>
      </c>
      <c r="C26" s="412">
        <v>0</v>
      </c>
      <c r="D26" s="412">
        <v>38</v>
      </c>
      <c r="E26" s="412">
        <v>0</v>
      </c>
      <c r="F26" s="412">
        <v>0</v>
      </c>
      <c r="G26" s="412">
        <v>0</v>
      </c>
      <c r="H26" s="412">
        <v>0</v>
      </c>
      <c r="I26" s="418">
        <f>SUM(B26:H26)</f>
        <v>38</v>
      </c>
      <c r="J26" s="313" t="s">
        <v>299</v>
      </c>
      <c r="K26" s="118"/>
      <c r="L26" s="118"/>
      <c r="M26" s="118"/>
      <c r="N26" s="118"/>
      <c r="O26" s="118"/>
      <c r="P26" s="118"/>
      <c r="Q26" s="118"/>
      <c r="R26" s="118"/>
    </row>
    <row r="27" spans="1:18" s="119" customFormat="1" ht="21" customHeight="1" thickTop="1" thickBot="1">
      <c r="A27" s="310" t="s">
        <v>329</v>
      </c>
      <c r="B27" s="413">
        <v>31</v>
      </c>
      <c r="C27" s="413">
        <v>4</v>
      </c>
      <c r="D27" s="413">
        <v>231</v>
      </c>
      <c r="E27" s="413">
        <v>0</v>
      </c>
      <c r="F27" s="413">
        <v>32</v>
      </c>
      <c r="G27" s="413">
        <v>0</v>
      </c>
      <c r="H27" s="413">
        <v>109</v>
      </c>
      <c r="I27" s="417">
        <f>SUM(B27:H27)</f>
        <v>407</v>
      </c>
      <c r="J27" s="388" t="s">
        <v>417</v>
      </c>
      <c r="K27" s="118"/>
      <c r="L27" s="118"/>
      <c r="M27" s="118"/>
      <c r="N27" s="118"/>
      <c r="O27" s="118"/>
      <c r="P27" s="118"/>
      <c r="Q27" s="118"/>
      <c r="R27" s="118"/>
    </row>
    <row r="28" spans="1:18" s="119" customFormat="1" ht="21" customHeight="1" thickTop="1" thickBot="1">
      <c r="A28" s="311" t="s">
        <v>330</v>
      </c>
      <c r="B28" s="414">
        <v>0</v>
      </c>
      <c r="C28" s="414">
        <v>0</v>
      </c>
      <c r="D28" s="414">
        <v>2</v>
      </c>
      <c r="E28" s="414">
        <v>0</v>
      </c>
      <c r="F28" s="414">
        <v>0</v>
      </c>
      <c r="G28" s="414">
        <v>0</v>
      </c>
      <c r="H28" s="414">
        <v>0</v>
      </c>
      <c r="I28" s="192">
        <f>SUM(B28:H28)</f>
        <v>2</v>
      </c>
      <c r="J28" s="389" t="s">
        <v>418</v>
      </c>
      <c r="K28" s="118"/>
      <c r="L28" s="118"/>
      <c r="M28" s="118"/>
      <c r="N28" s="118"/>
      <c r="O28" s="118"/>
      <c r="P28" s="118"/>
      <c r="Q28" s="118"/>
      <c r="R28" s="118"/>
    </row>
    <row r="29" spans="1:18" s="119" customFormat="1" ht="21" customHeight="1" thickTop="1">
      <c r="A29" s="121" t="s">
        <v>271</v>
      </c>
      <c r="B29" s="415">
        <v>22</v>
      </c>
      <c r="C29" s="415">
        <v>0</v>
      </c>
      <c r="D29" s="415">
        <v>0</v>
      </c>
      <c r="E29" s="415">
        <v>0</v>
      </c>
      <c r="F29" s="415">
        <v>22</v>
      </c>
      <c r="G29" s="415">
        <v>0</v>
      </c>
      <c r="H29" s="419">
        <v>7</v>
      </c>
      <c r="I29" s="420">
        <f>SUM(B29:H29)</f>
        <v>51</v>
      </c>
      <c r="J29" s="400" t="s">
        <v>419</v>
      </c>
      <c r="K29" s="118"/>
      <c r="L29" s="118"/>
      <c r="M29" s="118"/>
      <c r="N29" s="118"/>
      <c r="O29" s="118"/>
      <c r="P29" s="118"/>
      <c r="Q29" s="118"/>
      <c r="R29" s="118"/>
    </row>
    <row r="30" spans="1:18" s="119" customFormat="1" ht="32.25" customHeight="1">
      <c r="A30" s="398" t="s">
        <v>201</v>
      </c>
      <c r="B30" s="416">
        <f>SUM(B9:B29)</f>
        <v>71497</v>
      </c>
      <c r="C30" s="416">
        <f t="shared" ref="C30:H30" si="2">SUM(C9:C29)</f>
        <v>3758</v>
      </c>
      <c r="D30" s="416">
        <f t="shared" si="2"/>
        <v>754444</v>
      </c>
      <c r="E30" s="416">
        <f t="shared" si="2"/>
        <v>244323</v>
      </c>
      <c r="F30" s="416">
        <f t="shared" si="2"/>
        <v>21374</v>
      </c>
      <c r="G30" s="416">
        <f t="shared" si="2"/>
        <v>10986</v>
      </c>
      <c r="H30" s="416">
        <f t="shared" si="2"/>
        <v>51916</v>
      </c>
      <c r="I30" s="416">
        <f>SUM(I9:I29)</f>
        <v>1158298</v>
      </c>
      <c r="J30" s="399" t="s">
        <v>46</v>
      </c>
      <c r="K30" s="118"/>
      <c r="L30" s="118"/>
      <c r="M30" s="118"/>
      <c r="N30" s="118"/>
      <c r="O30" s="118"/>
      <c r="P30" s="118"/>
      <c r="Q30" s="118"/>
      <c r="R30" s="118"/>
    </row>
  </sheetData>
  <mergeCells count="7">
    <mergeCell ref="A7:A8"/>
    <mergeCell ref="J7:J8"/>
    <mergeCell ref="A1:J1"/>
    <mergeCell ref="A2:J2"/>
    <mergeCell ref="A3:J3"/>
    <mergeCell ref="A4:J4"/>
    <mergeCell ref="A5:J5"/>
  </mergeCells>
  <printOptions horizontalCentered="1" verticalCentered="1"/>
  <pageMargins left="0" right="0" top="0" bottom="0" header="0.51181102362204722" footer="0.51181102362204722"/>
  <pageSetup paperSize="9" scale="94" orientation="landscape" horizontalDpi="4294967295" verticalDpi="4294967295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39997558519241921"/>
  </sheetPr>
  <dimension ref="A1:BB38"/>
  <sheetViews>
    <sheetView showGridLines="0" rightToLeft="1" tabSelected="1" view="pageBreakPreview" zoomScaleSheetLayoutView="100" workbookViewId="0">
      <selection activeCell="K10" sqref="K10"/>
    </sheetView>
  </sheetViews>
  <sheetFormatPr defaultColWidth="9.140625" defaultRowHeight="12.75"/>
  <cols>
    <col min="1" max="1" width="19.140625" style="84" bestFit="1" customWidth="1"/>
    <col min="2" max="3" width="10.42578125" style="4" bestFit="1" customWidth="1"/>
    <col min="4" max="4" width="12.5703125" style="4" bestFit="1" customWidth="1"/>
    <col min="5" max="5" width="12.5703125" style="4" customWidth="1"/>
    <col min="6" max="6" width="10.42578125" style="4" bestFit="1" customWidth="1"/>
    <col min="7" max="7" width="23.140625" style="4" customWidth="1"/>
    <col min="8" max="8" width="3.28515625" style="94" customWidth="1"/>
    <col min="9" max="9" width="9.140625" style="12"/>
    <col min="10" max="10" width="18.85546875" style="12" bestFit="1" customWidth="1"/>
    <col min="11" max="54" width="9.140625" style="12"/>
    <col min="55" max="16384" width="9.140625" style="4"/>
  </cols>
  <sheetData>
    <row r="1" spans="1:54" s="87" customFormat="1" ht="29.45" customHeight="1">
      <c r="A1" s="428"/>
      <c r="B1" s="428"/>
      <c r="C1" s="428"/>
      <c r="D1" s="428"/>
      <c r="E1" s="428"/>
      <c r="F1" s="428"/>
      <c r="G1" s="428"/>
      <c r="H1" s="125"/>
      <c r="I1" s="125"/>
      <c r="J1" s="125"/>
      <c r="K1" s="125"/>
      <c r="L1" s="125"/>
      <c r="M1" s="125"/>
      <c r="N1" s="125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</row>
    <row r="2" spans="1:54" s="43" customFormat="1" ht="24.95" customHeight="1">
      <c r="A2" s="52" t="s">
        <v>47</v>
      </c>
      <c r="B2" s="45"/>
      <c r="C2" s="45"/>
      <c r="D2" s="45"/>
      <c r="E2" s="45"/>
      <c r="F2" s="45"/>
      <c r="G2" s="45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</row>
    <row r="3" spans="1:54" s="44" customFormat="1" ht="24.95" customHeight="1">
      <c r="A3" s="42" t="s">
        <v>450</v>
      </c>
      <c r="B3" s="49"/>
      <c r="C3" s="49"/>
      <c r="D3" s="49"/>
      <c r="E3" s="49"/>
      <c r="F3" s="49"/>
      <c r="G3" s="49"/>
      <c r="H3" s="59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</row>
    <row r="4" spans="1:54" ht="20.25" customHeight="1">
      <c r="A4" s="26" t="s">
        <v>131</v>
      </c>
      <c r="B4" s="29"/>
      <c r="C4" s="29"/>
      <c r="D4" s="29"/>
      <c r="E4" s="29"/>
      <c r="F4" s="29"/>
      <c r="G4" s="29"/>
      <c r="H4" s="127"/>
    </row>
    <row r="5" spans="1:54" s="88" customFormat="1" ht="15.75">
      <c r="A5" s="26" t="s">
        <v>453</v>
      </c>
      <c r="B5" s="32"/>
      <c r="C5" s="32"/>
      <c r="D5" s="32"/>
      <c r="E5" s="32"/>
      <c r="F5" s="32"/>
      <c r="G5" s="32"/>
      <c r="H5" s="128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</row>
    <row r="6" spans="1:54" s="30" customFormat="1" ht="24.95" customHeight="1">
      <c r="A6" s="15" t="s">
        <v>433</v>
      </c>
      <c r="G6" s="27" t="s">
        <v>317</v>
      </c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</row>
    <row r="7" spans="1:54" s="131" customFormat="1" ht="47.25" customHeight="1">
      <c r="A7" s="55" t="s">
        <v>137</v>
      </c>
      <c r="B7" s="245">
        <v>2013</v>
      </c>
      <c r="C7" s="245">
        <v>2014</v>
      </c>
      <c r="D7" s="185">
        <v>2015</v>
      </c>
      <c r="E7" s="355">
        <v>2016</v>
      </c>
      <c r="F7" s="185">
        <v>2017</v>
      </c>
      <c r="G7" s="56" t="s">
        <v>185</v>
      </c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</row>
    <row r="8" spans="1:54" ht="23.25" customHeight="1" thickBot="1">
      <c r="A8" s="80" t="s">
        <v>48</v>
      </c>
      <c r="B8" s="232">
        <v>100</v>
      </c>
      <c r="C8" s="233">
        <v>520</v>
      </c>
      <c r="D8" s="233">
        <v>448</v>
      </c>
      <c r="E8" s="233">
        <v>224</v>
      </c>
      <c r="F8" s="229">
        <v>46</v>
      </c>
      <c r="G8" s="75" t="s">
        <v>49</v>
      </c>
      <c r="H8" s="12"/>
    </row>
    <row r="9" spans="1:54" ht="23.25" customHeight="1" thickTop="1" thickBot="1">
      <c r="A9" s="82" t="s">
        <v>50</v>
      </c>
      <c r="B9" s="226">
        <v>65025</v>
      </c>
      <c r="C9" s="234">
        <v>69479</v>
      </c>
      <c r="D9" s="234">
        <v>67447</v>
      </c>
      <c r="E9" s="234">
        <v>55964</v>
      </c>
      <c r="F9" s="217">
        <v>43868</v>
      </c>
      <c r="G9" s="76" t="s">
        <v>51</v>
      </c>
      <c r="H9" s="12"/>
    </row>
    <row r="10" spans="1:54" ht="23.25" customHeight="1" thickTop="1" thickBot="1">
      <c r="A10" s="79" t="s">
        <v>52</v>
      </c>
      <c r="B10" s="227">
        <v>24311</v>
      </c>
      <c r="C10" s="235">
        <v>29129</v>
      </c>
      <c r="D10" s="235">
        <v>31274</v>
      </c>
      <c r="E10" s="235">
        <v>23801</v>
      </c>
      <c r="F10" s="219">
        <v>18713</v>
      </c>
      <c r="G10" s="74" t="s">
        <v>53</v>
      </c>
      <c r="H10" s="12"/>
    </row>
    <row r="11" spans="1:54" ht="23.25" customHeight="1" thickTop="1" thickBot="1">
      <c r="A11" s="77" t="s">
        <v>54</v>
      </c>
      <c r="B11" s="226">
        <v>3242</v>
      </c>
      <c r="C11" s="234">
        <v>4899</v>
      </c>
      <c r="D11" s="234">
        <v>6767</v>
      </c>
      <c r="E11" s="234">
        <v>4494</v>
      </c>
      <c r="F11" s="217">
        <v>3469</v>
      </c>
      <c r="G11" s="76" t="s">
        <v>55</v>
      </c>
      <c r="H11" s="12"/>
    </row>
    <row r="12" spans="1:54" ht="23.25" customHeight="1" thickTop="1" thickBot="1">
      <c r="A12" s="79" t="s">
        <v>56</v>
      </c>
      <c r="B12" s="227">
        <v>881</v>
      </c>
      <c r="C12" s="235">
        <v>1328</v>
      </c>
      <c r="D12" s="235">
        <v>1024</v>
      </c>
      <c r="E12" s="235">
        <v>727</v>
      </c>
      <c r="F12" s="219">
        <v>876</v>
      </c>
      <c r="G12" s="74" t="s">
        <v>57</v>
      </c>
      <c r="H12" s="12"/>
    </row>
    <row r="13" spans="1:54" ht="23.25" customHeight="1" thickTop="1" thickBot="1">
      <c r="A13" s="77" t="s">
        <v>58</v>
      </c>
      <c r="B13" s="226">
        <v>1477</v>
      </c>
      <c r="C13" s="234">
        <v>1903</v>
      </c>
      <c r="D13" s="234">
        <v>2006</v>
      </c>
      <c r="E13" s="234">
        <v>1654</v>
      </c>
      <c r="F13" s="217">
        <v>2404</v>
      </c>
      <c r="G13" s="76" t="s">
        <v>59</v>
      </c>
      <c r="H13" s="12"/>
    </row>
    <row r="14" spans="1:54" ht="23.25" customHeight="1" thickTop="1" thickBot="1">
      <c r="A14" s="79" t="s">
        <v>60</v>
      </c>
      <c r="B14" s="227">
        <v>1358</v>
      </c>
      <c r="C14" s="235">
        <v>2910</v>
      </c>
      <c r="D14" s="235">
        <v>4725</v>
      </c>
      <c r="E14" s="235">
        <v>3406</v>
      </c>
      <c r="F14" s="219">
        <v>1679</v>
      </c>
      <c r="G14" s="74" t="s">
        <v>61</v>
      </c>
      <c r="H14" s="12"/>
    </row>
    <row r="15" spans="1:54" ht="23.25" customHeight="1" thickTop="1" thickBot="1">
      <c r="A15" s="206" t="s">
        <v>62</v>
      </c>
      <c r="B15" s="226">
        <v>13</v>
      </c>
      <c r="C15" s="234">
        <v>31</v>
      </c>
      <c r="D15" s="234">
        <v>379</v>
      </c>
      <c r="E15" s="359">
        <v>19</v>
      </c>
      <c r="F15" s="230">
        <v>7</v>
      </c>
      <c r="G15" s="205" t="s">
        <v>284</v>
      </c>
      <c r="H15" s="12"/>
      <c r="J15" s="209"/>
    </row>
    <row r="16" spans="1:54" ht="23.25" customHeight="1" thickTop="1">
      <c r="A16" s="121" t="s">
        <v>271</v>
      </c>
      <c r="B16" s="228">
        <v>674</v>
      </c>
      <c r="C16" s="228">
        <v>122</v>
      </c>
      <c r="D16" s="228">
        <v>581</v>
      </c>
      <c r="E16" s="360">
        <v>405</v>
      </c>
      <c r="F16" s="270">
        <v>435</v>
      </c>
      <c r="G16" s="122" t="s">
        <v>248</v>
      </c>
      <c r="H16" s="12"/>
    </row>
    <row r="17" spans="1:54" ht="35.1" customHeight="1">
      <c r="A17" s="123" t="s">
        <v>7</v>
      </c>
      <c r="B17" s="236">
        <f>SUM(B8:B16)</f>
        <v>97081</v>
      </c>
      <c r="C17" s="236">
        <f>SUM(C8:C16)</f>
        <v>110321</v>
      </c>
      <c r="D17" s="236">
        <f>SUM(D8:D16)</f>
        <v>114651</v>
      </c>
      <c r="E17" s="236">
        <f>SUM(E8:E16)</f>
        <v>90694</v>
      </c>
      <c r="F17" s="236">
        <f>SUM(F8:F16)</f>
        <v>71497</v>
      </c>
      <c r="G17" s="124" t="s">
        <v>8</v>
      </c>
      <c r="H17" s="12"/>
    </row>
    <row r="18" spans="1:54" ht="20.100000000000001" customHeight="1">
      <c r="D18" s="208"/>
      <c r="E18" s="208"/>
      <c r="F18" s="203"/>
    </row>
    <row r="19" spans="1:54" ht="20.100000000000001" customHeight="1"/>
    <row r="21" spans="1:54" s="43" customFormat="1" ht="20.25">
      <c r="A21" s="52" t="s">
        <v>63</v>
      </c>
      <c r="B21" s="45"/>
      <c r="C21" s="45"/>
      <c r="D21" s="45"/>
      <c r="E21" s="45"/>
      <c r="F21" s="45"/>
      <c r="G21" s="45"/>
      <c r="H21" s="57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</row>
    <row r="22" spans="1:54" s="44" customFormat="1" ht="24.95" customHeight="1">
      <c r="A22" s="42" t="s">
        <v>450</v>
      </c>
      <c r="B22" s="49"/>
      <c r="C22" s="49"/>
      <c r="D22" s="49"/>
      <c r="E22" s="49"/>
      <c r="F22" s="49"/>
      <c r="G22" s="49"/>
      <c r="H22" s="59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</row>
    <row r="23" spans="1:54" ht="15.75">
      <c r="A23" s="26" t="s">
        <v>64</v>
      </c>
      <c r="B23" s="29"/>
      <c r="C23" s="29"/>
      <c r="D23" s="29"/>
      <c r="E23" s="29"/>
      <c r="F23" s="29"/>
      <c r="G23" s="29"/>
      <c r="H23" s="127"/>
    </row>
    <row r="24" spans="1:54" s="88" customFormat="1" ht="15.75">
      <c r="A24" s="26" t="s">
        <v>450</v>
      </c>
      <c r="B24" s="32"/>
      <c r="C24" s="32"/>
      <c r="D24" s="32"/>
      <c r="E24" s="32"/>
      <c r="F24" s="32"/>
      <c r="G24" s="32"/>
      <c r="H24" s="128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</row>
    <row r="25" spans="1:54" s="30" customFormat="1" ht="15" customHeight="1">
      <c r="A25" s="15" t="s">
        <v>434</v>
      </c>
      <c r="G25" s="27" t="s">
        <v>404</v>
      </c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</row>
    <row r="26" spans="1:54" s="131" customFormat="1" ht="47.25" customHeight="1">
      <c r="A26" s="55" t="s">
        <v>137</v>
      </c>
      <c r="B26" s="207">
        <v>2013</v>
      </c>
      <c r="C26" s="185">
        <v>2014</v>
      </c>
      <c r="D26" s="185">
        <v>2015</v>
      </c>
      <c r="E26" s="355">
        <v>2016</v>
      </c>
      <c r="F26" s="185">
        <v>2017</v>
      </c>
      <c r="G26" s="56" t="s">
        <v>185</v>
      </c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</row>
    <row r="27" spans="1:54" ht="23.25" customHeight="1" thickBot="1">
      <c r="A27" s="80" t="s">
        <v>48</v>
      </c>
      <c r="B27" s="229">
        <v>11863</v>
      </c>
      <c r="C27" s="229">
        <v>12902</v>
      </c>
      <c r="D27" s="229">
        <v>14128</v>
      </c>
      <c r="E27" s="229">
        <v>14895</v>
      </c>
      <c r="F27" s="229">
        <v>3531</v>
      </c>
      <c r="G27" s="75" t="s">
        <v>49</v>
      </c>
      <c r="H27" s="12"/>
    </row>
    <row r="28" spans="1:54" ht="23.25" customHeight="1" thickTop="1" thickBot="1">
      <c r="A28" s="77" t="s">
        <v>50</v>
      </c>
      <c r="B28" s="217">
        <v>708439</v>
      </c>
      <c r="C28" s="217">
        <v>780621</v>
      </c>
      <c r="D28" s="217">
        <v>850882</v>
      </c>
      <c r="E28" s="217">
        <v>908995</v>
      </c>
      <c r="F28" s="217">
        <v>955328</v>
      </c>
      <c r="G28" s="76" t="s">
        <v>51</v>
      </c>
      <c r="H28" s="12"/>
    </row>
    <row r="29" spans="1:54" ht="23.25" customHeight="1" thickTop="1" thickBot="1">
      <c r="A29" s="79" t="s">
        <v>52</v>
      </c>
      <c r="B29" s="219">
        <v>293866</v>
      </c>
      <c r="C29" s="219">
        <v>324250</v>
      </c>
      <c r="D29" s="219">
        <v>356664</v>
      </c>
      <c r="E29" s="219">
        <v>381439</v>
      </c>
      <c r="F29" s="219">
        <v>401028</v>
      </c>
      <c r="G29" s="74" t="s">
        <v>53</v>
      </c>
      <c r="H29" s="12"/>
    </row>
    <row r="30" spans="1:54" ht="36" customHeight="1" thickTop="1" thickBot="1">
      <c r="A30" s="77" t="s">
        <v>457</v>
      </c>
      <c r="B30" s="217">
        <v>45098</v>
      </c>
      <c r="C30" s="217">
        <v>50090</v>
      </c>
      <c r="D30" s="217">
        <v>56991</v>
      </c>
      <c r="E30" s="217">
        <v>61582</v>
      </c>
      <c r="F30" s="217">
        <v>26699</v>
      </c>
      <c r="G30" s="410" t="s">
        <v>458</v>
      </c>
      <c r="H30" s="12"/>
    </row>
    <row r="31" spans="1:54" ht="28.5" customHeight="1" thickTop="1" thickBot="1">
      <c r="A31" s="79" t="s">
        <v>456</v>
      </c>
      <c r="B31" s="219">
        <v>9117</v>
      </c>
      <c r="C31" s="219">
        <v>10448</v>
      </c>
      <c r="D31" s="219">
        <v>11473</v>
      </c>
      <c r="E31" s="219">
        <v>12243</v>
      </c>
      <c r="F31" s="219">
        <v>13143</v>
      </c>
      <c r="G31" s="74" t="s">
        <v>459</v>
      </c>
      <c r="H31" s="12"/>
    </row>
    <row r="32" spans="1:54" ht="23.25" customHeight="1" thickTop="1" thickBot="1">
      <c r="A32" s="77" t="s">
        <v>58</v>
      </c>
      <c r="B32" s="217">
        <v>10952</v>
      </c>
      <c r="C32" s="217">
        <v>13169</v>
      </c>
      <c r="D32" s="217">
        <v>15438</v>
      </c>
      <c r="E32" s="217">
        <v>17261</v>
      </c>
      <c r="F32" s="217">
        <v>19742</v>
      </c>
      <c r="G32" s="76" t="s">
        <v>59</v>
      </c>
      <c r="H32" s="12"/>
    </row>
    <row r="33" spans="1:8" ht="23.25" customHeight="1" thickTop="1" thickBot="1">
      <c r="A33" s="79" t="s">
        <v>60</v>
      </c>
      <c r="B33" s="219">
        <v>31107</v>
      </c>
      <c r="C33" s="219">
        <v>34273</v>
      </c>
      <c r="D33" s="219">
        <v>39221</v>
      </c>
      <c r="E33" s="219">
        <v>42855</v>
      </c>
      <c r="F33" s="219">
        <v>44737</v>
      </c>
      <c r="G33" s="74" t="s">
        <v>61</v>
      </c>
      <c r="H33" s="12"/>
    </row>
    <row r="34" spans="1:8" ht="23.25" customHeight="1" thickTop="1" thickBot="1">
      <c r="A34" s="48" t="s">
        <v>62</v>
      </c>
      <c r="B34" s="230">
        <v>2238</v>
      </c>
      <c r="C34" s="230">
        <v>2345</v>
      </c>
      <c r="D34" s="230">
        <v>2787</v>
      </c>
      <c r="E34" s="230">
        <v>2813</v>
      </c>
      <c r="F34" s="230">
        <v>2821</v>
      </c>
      <c r="G34" s="78" t="s">
        <v>284</v>
      </c>
      <c r="H34" s="12"/>
    </row>
    <row r="35" spans="1:8" ht="23.25" customHeight="1" thickTop="1">
      <c r="A35" s="271" t="s">
        <v>271</v>
      </c>
      <c r="B35" s="270">
        <v>5395</v>
      </c>
      <c r="C35" s="270">
        <v>5396</v>
      </c>
      <c r="D35" s="270">
        <v>5396</v>
      </c>
      <c r="E35" s="270">
        <v>5396</v>
      </c>
      <c r="F35" s="270">
        <v>55704</v>
      </c>
      <c r="G35" s="272" t="s">
        <v>248</v>
      </c>
      <c r="H35" s="12"/>
    </row>
    <row r="36" spans="1:8" ht="35.1" customHeight="1">
      <c r="A36" s="98" t="s">
        <v>7</v>
      </c>
      <c r="B36" s="231">
        <f>SUM(B27:B35)</f>
        <v>1118075</v>
      </c>
      <c r="C36" s="231">
        <f>SUM(C27:C35)</f>
        <v>1233494</v>
      </c>
      <c r="D36" s="231">
        <f>SUM(D27:D35)</f>
        <v>1352980</v>
      </c>
      <c r="E36" s="231">
        <f>SUM(E27:E35)</f>
        <v>1447479</v>
      </c>
      <c r="F36" s="231">
        <f>SUM(F27:F35)</f>
        <v>1522733</v>
      </c>
      <c r="G36" s="93" t="s">
        <v>8</v>
      </c>
      <c r="H36" s="12"/>
    </row>
    <row r="38" spans="1:8">
      <c r="A38" s="406"/>
      <c r="B38" s="369"/>
      <c r="C38" s="369"/>
      <c r="D38" s="369"/>
      <c r="E38" s="369"/>
      <c r="F38" s="369"/>
      <c r="G38" s="369"/>
    </row>
  </sheetData>
  <mergeCells count="1">
    <mergeCell ref="A1:G1"/>
  </mergeCells>
  <phoneticPr fontId="6" type="noConversion"/>
  <printOptions horizontalCentered="1" verticalCentered="1"/>
  <pageMargins left="0.39370078740157483" right="0.39370078740157483" top="0" bottom="0" header="0.51181102362204722" footer="0.51181102362204722"/>
  <pageSetup paperSize="9" scale="87" orientation="portrait" horizontalDpi="4294967295" verticalDpi="4294967295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1:X23"/>
  <sheetViews>
    <sheetView showGridLines="0" rightToLeft="1" view="pageBreakPreview" zoomScale="140" zoomScaleSheetLayoutView="140" workbookViewId="0">
      <selection sqref="A1:S1"/>
    </sheetView>
  </sheetViews>
  <sheetFormatPr defaultColWidth="9.140625" defaultRowHeight="12.75"/>
  <cols>
    <col min="1" max="1" width="12.7109375" style="84" customWidth="1"/>
    <col min="2" max="2" width="6.5703125" style="84" bestFit="1" customWidth="1"/>
    <col min="3" max="3" width="6.5703125" style="4" bestFit="1" customWidth="1"/>
    <col min="4" max="4" width="7.7109375" style="4" bestFit="1" customWidth="1"/>
    <col min="5" max="6" width="6.5703125" style="4" bestFit="1" customWidth="1"/>
    <col min="7" max="7" width="6" style="4" bestFit="1" customWidth="1"/>
    <col min="8" max="8" width="6.5703125" style="4" bestFit="1" customWidth="1"/>
    <col min="9" max="9" width="5.7109375" style="4" customWidth="1"/>
    <col min="10" max="10" width="6.5703125" style="4" bestFit="1" customWidth="1"/>
    <col min="11" max="11" width="5.7109375" style="4" customWidth="1"/>
    <col min="12" max="12" width="5.7109375" style="95" customWidth="1"/>
    <col min="13" max="17" width="5.7109375" style="4" customWidth="1"/>
    <col min="18" max="18" width="8.7109375" style="4" customWidth="1"/>
    <col min="19" max="19" width="12.7109375" style="4" customWidth="1"/>
    <col min="20" max="16384" width="9.140625" style="4"/>
  </cols>
  <sheetData>
    <row r="1" spans="1:24" s="87" customFormat="1" ht="5.45" customHeight="1">
      <c r="A1" s="428"/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</row>
    <row r="2" spans="1:24" s="43" customFormat="1" ht="20.25">
      <c r="A2" s="440" t="s">
        <v>285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</row>
    <row r="3" spans="1:24" s="44" customFormat="1" ht="20.25">
      <c r="A3" s="457">
        <v>2017</v>
      </c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</row>
    <row r="4" spans="1:24" ht="15.75">
      <c r="A4" s="427" t="s">
        <v>286</v>
      </c>
      <c r="B4" s="427"/>
      <c r="C4" s="427"/>
      <c r="D4" s="427"/>
      <c r="E4" s="427"/>
      <c r="F4" s="427"/>
      <c r="G4" s="427"/>
      <c r="H4" s="427"/>
      <c r="I4" s="427"/>
      <c r="J4" s="427"/>
      <c r="K4" s="427"/>
      <c r="L4" s="427"/>
      <c r="M4" s="427"/>
      <c r="N4" s="427"/>
      <c r="O4" s="427"/>
      <c r="P4" s="427"/>
      <c r="Q4" s="427"/>
      <c r="R4" s="427"/>
      <c r="S4" s="427"/>
    </row>
    <row r="5" spans="1:24" s="88" customFormat="1" ht="15.75">
      <c r="A5" s="427">
        <v>2017</v>
      </c>
      <c r="B5" s="427"/>
      <c r="C5" s="427"/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427"/>
      <c r="O5" s="427"/>
      <c r="P5" s="427"/>
      <c r="Q5" s="427"/>
      <c r="R5" s="427"/>
      <c r="S5" s="427"/>
    </row>
    <row r="6" spans="1:24" s="30" customFormat="1" ht="15" customHeight="1">
      <c r="A6" s="15" t="s">
        <v>372</v>
      </c>
      <c r="B6" s="15"/>
      <c r="S6" s="14" t="s">
        <v>318</v>
      </c>
    </row>
    <row r="7" spans="1:24" s="38" customFormat="1" ht="15.75" customHeight="1">
      <c r="A7" s="458" t="s">
        <v>223</v>
      </c>
      <c r="B7" s="431" t="s">
        <v>250</v>
      </c>
      <c r="C7" s="431"/>
      <c r="D7" s="431"/>
      <c r="E7" s="431"/>
      <c r="F7" s="431" t="s">
        <v>251</v>
      </c>
      <c r="G7" s="431"/>
      <c r="H7" s="431"/>
      <c r="I7" s="431"/>
      <c r="J7" s="431" t="s">
        <v>252</v>
      </c>
      <c r="K7" s="431"/>
      <c r="L7" s="431"/>
      <c r="M7" s="431"/>
      <c r="N7" s="431" t="s">
        <v>287</v>
      </c>
      <c r="O7" s="431"/>
      <c r="P7" s="431"/>
      <c r="Q7" s="431"/>
      <c r="R7" s="460" t="s">
        <v>253</v>
      </c>
      <c r="S7" s="461" t="s">
        <v>224</v>
      </c>
      <c r="T7" s="37"/>
      <c r="U7" s="37"/>
      <c r="V7" s="37"/>
      <c r="W7" s="37"/>
      <c r="X7" s="37"/>
    </row>
    <row r="8" spans="1:24" s="38" customFormat="1" ht="28.5" customHeight="1">
      <c r="A8" s="458"/>
      <c r="B8" s="431" t="s">
        <v>319</v>
      </c>
      <c r="C8" s="431"/>
      <c r="D8" s="431" t="s">
        <v>254</v>
      </c>
      <c r="E8" s="431"/>
      <c r="F8" s="431" t="s">
        <v>319</v>
      </c>
      <c r="G8" s="431"/>
      <c r="H8" s="431" t="s">
        <v>254</v>
      </c>
      <c r="I8" s="431"/>
      <c r="J8" s="431" t="s">
        <v>319</v>
      </c>
      <c r="K8" s="431"/>
      <c r="L8" s="431" t="s">
        <v>254</v>
      </c>
      <c r="M8" s="431"/>
      <c r="N8" s="431" t="s">
        <v>319</v>
      </c>
      <c r="O8" s="431"/>
      <c r="P8" s="431" t="s">
        <v>254</v>
      </c>
      <c r="Q8" s="431"/>
      <c r="R8" s="460"/>
      <c r="S8" s="461"/>
      <c r="T8" s="37"/>
      <c r="U8" s="37"/>
      <c r="V8" s="37"/>
      <c r="W8" s="37"/>
      <c r="X8" s="37"/>
    </row>
    <row r="9" spans="1:24" s="38" customFormat="1" ht="38.25">
      <c r="A9" s="459"/>
      <c r="B9" s="89" t="s">
        <v>255</v>
      </c>
      <c r="C9" s="89" t="s">
        <v>256</v>
      </c>
      <c r="D9" s="89" t="s">
        <v>255</v>
      </c>
      <c r="E9" s="89" t="s">
        <v>256</v>
      </c>
      <c r="F9" s="89" t="s">
        <v>255</v>
      </c>
      <c r="G9" s="89" t="s">
        <v>256</v>
      </c>
      <c r="H9" s="89" t="s">
        <v>255</v>
      </c>
      <c r="I9" s="89" t="s">
        <v>256</v>
      </c>
      <c r="J9" s="89" t="s">
        <v>255</v>
      </c>
      <c r="K9" s="89" t="s">
        <v>256</v>
      </c>
      <c r="L9" s="89" t="s">
        <v>255</v>
      </c>
      <c r="M9" s="89" t="s">
        <v>256</v>
      </c>
      <c r="N9" s="89" t="s">
        <v>255</v>
      </c>
      <c r="O9" s="89" t="s">
        <v>256</v>
      </c>
      <c r="P9" s="89" t="s">
        <v>255</v>
      </c>
      <c r="Q9" s="89" t="s">
        <v>256</v>
      </c>
      <c r="R9" s="460"/>
      <c r="S9" s="461"/>
      <c r="T9" s="37"/>
      <c r="U9" s="37"/>
      <c r="V9" s="37"/>
      <c r="W9" s="37"/>
      <c r="X9" s="37"/>
    </row>
    <row r="10" spans="1:24" s="38" customFormat="1" ht="23.25" customHeight="1" thickBot="1">
      <c r="A10" s="80" t="s">
        <v>202</v>
      </c>
      <c r="B10" s="282">
        <v>6414</v>
      </c>
      <c r="C10" s="282">
        <v>910</v>
      </c>
      <c r="D10" s="282">
        <v>9444</v>
      </c>
      <c r="E10" s="282">
        <v>1435</v>
      </c>
      <c r="F10" s="282">
        <v>1056</v>
      </c>
      <c r="G10" s="282">
        <v>0</v>
      </c>
      <c r="H10" s="282">
        <v>1361</v>
      </c>
      <c r="I10" s="282">
        <v>0</v>
      </c>
      <c r="J10" s="282">
        <v>842</v>
      </c>
      <c r="K10" s="282">
        <v>0</v>
      </c>
      <c r="L10" s="282">
        <v>414</v>
      </c>
      <c r="M10" s="282">
        <v>0</v>
      </c>
      <c r="N10" s="282">
        <v>261</v>
      </c>
      <c r="O10" s="282">
        <v>0</v>
      </c>
      <c r="P10" s="282">
        <v>105</v>
      </c>
      <c r="Q10" s="282">
        <v>3</v>
      </c>
      <c r="R10" s="132">
        <f>SUM(B10:Q10)</f>
        <v>22245</v>
      </c>
      <c r="S10" s="75" t="s">
        <v>203</v>
      </c>
      <c r="T10" s="37"/>
      <c r="U10" s="37"/>
      <c r="V10" s="37"/>
      <c r="W10" s="37"/>
      <c r="X10" s="37"/>
    </row>
    <row r="11" spans="1:24" s="38" customFormat="1" ht="23.25" customHeight="1" thickTop="1" thickBot="1">
      <c r="A11" s="77" t="s">
        <v>204</v>
      </c>
      <c r="B11" s="283">
        <v>5813</v>
      </c>
      <c r="C11" s="283">
        <v>1000</v>
      </c>
      <c r="D11" s="283">
        <v>7753</v>
      </c>
      <c r="E11" s="283">
        <v>1170</v>
      </c>
      <c r="F11" s="283">
        <v>1149</v>
      </c>
      <c r="G11" s="283">
        <v>0</v>
      </c>
      <c r="H11" s="283">
        <v>1117</v>
      </c>
      <c r="I11" s="283">
        <v>0</v>
      </c>
      <c r="J11" s="283">
        <v>630</v>
      </c>
      <c r="K11" s="283">
        <v>0</v>
      </c>
      <c r="L11" s="283">
        <v>373</v>
      </c>
      <c r="M11" s="283">
        <v>0</v>
      </c>
      <c r="N11" s="283">
        <v>285</v>
      </c>
      <c r="O11" s="283">
        <v>9</v>
      </c>
      <c r="P11" s="283">
        <v>73</v>
      </c>
      <c r="Q11" s="283">
        <v>0</v>
      </c>
      <c r="R11" s="133">
        <f t="shared" ref="R11:R21" si="0">SUM(B11:Q11)</f>
        <v>19372</v>
      </c>
      <c r="S11" s="76" t="s">
        <v>205</v>
      </c>
      <c r="T11" s="37"/>
      <c r="U11" s="37"/>
      <c r="V11" s="37"/>
      <c r="W11" s="37"/>
      <c r="X11" s="37"/>
    </row>
    <row r="12" spans="1:24" s="38" customFormat="1" ht="23.25" customHeight="1" thickTop="1" thickBot="1">
      <c r="A12" s="79" t="s">
        <v>206</v>
      </c>
      <c r="B12" s="284">
        <v>6165</v>
      </c>
      <c r="C12" s="284">
        <v>1060</v>
      </c>
      <c r="D12" s="284">
        <v>9219</v>
      </c>
      <c r="E12" s="284">
        <v>1404</v>
      </c>
      <c r="F12" s="284">
        <v>1066</v>
      </c>
      <c r="G12" s="284">
        <v>0</v>
      </c>
      <c r="H12" s="284">
        <v>1296</v>
      </c>
      <c r="I12" s="282">
        <v>1</v>
      </c>
      <c r="J12" s="284">
        <v>909</v>
      </c>
      <c r="K12" s="284">
        <v>0</v>
      </c>
      <c r="L12" s="284">
        <v>427</v>
      </c>
      <c r="M12" s="284">
        <v>0</v>
      </c>
      <c r="N12" s="284">
        <v>369</v>
      </c>
      <c r="O12" s="284">
        <v>5</v>
      </c>
      <c r="P12" s="284">
        <v>109</v>
      </c>
      <c r="Q12" s="284">
        <v>1</v>
      </c>
      <c r="R12" s="134">
        <f t="shared" si="0"/>
        <v>22031</v>
      </c>
      <c r="S12" s="74" t="s">
        <v>207</v>
      </c>
      <c r="T12" s="37"/>
      <c r="U12" s="37"/>
      <c r="V12" s="37"/>
      <c r="W12" s="37"/>
      <c r="X12" s="37"/>
    </row>
    <row r="13" spans="1:24" s="38" customFormat="1" ht="23.25" customHeight="1" thickTop="1" thickBot="1">
      <c r="A13" s="77" t="s">
        <v>208</v>
      </c>
      <c r="B13" s="283">
        <v>5585</v>
      </c>
      <c r="C13" s="283">
        <v>974</v>
      </c>
      <c r="D13" s="283">
        <v>8573</v>
      </c>
      <c r="E13" s="283">
        <v>1316</v>
      </c>
      <c r="F13" s="283">
        <v>932</v>
      </c>
      <c r="G13" s="283">
        <v>0</v>
      </c>
      <c r="H13" s="283">
        <v>1234</v>
      </c>
      <c r="I13" s="283">
        <v>1</v>
      </c>
      <c r="J13" s="283">
        <v>701</v>
      </c>
      <c r="K13" s="283">
        <v>0</v>
      </c>
      <c r="L13" s="283">
        <v>417</v>
      </c>
      <c r="M13" s="283">
        <v>0</v>
      </c>
      <c r="N13" s="283">
        <v>245</v>
      </c>
      <c r="O13" s="283">
        <v>1</v>
      </c>
      <c r="P13" s="283">
        <v>108</v>
      </c>
      <c r="Q13" s="283">
        <v>4</v>
      </c>
      <c r="R13" s="133">
        <f t="shared" si="0"/>
        <v>20091</v>
      </c>
      <c r="S13" s="76" t="s">
        <v>209</v>
      </c>
      <c r="T13" s="37"/>
      <c r="U13" s="37"/>
      <c r="V13" s="37"/>
      <c r="W13" s="37"/>
      <c r="X13" s="37"/>
    </row>
    <row r="14" spans="1:24" s="38" customFormat="1" ht="23.25" customHeight="1" thickTop="1" thickBot="1">
      <c r="A14" s="79" t="s">
        <v>210</v>
      </c>
      <c r="B14" s="284">
        <v>5876</v>
      </c>
      <c r="C14" s="284">
        <v>1139</v>
      </c>
      <c r="D14" s="284">
        <v>9227</v>
      </c>
      <c r="E14" s="284">
        <v>1469</v>
      </c>
      <c r="F14" s="284">
        <v>1069</v>
      </c>
      <c r="G14" s="284">
        <v>1</v>
      </c>
      <c r="H14" s="284">
        <v>1228</v>
      </c>
      <c r="I14" s="282">
        <v>0</v>
      </c>
      <c r="J14" s="284">
        <v>632</v>
      </c>
      <c r="K14" s="284">
        <v>0</v>
      </c>
      <c r="L14" s="284">
        <v>455</v>
      </c>
      <c r="M14" s="284">
        <v>0</v>
      </c>
      <c r="N14" s="284">
        <v>215</v>
      </c>
      <c r="O14" s="284">
        <v>3</v>
      </c>
      <c r="P14" s="284">
        <v>104</v>
      </c>
      <c r="Q14" s="284">
        <v>1</v>
      </c>
      <c r="R14" s="134">
        <f t="shared" si="0"/>
        <v>21419</v>
      </c>
      <c r="S14" s="74" t="s">
        <v>211</v>
      </c>
      <c r="T14" s="37"/>
      <c r="U14" s="37"/>
      <c r="V14" s="37"/>
      <c r="W14" s="37"/>
      <c r="X14" s="37"/>
    </row>
    <row r="15" spans="1:24" s="38" customFormat="1" ht="23.25" customHeight="1" thickTop="1" thickBot="1">
      <c r="A15" s="77" t="s">
        <v>212</v>
      </c>
      <c r="B15" s="283">
        <v>3604</v>
      </c>
      <c r="C15" s="283">
        <v>678</v>
      </c>
      <c r="D15" s="283">
        <v>6720</v>
      </c>
      <c r="E15" s="283">
        <v>1078</v>
      </c>
      <c r="F15" s="283">
        <v>597</v>
      </c>
      <c r="G15" s="283">
        <v>0</v>
      </c>
      <c r="H15" s="283">
        <v>918</v>
      </c>
      <c r="I15" s="283">
        <v>0</v>
      </c>
      <c r="J15" s="283">
        <v>326</v>
      </c>
      <c r="K15" s="283">
        <v>0</v>
      </c>
      <c r="L15" s="283">
        <v>345</v>
      </c>
      <c r="M15" s="283">
        <v>0</v>
      </c>
      <c r="N15" s="283">
        <v>182</v>
      </c>
      <c r="O15" s="283">
        <v>2</v>
      </c>
      <c r="P15" s="283">
        <v>84</v>
      </c>
      <c r="Q15" s="283">
        <v>1</v>
      </c>
      <c r="R15" s="133">
        <f t="shared" si="0"/>
        <v>14535</v>
      </c>
      <c r="S15" s="76" t="s">
        <v>225</v>
      </c>
      <c r="T15" s="37"/>
      <c r="U15" s="37"/>
      <c r="V15" s="37"/>
      <c r="W15" s="37"/>
      <c r="X15" s="37"/>
    </row>
    <row r="16" spans="1:24" s="38" customFormat="1" ht="23.25" customHeight="1" thickTop="1" thickBot="1">
      <c r="A16" s="79" t="s">
        <v>213</v>
      </c>
      <c r="B16" s="284">
        <v>5914</v>
      </c>
      <c r="C16" s="284">
        <v>861</v>
      </c>
      <c r="D16" s="284">
        <v>8875</v>
      </c>
      <c r="E16" s="284">
        <v>1306</v>
      </c>
      <c r="F16" s="284">
        <v>812</v>
      </c>
      <c r="G16" s="284">
        <v>0</v>
      </c>
      <c r="H16" s="284">
        <v>1380</v>
      </c>
      <c r="I16" s="282">
        <v>1</v>
      </c>
      <c r="J16" s="284">
        <v>741</v>
      </c>
      <c r="K16" s="284">
        <v>0</v>
      </c>
      <c r="L16" s="284">
        <v>729</v>
      </c>
      <c r="M16" s="284">
        <v>0</v>
      </c>
      <c r="N16" s="284">
        <v>174</v>
      </c>
      <c r="O16" s="284">
        <v>2</v>
      </c>
      <c r="P16" s="284">
        <v>101</v>
      </c>
      <c r="Q16" s="284">
        <v>2</v>
      </c>
      <c r="R16" s="134">
        <f t="shared" si="0"/>
        <v>20898</v>
      </c>
      <c r="S16" s="74" t="s">
        <v>214</v>
      </c>
      <c r="T16" s="37"/>
      <c r="U16" s="37"/>
      <c r="V16" s="37"/>
      <c r="W16" s="37"/>
      <c r="X16" s="37"/>
    </row>
    <row r="17" spans="1:24" s="38" customFormat="1" ht="23.25" customHeight="1" thickTop="1" thickBot="1">
      <c r="A17" s="77" t="s">
        <v>215</v>
      </c>
      <c r="B17" s="283">
        <v>6257</v>
      </c>
      <c r="C17" s="283">
        <v>1109</v>
      </c>
      <c r="D17" s="283">
        <v>7856</v>
      </c>
      <c r="E17" s="283">
        <v>1166</v>
      </c>
      <c r="F17" s="283">
        <v>889</v>
      </c>
      <c r="G17" s="283">
        <v>0</v>
      </c>
      <c r="H17" s="283">
        <v>1194</v>
      </c>
      <c r="I17" s="283">
        <v>0</v>
      </c>
      <c r="J17" s="283">
        <v>595</v>
      </c>
      <c r="K17" s="283">
        <v>0</v>
      </c>
      <c r="L17" s="283">
        <v>473</v>
      </c>
      <c r="M17" s="283">
        <v>0</v>
      </c>
      <c r="N17" s="283">
        <v>201</v>
      </c>
      <c r="O17" s="283">
        <v>0</v>
      </c>
      <c r="P17" s="283">
        <v>85</v>
      </c>
      <c r="Q17" s="283">
        <v>0</v>
      </c>
      <c r="R17" s="133">
        <f t="shared" si="0"/>
        <v>19825</v>
      </c>
      <c r="S17" s="76" t="s">
        <v>216</v>
      </c>
      <c r="T17" s="37"/>
      <c r="U17" s="37"/>
      <c r="V17" s="37"/>
      <c r="W17" s="37"/>
      <c r="X17" s="37"/>
    </row>
    <row r="18" spans="1:24" s="38" customFormat="1" ht="23.25" customHeight="1" thickTop="1" thickBot="1">
      <c r="A18" s="79" t="s">
        <v>217</v>
      </c>
      <c r="B18" s="284">
        <v>4349</v>
      </c>
      <c r="C18" s="284">
        <v>1012</v>
      </c>
      <c r="D18" s="284">
        <v>6974</v>
      </c>
      <c r="E18" s="284">
        <v>1264</v>
      </c>
      <c r="F18" s="284">
        <v>619</v>
      </c>
      <c r="G18" s="284">
        <v>0</v>
      </c>
      <c r="H18" s="284">
        <v>905</v>
      </c>
      <c r="I18" s="282">
        <v>0</v>
      </c>
      <c r="J18" s="284">
        <v>428</v>
      </c>
      <c r="K18" s="284">
        <v>0</v>
      </c>
      <c r="L18" s="284">
        <v>349</v>
      </c>
      <c r="M18" s="284">
        <v>0</v>
      </c>
      <c r="N18" s="284">
        <v>148</v>
      </c>
      <c r="O18" s="284">
        <v>0</v>
      </c>
      <c r="P18" s="284">
        <v>68</v>
      </c>
      <c r="Q18" s="284">
        <v>1</v>
      </c>
      <c r="R18" s="134">
        <f t="shared" si="0"/>
        <v>16117</v>
      </c>
      <c r="S18" s="74" t="s">
        <v>218</v>
      </c>
      <c r="T18" s="37"/>
      <c r="U18" s="37"/>
      <c r="V18" s="37"/>
      <c r="W18" s="37"/>
      <c r="X18" s="37"/>
    </row>
    <row r="19" spans="1:24" s="38" customFormat="1" ht="23.25" customHeight="1" thickTop="1" thickBot="1">
      <c r="A19" s="77" t="s">
        <v>219</v>
      </c>
      <c r="B19" s="283">
        <v>6810</v>
      </c>
      <c r="C19" s="283">
        <v>1585</v>
      </c>
      <c r="D19" s="283">
        <v>9586</v>
      </c>
      <c r="E19" s="283">
        <v>1467</v>
      </c>
      <c r="F19" s="283">
        <v>755</v>
      </c>
      <c r="G19" s="283">
        <v>0</v>
      </c>
      <c r="H19" s="283">
        <v>1247</v>
      </c>
      <c r="I19" s="283">
        <v>0</v>
      </c>
      <c r="J19" s="283">
        <v>533</v>
      </c>
      <c r="K19" s="283">
        <v>0</v>
      </c>
      <c r="L19" s="283">
        <v>488</v>
      </c>
      <c r="M19" s="283">
        <v>0</v>
      </c>
      <c r="N19" s="283">
        <v>252</v>
      </c>
      <c r="O19" s="283">
        <v>1</v>
      </c>
      <c r="P19" s="283">
        <v>125</v>
      </c>
      <c r="Q19" s="283">
        <v>0</v>
      </c>
      <c r="R19" s="133">
        <f t="shared" si="0"/>
        <v>22849</v>
      </c>
      <c r="S19" s="76" t="s">
        <v>220</v>
      </c>
      <c r="T19" s="37"/>
      <c r="U19" s="37"/>
      <c r="V19" s="37"/>
      <c r="W19" s="37"/>
      <c r="X19" s="37"/>
    </row>
    <row r="20" spans="1:24" s="38" customFormat="1" ht="23.25" customHeight="1" thickTop="1" thickBot="1">
      <c r="A20" s="79" t="s">
        <v>221</v>
      </c>
      <c r="B20" s="284">
        <v>6092</v>
      </c>
      <c r="C20" s="284">
        <v>1559</v>
      </c>
      <c r="D20" s="284">
        <v>9064</v>
      </c>
      <c r="E20" s="284">
        <v>1283</v>
      </c>
      <c r="F20" s="284">
        <v>684</v>
      </c>
      <c r="G20" s="284">
        <v>0</v>
      </c>
      <c r="H20" s="284">
        <v>1339</v>
      </c>
      <c r="I20" s="282">
        <v>1</v>
      </c>
      <c r="J20" s="284">
        <v>505</v>
      </c>
      <c r="K20" s="284">
        <v>0</v>
      </c>
      <c r="L20" s="284">
        <v>445</v>
      </c>
      <c r="M20" s="284">
        <v>0</v>
      </c>
      <c r="N20" s="284">
        <v>265</v>
      </c>
      <c r="O20" s="284">
        <v>4</v>
      </c>
      <c r="P20" s="284">
        <v>108</v>
      </c>
      <c r="Q20" s="284">
        <v>0</v>
      </c>
      <c r="R20" s="134">
        <f t="shared" si="0"/>
        <v>21349</v>
      </c>
      <c r="S20" s="74" t="s">
        <v>226</v>
      </c>
      <c r="T20" s="37"/>
      <c r="U20" s="37"/>
      <c r="V20" s="37"/>
      <c r="W20" s="37"/>
      <c r="X20" s="37"/>
    </row>
    <row r="21" spans="1:24" s="38" customFormat="1" ht="23.25" customHeight="1" thickTop="1">
      <c r="A21" s="171" t="s">
        <v>222</v>
      </c>
      <c r="B21" s="285">
        <v>5135</v>
      </c>
      <c r="C21" s="285">
        <v>1109</v>
      </c>
      <c r="D21" s="285">
        <v>8337</v>
      </c>
      <c r="E21" s="285">
        <v>1273</v>
      </c>
      <c r="F21" s="285">
        <v>635</v>
      </c>
      <c r="G21" s="285">
        <v>0</v>
      </c>
      <c r="H21" s="285">
        <v>1175</v>
      </c>
      <c r="I21" s="285">
        <v>0</v>
      </c>
      <c r="J21" s="285">
        <v>361</v>
      </c>
      <c r="K21" s="285">
        <v>0</v>
      </c>
      <c r="L21" s="285">
        <v>468</v>
      </c>
      <c r="M21" s="285">
        <v>0</v>
      </c>
      <c r="N21" s="285">
        <v>217</v>
      </c>
      <c r="O21" s="285">
        <v>5</v>
      </c>
      <c r="P21" s="285">
        <v>103</v>
      </c>
      <c r="Q21" s="285">
        <v>0</v>
      </c>
      <c r="R21" s="281">
        <f t="shared" si="0"/>
        <v>18818</v>
      </c>
      <c r="S21" s="172" t="s">
        <v>227</v>
      </c>
      <c r="T21" s="37"/>
      <c r="U21" s="37"/>
      <c r="V21" s="37"/>
      <c r="W21" s="37"/>
      <c r="X21" s="37"/>
    </row>
    <row r="22" spans="1:24" s="38" customFormat="1" ht="38.25" customHeight="1">
      <c r="A22" s="222" t="s">
        <v>45</v>
      </c>
      <c r="B22" s="280">
        <f>SUM(B10:B21)</f>
        <v>68014</v>
      </c>
      <c r="C22" s="280">
        <f t="shared" ref="C22:Q22" si="1">SUM(C10:C21)</f>
        <v>12996</v>
      </c>
      <c r="D22" s="280">
        <f t="shared" si="1"/>
        <v>101628</v>
      </c>
      <c r="E22" s="280">
        <f t="shared" si="1"/>
        <v>15631</v>
      </c>
      <c r="F22" s="280">
        <f t="shared" si="1"/>
        <v>10263</v>
      </c>
      <c r="G22" s="280">
        <f t="shared" si="1"/>
        <v>1</v>
      </c>
      <c r="H22" s="280">
        <f t="shared" si="1"/>
        <v>14394</v>
      </c>
      <c r="I22" s="280">
        <f t="shared" si="1"/>
        <v>4</v>
      </c>
      <c r="J22" s="280">
        <f t="shared" si="1"/>
        <v>7203</v>
      </c>
      <c r="K22" s="280">
        <f t="shared" si="1"/>
        <v>0</v>
      </c>
      <c r="L22" s="280">
        <f t="shared" si="1"/>
        <v>5383</v>
      </c>
      <c r="M22" s="280">
        <f t="shared" si="1"/>
        <v>0</v>
      </c>
      <c r="N22" s="280">
        <f t="shared" si="1"/>
        <v>2814</v>
      </c>
      <c r="O22" s="280">
        <f t="shared" si="1"/>
        <v>32</v>
      </c>
      <c r="P22" s="280">
        <f t="shared" si="1"/>
        <v>1173</v>
      </c>
      <c r="Q22" s="280">
        <f t="shared" si="1"/>
        <v>13</v>
      </c>
      <c r="R22" s="280">
        <f>SUM(R10:R21)</f>
        <v>239549</v>
      </c>
      <c r="S22" s="223" t="s">
        <v>46</v>
      </c>
      <c r="T22" s="37"/>
      <c r="U22" s="37"/>
      <c r="V22" s="37"/>
      <c r="W22" s="37"/>
      <c r="X22" s="37"/>
    </row>
    <row r="23" spans="1:24">
      <c r="A23" s="406"/>
      <c r="S23" s="369"/>
    </row>
  </sheetData>
  <mergeCells count="20">
    <mergeCell ref="R7:R9"/>
    <mergeCell ref="S7:S9"/>
    <mergeCell ref="B8:C8"/>
    <mergeCell ref="L8:M8"/>
    <mergeCell ref="N8:O8"/>
    <mergeCell ref="A7:A9"/>
    <mergeCell ref="B7:E7"/>
    <mergeCell ref="F7:I7"/>
    <mergeCell ref="J7:M7"/>
    <mergeCell ref="N7:Q7"/>
    <mergeCell ref="P8:Q8"/>
    <mergeCell ref="D8:E8"/>
    <mergeCell ref="F8:G8"/>
    <mergeCell ref="H8:I8"/>
    <mergeCell ref="J8:K8"/>
    <mergeCell ref="A1:S1"/>
    <mergeCell ref="A2:S2"/>
    <mergeCell ref="A3:S3"/>
    <mergeCell ref="A4:S4"/>
    <mergeCell ref="A5:S5"/>
  </mergeCells>
  <phoneticPr fontId="6" type="noConversion"/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P20"/>
  <sheetViews>
    <sheetView showGridLines="0" rightToLeft="1" view="pageBreakPreview" zoomScaleNormal="100" zoomScaleSheetLayoutView="100" workbookViewId="0">
      <selection sqref="A1:K1"/>
    </sheetView>
  </sheetViews>
  <sheetFormatPr defaultColWidth="9.140625" defaultRowHeight="12.75"/>
  <cols>
    <col min="1" max="1" width="15.7109375" style="84" customWidth="1"/>
    <col min="2" max="2" width="9.7109375" style="84" customWidth="1"/>
    <col min="3" max="6" width="9.7109375" style="4" customWidth="1"/>
    <col min="7" max="7" width="9.7109375" style="95" customWidth="1"/>
    <col min="8" max="10" width="9.7109375" style="4" customWidth="1"/>
    <col min="11" max="11" width="15.7109375" style="4" customWidth="1"/>
    <col min="12" max="16384" width="9.140625" style="4"/>
  </cols>
  <sheetData>
    <row r="1" spans="1:16" s="43" customFormat="1" ht="39" customHeight="1">
      <c r="A1" s="463" t="s">
        <v>420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</row>
    <row r="2" spans="1:16" s="44" customFormat="1" ht="20.25">
      <c r="A2" s="457">
        <v>2017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</row>
    <row r="3" spans="1:16" ht="15.75">
      <c r="A3" s="427" t="s">
        <v>421</v>
      </c>
      <c r="B3" s="427"/>
      <c r="C3" s="427"/>
      <c r="D3" s="427"/>
      <c r="E3" s="427"/>
      <c r="F3" s="427"/>
      <c r="G3" s="427"/>
      <c r="H3" s="427"/>
      <c r="I3" s="427"/>
      <c r="J3" s="427"/>
      <c r="K3" s="427"/>
    </row>
    <row r="4" spans="1:16" s="88" customFormat="1" ht="15.75">
      <c r="A4" s="427">
        <v>2017</v>
      </c>
      <c r="B4" s="427"/>
      <c r="C4" s="427"/>
      <c r="D4" s="427"/>
      <c r="E4" s="427"/>
      <c r="F4" s="427"/>
      <c r="G4" s="427"/>
      <c r="H4" s="427"/>
      <c r="I4" s="427"/>
      <c r="J4" s="427"/>
      <c r="K4" s="427"/>
    </row>
    <row r="5" spans="1:16" s="30" customFormat="1" ht="15" customHeight="1">
      <c r="A5" s="15" t="s">
        <v>435</v>
      </c>
      <c r="B5" s="15"/>
      <c r="K5" s="14" t="s">
        <v>436</v>
      </c>
    </row>
    <row r="6" spans="1:16" s="38" customFormat="1" ht="18" customHeight="1">
      <c r="A6" s="458" t="s">
        <v>340</v>
      </c>
      <c r="B6" s="431" t="s">
        <v>341</v>
      </c>
      <c r="C6" s="431"/>
      <c r="D6" s="431" t="s">
        <v>342</v>
      </c>
      <c r="E6" s="431"/>
      <c r="F6" s="431" t="s">
        <v>343</v>
      </c>
      <c r="G6" s="431"/>
      <c r="H6" s="431" t="s">
        <v>344</v>
      </c>
      <c r="I6" s="431"/>
      <c r="J6" s="460" t="s">
        <v>253</v>
      </c>
      <c r="K6" s="462" t="s">
        <v>345</v>
      </c>
      <c r="L6" s="37"/>
      <c r="M6" s="37"/>
      <c r="N6" s="37"/>
      <c r="O6" s="37"/>
      <c r="P6" s="37"/>
    </row>
    <row r="7" spans="1:16" s="38" customFormat="1" ht="45" customHeight="1">
      <c r="A7" s="458"/>
      <c r="B7" s="319" t="s">
        <v>319</v>
      </c>
      <c r="C7" s="319" t="s">
        <v>254</v>
      </c>
      <c r="D7" s="319" t="s">
        <v>319</v>
      </c>
      <c r="E7" s="319" t="s">
        <v>254</v>
      </c>
      <c r="F7" s="319" t="s">
        <v>319</v>
      </c>
      <c r="G7" s="319" t="s">
        <v>254</v>
      </c>
      <c r="H7" s="319" t="s">
        <v>319</v>
      </c>
      <c r="I7" s="319" t="s">
        <v>254</v>
      </c>
      <c r="J7" s="460"/>
      <c r="K7" s="462"/>
      <c r="L7" s="37"/>
      <c r="M7" s="37"/>
      <c r="N7" s="37"/>
      <c r="O7" s="37"/>
      <c r="P7" s="37"/>
    </row>
    <row r="8" spans="1:16" s="38" customFormat="1" ht="23.25" customHeight="1" thickBot="1">
      <c r="A8" s="328" t="s">
        <v>202</v>
      </c>
      <c r="B8" s="329">
        <v>591</v>
      </c>
      <c r="C8" s="330">
        <v>649</v>
      </c>
      <c r="D8" s="329">
        <v>60</v>
      </c>
      <c r="E8" s="329">
        <v>111</v>
      </c>
      <c r="F8" s="330">
        <v>2223</v>
      </c>
      <c r="G8" s="330">
        <v>3260</v>
      </c>
      <c r="H8" s="330">
        <v>6609</v>
      </c>
      <c r="I8" s="330">
        <v>8742</v>
      </c>
      <c r="J8" s="132">
        <f>SUM(B8:I8)</f>
        <v>22245</v>
      </c>
      <c r="K8" s="323" t="s">
        <v>203</v>
      </c>
      <c r="L8" s="37"/>
      <c r="M8" s="37"/>
      <c r="N8" s="37"/>
      <c r="O8" s="37"/>
      <c r="P8" s="37"/>
    </row>
    <row r="9" spans="1:16" s="38" customFormat="1" ht="23.25" customHeight="1" thickTop="1" thickBot="1">
      <c r="A9" s="322" t="s">
        <v>204</v>
      </c>
      <c r="B9" s="331">
        <v>505</v>
      </c>
      <c r="C9" s="332">
        <v>506</v>
      </c>
      <c r="D9" s="331">
        <v>42</v>
      </c>
      <c r="E9" s="331">
        <v>71</v>
      </c>
      <c r="F9" s="332">
        <v>1840</v>
      </c>
      <c r="G9" s="332">
        <v>2699</v>
      </c>
      <c r="H9" s="332">
        <v>6499</v>
      </c>
      <c r="I9" s="332">
        <v>7210</v>
      </c>
      <c r="J9" s="133">
        <f t="shared" ref="J9:J19" si="0">SUM(B9:I9)</f>
        <v>19372</v>
      </c>
      <c r="K9" s="324" t="s">
        <v>205</v>
      </c>
      <c r="L9" s="37"/>
      <c r="M9" s="37"/>
      <c r="N9" s="37"/>
      <c r="O9" s="37"/>
      <c r="P9" s="37"/>
    </row>
    <row r="10" spans="1:16" s="38" customFormat="1" ht="23.25" customHeight="1" thickTop="1" thickBot="1">
      <c r="A10" s="326" t="s">
        <v>206</v>
      </c>
      <c r="B10" s="333">
        <v>942</v>
      </c>
      <c r="C10" s="334">
        <v>636</v>
      </c>
      <c r="D10" s="333">
        <v>68</v>
      </c>
      <c r="E10" s="333">
        <v>89</v>
      </c>
      <c r="F10" s="334">
        <v>2050</v>
      </c>
      <c r="G10" s="334">
        <v>3317</v>
      </c>
      <c r="H10" s="334">
        <v>6514</v>
      </c>
      <c r="I10" s="334">
        <v>8415</v>
      </c>
      <c r="J10" s="134">
        <f t="shared" si="0"/>
        <v>22031</v>
      </c>
      <c r="K10" s="321" t="s">
        <v>207</v>
      </c>
      <c r="L10" s="37"/>
      <c r="M10" s="37"/>
      <c r="N10" s="37"/>
      <c r="O10" s="37"/>
      <c r="P10" s="37"/>
    </row>
    <row r="11" spans="1:16" s="38" customFormat="1" ht="23.25" customHeight="1" thickTop="1" thickBot="1">
      <c r="A11" s="322" t="s">
        <v>208</v>
      </c>
      <c r="B11" s="331">
        <v>531</v>
      </c>
      <c r="C11" s="332">
        <v>624</v>
      </c>
      <c r="D11" s="331">
        <v>49</v>
      </c>
      <c r="E11" s="331">
        <v>76</v>
      </c>
      <c r="F11" s="332">
        <v>2022</v>
      </c>
      <c r="G11" s="332">
        <v>3202</v>
      </c>
      <c r="H11" s="332">
        <v>5836</v>
      </c>
      <c r="I11" s="332">
        <v>7751</v>
      </c>
      <c r="J11" s="133">
        <f t="shared" si="0"/>
        <v>20091</v>
      </c>
      <c r="K11" s="324" t="s">
        <v>209</v>
      </c>
      <c r="L11" s="37"/>
      <c r="M11" s="37"/>
      <c r="N11" s="37"/>
      <c r="O11" s="37"/>
      <c r="P11" s="37"/>
    </row>
    <row r="12" spans="1:16" s="38" customFormat="1" ht="23.25" customHeight="1" thickTop="1" thickBot="1">
      <c r="A12" s="326" t="s">
        <v>210</v>
      </c>
      <c r="B12" s="333">
        <v>553</v>
      </c>
      <c r="C12" s="334">
        <v>617</v>
      </c>
      <c r="D12" s="333">
        <v>91</v>
      </c>
      <c r="E12" s="333">
        <v>72</v>
      </c>
      <c r="F12" s="334">
        <v>2044</v>
      </c>
      <c r="G12" s="334">
        <v>3364</v>
      </c>
      <c r="H12" s="334">
        <v>6247</v>
      </c>
      <c r="I12" s="334">
        <v>8431</v>
      </c>
      <c r="J12" s="134">
        <f t="shared" si="0"/>
        <v>21419</v>
      </c>
      <c r="K12" s="321" t="s">
        <v>211</v>
      </c>
      <c r="L12" s="37"/>
      <c r="M12" s="37"/>
      <c r="N12" s="37"/>
      <c r="O12" s="37"/>
      <c r="P12" s="37"/>
    </row>
    <row r="13" spans="1:16" s="38" customFormat="1" ht="23.25" customHeight="1" thickTop="1" thickBot="1">
      <c r="A13" s="322" t="s">
        <v>212</v>
      </c>
      <c r="B13" s="331">
        <v>417</v>
      </c>
      <c r="C13" s="332">
        <v>356</v>
      </c>
      <c r="D13" s="331">
        <v>49</v>
      </c>
      <c r="E13" s="331">
        <v>51</v>
      </c>
      <c r="F13" s="332">
        <v>1157</v>
      </c>
      <c r="G13" s="332">
        <v>2351</v>
      </c>
      <c r="H13" s="332">
        <v>3766</v>
      </c>
      <c r="I13" s="332">
        <v>6388</v>
      </c>
      <c r="J13" s="133">
        <f t="shared" si="0"/>
        <v>14535</v>
      </c>
      <c r="K13" s="324" t="s">
        <v>225</v>
      </c>
      <c r="L13" s="37"/>
      <c r="M13" s="37"/>
      <c r="N13" s="37"/>
      <c r="O13" s="37"/>
      <c r="P13" s="37"/>
    </row>
    <row r="14" spans="1:16" s="38" customFormat="1" ht="23.25" customHeight="1" thickTop="1" thickBot="1">
      <c r="A14" s="326" t="s">
        <v>213</v>
      </c>
      <c r="B14" s="333">
        <v>683</v>
      </c>
      <c r="C14" s="334">
        <v>639</v>
      </c>
      <c r="D14" s="333">
        <v>49</v>
      </c>
      <c r="E14" s="333">
        <v>76</v>
      </c>
      <c r="F14" s="334">
        <v>1688</v>
      </c>
      <c r="G14" s="334">
        <v>3085</v>
      </c>
      <c r="H14" s="334">
        <v>6084</v>
      </c>
      <c r="I14" s="334">
        <v>8594</v>
      </c>
      <c r="J14" s="134">
        <f t="shared" si="0"/>
        <v>20898</v>
      </c>
      <c r="K14" s="321" t="s">
        <v>214</v>
      </c>
      <c r="L14" s="37"/>
      <c r="M14" s="37"/>
      <c r="N14" s="37"/>
      <c r="O14" s="37"/>
      <c r="P14" s="37"/>
    </row>
    <row r="15" spans="1:16" s="38" customFormat="1" ht="23.25" customHeight="1" thickTop="1" thickBot="1">
      <c r="A15" s="322" t="s">
        <v>215</v>
      </c>
      <c r="B15" s="331">
        <v>808</v>
      </c>
      <c r="C15" s="332">
        <v>756</v>
      </c>
      <c r="D15" s="331">
        <v>70</v>
      </c>
      <c r="E15" s="331">
        <v>63</v>
      </c>
      <c r="F15" s="332">
        <v>1784</v>
      </c>
      <c r="G15" s="332">
        <v>2531</v>
      </c>
      <c r="H15" s="332">
        <v>6389</v>
      </c>
      <c r="I15" s="332">
        <v>7424</v>
      </c>
      <c r="J15" s="133">
        <f t="shared" si="0"/>
        <v>19825</v>
      </c>
      <c r="K15" s="324" t="s">
        <v>216</v>
      </c>
      <c r="L15" s="37"/>
      <c r="M15" s="37"/>
      <c r="N15" s="37"/>
      <c r="O15" s="37"/>
      <c r="P15" s="37"/>
    </row>
    <row r="16" spans="1:16" s="38" customFormat="1" ht="23.25" customHeight="1" thickTop="1" thickBot="1">
      <c r="A16" s="326" t="s">
        <v>217</v>
      </c>
      <c r="B16" s="333">
        <v>534</v>
      </c>
      <c r="C16" s="334">
        <v>501</v>
      </c>
      <c r="D16" s="333">
        <v>52</v>
      </c>
      <c r="E16" s="333">
        <v>62</v>
      </c>
      <c r="F16" s="334">
        <v>1272</v>
      </c>
      <c r="G16" s="334">
        <v>2517</v>
      </c>
      <c r="H16" s="334">
        <v>4698</v>
      </c>
      <c r="I16" s="334">
        <v>6481</v>
      </c>
      <c r="J16" s="134">
        <f t="shared" si="0"/>
        <v>16117</v>
      </c>
      <c r="K16" s="321" t="s">
        <v>218</v>
      </c>
      <c r="L16" s="37"/>
      <c r="M16" s="37"/>
      <c r="N16" s="37"/>
      <c r="O16" s="37"/>
      <c r="P16" s="37"/>
    </row>
    <row r="17" spans="1:16" s="38" customFormat="1" ht="23.25" customHeight="1" thickTop="1" thickBot="1">
      <c r="A17" s="322" t="s">
        <v>219</v>
      </c>
      <c r="B17" s="331">
        <v>771</v>
      </c>
      <c r="C17" s="332">
        <v>632</v>
      </c>
      <c r="D17" s="331">
        <v>56</v>
      </c>
      <c r="E17" s="331">
        <v>79</v>
      </c>
      <c r="F17" s="332">
        <v>1970</v>
      </c>
      <c r="G17" s="332">
        <v>3473</v>
      </c>
      <c r="H17" s="332">
        <v>7139</v>
      </c>
      <c r="I17" s="332">
        <v>8729</v>
      </c>
      <c r="J17" s="133">
        <f t="shared" si="0"/>
        <v>22849</v>
      </c>
      <c r="K17" s="324" t="s">
        <v>220</v>
      </c>
      <c r="L17" s="37"/>
      <c r="M17" s="37"/>
      <c r="N17" s="37"/>
      <c r="O17" s="37"/>
      <c r="P17" s="37"/>
    </row>
    <row r="18" spans="1:16" s="38" customFormat="1" ht="23.25" customHeight="1" thickTop="1" thickBot="1">
      <c r="A18" s="326" t="s">
        <v>221</v>
      </c>
      <c r="B18" s="333">
        <v>696</v>
      </c>
      <c r="C18" s="333">
        <v>572</v>
      </c>
      <c r="D18" s="333">
        <v>63</v>
      </c>
      <c r="E18" s="333">
        <v>59</v>
      </c>
      <c r="F18" s="334">
        <v>1799</v>
      </c>
      <c r="G18" s="334">
        <v>3137</v>
      </c>
      <c r="H18" s="334">
        <v>6551</v>
      </c>
      <c r="I18" s="334">
        <v>8472</v>
      </c>
      <c r="J18" s="134">
        <f t="shared" si="0"/>
        <v>21349</v>
      </c>
      <c r="K18" s="321" t="s">
        <v>226</v>
      </c>
      <c r="L18" s="37"/>
      <c r="M18" s="37"/>
      <c r="N18" s="37"/>
      <c r="O18" s="37"/>
      <c r="P18" s="37"/>
    </row>
    <row r="19" spans="1:16" s="38" customFormat="1" ht="23.25" customHeight="1" thickTop="1">
      <c r="A19" s="327" t="s">
        <v>222</v>
      </c>
      <c r="B19" s="335">
        <v>641</v>
      </c>
      <c r="C19" s="336">
        <v>506</v>
      </c>
      <c r="D19" s="335">
        <v>179</v>
      </c>
      <c r="E19" s="335">
        <v>61</v>
      </c>
      <c r="F19" s="336">
        <v>1506</v>
      </c>
      <c r="G19" s="336">
        <v>3067</v>
      </c>
      <c r="H19" s="336">
        <v>5136</v>
      </c>
      <c r="I19" s="336">
        <v>7722</v>
      </c>
      <c r="J19" s="337">
        <f t="shared" si="0"/>
        <v>18818</v>
      </c>
      <c r="K19" s="325" t="s">
        <v>227</v>
      </c>
      <c r="L19" s="37"/>
      <c r="M19" s="37"/>
      <c r="N19" s="37"/>
      <c r="O19" s="37"/>
      <c r="P19" s="37"/>
    </row>
    <row r="20" spans="1:16" s="38" customFormat="1" ht="38.25" customHeight="1">
      <c r="A20" s="260" t="s">
        <v>45</v>
      </c>
      <c r="B20" s="338">
        <f>SUM(B8:B19)</f>
        <v>7672</v>
      </c>
      <c r="C20" s="339">
        <f>SUM(C8:C19)</f>
        <v>6994</v>
      </c>
      <c r="D20" s="338">
        <f t="shared" ref="D20:F20" si="1">SUM(D8:D19)</f>
        <v>828</v>
      </c>
      <c r="E20" s="338">
        <f t="shared" si="1"/>
        <v>870</v>
      </c>
      <c r="F20" s="338">
        <f t="shared" si="1"/>
        <v>21355</v>
      </c>
      <c r="G20" s="339">
        <f>SUM(G8:G19)</f>
        <v>36003</v>
      </c>
      <c r="H20" s="339">
        <f>SUM(H8:H19)</f>
        <v>71468</v>
      </c>
      <c r="I20" s="339">
        <f>SUM(I8:I19)</f>
        <v>94359</v>
      </c>
      <c r="J20" s="339">
        <f>SUM(J8:J19)</f>
        <v>239549</v>
      </c>
      <c r="K20" s="320" t="s">
        <v>46</v>
      </c>
      <c r="L20" s="37"/>
      <c r="M20" s="37"/>
      <c r="N20" s="37"/>
      <c r="O20" s="37"/>
      <c r="P20" s="37"/>
    </row>
  </sheetData>
  <mergeCells count="11">
    <mergeCell ref="K6:K7"/>
    <mergeCell ref="A1:K1"/>
    <mergeCell ref="A2:K2"/>
    <mergeCell ref="A3:K3"/>
    <mergeCell ref="A4:K4"/>
    <mergeCell ref="A6:A7"/>
    <mergeCell ref="B6:C6"/>
    <mergeCell ref="D6:E6"/>
    <mergeCell ref="F6:G6"/>
    <mergeCell ref="H6:I6"/>
    <mergeCell ref="J6:J7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</sheetPr>
  <dimension ref="A1:S22"/>
  <sheetViews>
    <sheetView showGridLines="0" rightToLeft="1" view="pageBreakPreview" zoomScaleNormal="100" zoomScaleSheetLayoutView="100" workbookViewId="0"/>
  </sheetViews>
  <sheetFormatPr defaultRowHeight="12.75"/>
  <cols>
    <col min="1" max="1" width="13.42578125" customWidth="1"/>
    <col min="13" max="13" width="15.7109375" customWidth="1"/>
  </cols>
  <sheetData>
    <row r="1" spans="1:19" s="87" customFormat="1" ht="22.5" customHeight="1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</row>
    <row r="2" spans="1:19" s="43" customFormat="1" ht="20.25">
      <c r="A2" s="440" t="s">
        <v>346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110"/>
      <c r="O2" s="110"/>
      <c r="P2" s="110"/>
      <c r="Q2" s="110"/>
      <c r="R2" s="110"/>
      <c r="S2" s="110"/>
    </row>
    <row r="3" spans="1:19" s="44" customFormat="1" ht="20.25">
      <c r="A3" s="457">
        <v>2017</v>
      </c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340"/>
      <c r="O3" s="340"/>
      <c r="P3" s="340"/>
      <c r="Q3" s="340"/>
      <c r="R3" s="340"/>
      <c r="S3" s="340"/>
    </row>
    <row r="4" spans="1:19" s="4" customFormat="1" ht="15.75">
      <c r="A4" s="427" t="s">
        <v>347</v>
      </c>
      <c r="B4" s="427"/>
      <c r="C4" s="427"/>
      <c r="D4" s="427"/>
      <c r="E4" s="427"/>
      <c r="F4" s="427"/>
      <c r="G4" s="427"/>
      <c r="H4" s="427"/>
      <c r="I4" s="427"/>
      <c r="J4" s="427"/>
      <c r="K4" s="427"/>
      <c r="L4" s="427"/>
      <c r="M4" s="427"/>
      <c r="N4" s="111"/>
      <c r="O4" s="111"/>
      <c r="P4" s="111"/>
      <c r="Q4" s="111"/>
      <c r="R4" s="111"/>
      <c r="S4" s="111"/>
    </row>
    <row r="5" spans="1:19" s="88" customFormat="1" ht="15.75">
      <c r="A5" s="427"/>
      <c r="B5" s="427"/>
      <c r="C5" s="427"/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111"/>
      <c r="O5" s="111"/>
      <c r="P5" s="111"/>
      <c r="Q5" s="111"/>
      <c r="R5" s="111"/>
      <c r="S5" s="111"/>
    </row>
    <row r="6" spans="1:19" s="88" customFormat="1" ht="15.75">
      <c r="A6" s="427">
        <v>2017</v>
      </c>
      <c r="B6" s="427"/>
      <c r="C6" s="427"/>
      <c r="D6" s="427"/>
      <c r="E6" s="427"/>
      <c r="F6" s="427"/>
      <c r="G6" s="427"/>
      <c r="H6" s="427"/>
      <c r="I6" s="427"/>
      <c r="J6" s="427"/>
      <c r="K6" s="427"/>
      <c r="L6" s="427"/>
      <c r="M6" s="427"/>
    </row>
    <row r="7" spans="1:19" s="30" customFormat="1" ht="15" customHeight="1">
      <c r="A7" s="15" t="s">
        <v>437</v>
      </c>
      <c r="B7" s="15"/>
      <c r="M7" s="14" t="s">
        <v>438</v>
      </c>
    </row>
    <row r="8" spans="1:19" ht="33.75" customHeight="1">
      <c r="A8" s="458" t="s">
        <v>348</v>
      </c>
      <c r="B8" s="431" t="s">
        <v>349</v>
      </c>
      <c r="C8" s="431"/>
      <c r="D8" s="431" t="s">
        <v>350</v>
      </c>
      <c r="E8" s="431"/>
      <c r="F8" s="431" t="s">
        <v>351</v>
      </c>
      <c r="G8" s="431"/>
      <c r="H8" s="431" t="s">
        <v>352</v>
      </c>
      <c r="I8" s="431"/>
      <c r="J8" s="431" t="s">
        <v>353</v>
      </c>
      <c r="K8" s="431"/>
      <c r="L8" s="460" t="s">
        <v>354</v>
      </c>
      <c r="M8" s="462" t="s">
        <v>355</v>
      </c>
    </row>
    <row r="9" spans="1:19" ht="42.75" customHeight="1">
      <c r="A9" s="458" t="s">
        <v>18</v>
      </c>
      <c r="B9" s="319" t="s">
        <v>319</v>
      </c>
      <c r="C9" s="319" t="s">
        <v>254</v>
      </c>
      <c r="D9" s="319" t="s">
        <v>319</v>
      </c>
      <c r="E9" s="319" t="s">
        <v>254</v>
      </c>
      <c r="F9" s="319" t="s">
        <v>319</v>
      </c>
      <c r="G9" s="319" t="s">
        <v>254</v>
      </c>
      <c r="H9" s="319" t="s">
        <v>319</v>
      </c>
      <c r="I9" s="319" t="s">
        <v>254</v>
      </c>
      <c r="J9" s="319" t="s">
        <v>319</v>
      </c>
      <c r="K9" s="319" t="s">
        <v>254</v>
      </c>
      <c r="L9" s="460"/>
      <c r="M9" s="462"/>
    </row>
    <row r="10" spans="1:19" s="38" customFormat="1" ht="23.25" customHeight="1" thickBot="1">
      <c r="A10" s="328" t="s">
        <v>202</v>
      </c>
      <c r="B10" s="232">
        <v>0</v>
      </c>
      <c r="C10" s="232">
        <v>0</v>
      </c>
      <c r="D10" s="232">
        <v>0</v>
      </c>
      <c r="E10" s="232">
        <v>0</v>
      </c>
      <c r="F10" s="232">
        <v>0</v>
      </c>
      <c r="G10" s="232">
        <v>0</v>
      </c>
      <c r="H10" s="232">
        <v>11</v>
      </c>
      <c r="I10" s="232">
        <v>69</v>
      </c>
      <c r="J10" s="232">
        <v>1505</v>
      </c>
      <c r="K10" s="341">
        <v>1010</v>
      </c>
      <c r="L10" s="342">
        <f>SUM(B10:K10)</f>
        <v>2595</v>
      </c>
      <c r="M10" s="323" t="s">
        <v>203</v>
      </c>
      <c r="N10" s="37"/>
      <c r="O10" s="37"/>
      <c r="P10" s="37"/>
    </row>
    <row r="11" spans="1:19" s="38" customFormat="1" ht="23.25" customHeight="1" thickTop="1" thickBot="1">
      <c r="A11" s="322" t="s">
        <v>204</v>
      </c>
      <c r="B11" s="226">
        <v>0</v>
      </c>
      <c r="C11" s="226">
        <v>0</v>
      </c>
      <c r="D11" s="226">
        <v>0</v>
      </c>
      <c r="E11" s="226">
        <v>0</v>
      </c>
      <c r="F11" s="226">
        <v>0</v>
      </c>
      <c r="G11" s="226">
        <v>0</v>
      </c>
      <c r="H11" s="226">
        <v>10</v>
      </c>
      <c r="I11" s="226">
        <v>44</v>
      </c>
      <c r="J11" s="226">
        <v>1200</v>
      </c>
      <c r="K11" s="343">
        <v>917</v>
      </c>
      <c r="L11" s="279">
        <f t="shared" ref="L11:L21" si="0">SUM(B11:K11)</f>
        <v>2171</v>
      </c>
      <c r="M11" s="324" t="s">
        <v>205</v>
      </c>
      <c r="N11" s="37"/>
      <c r="O11" s="37"/>
      <c r="P11" s="37"/>
    </row>
    <row r="12" spans="1:19" s="38" customFormat="1" ht="23.25" customHeight="1" thickTop="1" thickBot="1">
      <c r="A12" s="328" t="s">
        <v>206</v>
      </c>
      <c r="B12" s="232">
        <v>0</v>
      </c>
      <c r="C12" s="232">
        <v>0</v>
      </c>
      <c r="D12" s="232">
        <v>0</v>
      </c>
      <c r="E12" s="232">
        <v>0</v>
      </c>
      <c r="F12" s="232">
        <v>0</v>
      </c>
      <c r="G12" s="232">
        <v>0</v>
      </c>
      <c r="H12" s="232">
        <v>13</v>
      </c>
      <c r="I12" s="232">
        <v>30</v>
      </c>
      <c r="J12" s="232">
        <v>1432</v>
      </c>
      <c r="K12" s="341">
        <v>968</v>
      </c>
      <c r="L12" s="342">
        <f t="shared" si="0"/>
        <v>2443</v>
      </c>
      <c r="M12" s="321" t="s">
        <v>207</v>
      </c>
      <c r="N12" s="37"/>
      <c r="O12" s="37"/>
      <c r="P12" s="37"/>
    </row>
    <row r="13" spans="1:19" s="38" customFormat="1" ht="23.25" customHeight="1" thickTop="1" thickBot="1">
      <c r="A13" s="322" t="s">
        <v>208</v>
      </c>
      <c r="B13" s="226">
        <v>0</v>
      </c>
      <c r="C13" s="226">
        <v>0</v>
      </c>
      <c r="D13" s="226">
        <v>0</v>
      </c>
      <c r="E13" s="226">
        <v>0</v>
      </c>
      <c r="F13" s="226">
        <v>0</v>
      </c>
      <c r="G13" s="226">
        <v>0</v>
      </c>
      <c r="H13" s="226">
        <v>11</v>
      </c>
      <c r="I13" s="226">
        <v>87</v>
      </c>
      <c r="J13" s="226">
        <v>1404</v>
      </c>
      <c r="K13" s="343">
        <v>988</v>
      </c>
      <c r="L13" s="279">
        <f t="shared" si="0"/>
        <v>2490</v>
      </c>
      <c r="M13" s="324" t="s">
        <v>209</v>
      </c>
      <c r="N13" s="37"/>
      <c r="O13" s="37"/>
      <c r="P13" s="37"/>
    </row>
    <row r="14" spans="1:19" s="38" customFormat="1" ht="23.25" customHeight="1" thickTop="1" thickBot="1">
      <c r="A14" s="328" t="s">
        <v>210</v>
      </c>
      <c r="B14" s="232">
        <v>0</v>
      </c>
      <c r="C14" s="232">
        <v>1</v>
      </c>
      <c r="D14" s="232">
        <v>0</v>
      </c>
      <c r="E14" s="232">
        <v>0</v>
      </c>
      <c r="F14" s="232">
        <v>0</v>
      </c>
      <c r="G14" s="232">
        <v>0</v>
      </c>
      <c r="H14" s="232">
        <v>9</v>
      </c>
      <c r="I14" s="232">
        <v>201</v>
      </c>
      <c r="J14" s="232">
        <v>1542</v>
      </c>
      <c r="K14" s="341">
        <v>1107</v>
      </c>
      <c r="L14" s="342">
        <f t="shared" si="0"/>
        <v>2860</v>
      </c>
      <c r="M14" s="321" t="s">
        <v>211</v>
      </c>
      <c r="N14" s="37"/>
      <c r="O14" s="37"/>
      <c r="P14" s="37"/>
    </row>
    <row r="15" spans="1:19" s="38" customFormat="1" ht="23.25" customHeight="1" thickTop="1" thickBot="1">
      <c r="A15" s="322" t="s">
        <v>212</v>
      </c>
      <c r="B15" s="226">
        <v>0</v>
      </c>
      <c r="C15" s="226">
        <v>0</v>
      </c>
      <c r="D15" s="226">
        <v>0</v>
      </c>
      <c r="E15" s="226">
        <v>0</v>
      </c>
      <c r="F15" s="226">
        <v>0</v>
      </c>
      <c r="G15" s="226">
        <v>0</v>
      </c>
      <c r="H15" s="226">
        <v>5</v>
      </c>
      <c r="I15" s="226">
        <v>70</v>
      </c>
      <c r="J15" s="226">
        <v>948</v>
      </c>
      <c r="K15" s="343">
        <v>699</v>
      </c>
      <c r="L15" s="279">
        <f t="shared" si="0"/>
        <v>1722</v>
      </c>
      <c r="M15" s="324" t="s">
        <v>225</v>
      </c>
      <c r="N15" s="37"/>
      <c r="O15" s="37"/>
      <c r="P15" s="37"/>
    </row>
    <row r="16" spans="1:19" s="38" customFormat="1" ht="23.25" customHeight="1" thickTop="1" thickBot="1">
      <c r="A16" s="328" t="s">
        <v>213</v>
      </c>
      <c r="B16" s="232">
        <v>0</v>
      </c>
      <c r="C16" s="232">
        <v>0</v>
      </c>
      <c r="D16" s="232">
        <v>0</v>
      </c>
      <c r="E16" s="232">
        <v>0</v>
      </c>
      <c r="F16" s="232">
        <v>0</v>
      </c>
      <c r="G16" s="232">
        <v>0</v>
      </c>
      <c r="H16" s="232">
        <v>9</v>
      </c>
      <c r="I16" s="232">
        <v>104</v>
      </c>
      <c r="J16" s="232">
        <v>979</v>
      </c>
      <c r="K16" s="341">
        <v>918</v>
      </c>
      <c r="L16" s="342">
        <f t="shared" si="0"/>
        <v>2010</v>
      </c>
      <c r="M16" s="321" t="s">
        <v>214</v>
      </c>
      <c r="N16" s="37"/>
      <c r="O16" s="37"/>
      <c r="P16" s="37"/>
    </row>
    <row r="17" spans="1:16" s="38" customFormat="1" ht="23.25" customHeight="1" thickTop="1" thickBot="1">
      <c r="A17" s="322" t="s">
        <v>215</v>
      </c>
      <c r="B17" s="226">
        <v>0</v>
      </c>
      <c r="C17" s="226">
        <v>0</v>
      </c>
      <c r="D17" s="226">
        <v>0</v>
      </c>
      <c r="E17" s="226">
        <v>0</v>
      </c>
      <c r="F17" s="226">
        <v>0</v>
      </c>
      <c r="G17" s="226">
        <v>0</v>
      </c>
      <c r="H17" s="226">
        <v>14</v>
      </c>
      <c r="I17" s="226">
        <v>66</v>
      </c>
      <c r="J17" s="226">
        <v>1086</v>
      </c>
      <c r="K17" s="343">
        <v>893</v>
      </c>
      <c r="L17" s="279">
        <f t="shared" si="0"/>
        <v>2059</v>
      </c>
      <c r="M17" s="324" t="s">
        <v>216</v>
      </c>
      <c r="N17" s="37"/>
      <c r="O17" s="37"/>
      <c r="P17" s="37"/>
    </row>
    <row r="18" spans="1:16" s="38" customFormat="1" ht="23.25" customHeight="1" thickTop="1" thickBot="1">
      <c r="A18" s="328" t="s">
        <v>217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12</v>
      </c>
      <c r="I18" s="232">
        <v>49</v>
      </c>
      <c r="J18" s="232">
        <v>764</v>
      </c>
      <c r="K18" s="341">
        <v>711</v>
      </c>
      <c r="L18" s="342">
        <f t="shared" si="0"/>
        <v>1536</v>
      </c>
      <c r="M18" s="321" t="s">
        <v>218</v>
      </c>
      <c r="N18" s="37"/>
      <c r="O18" s="37"/>
      <c r="P18" s="37"/>
    </row>
    <row r="19" spans="1:16" s="38" customFormat="1" ht="23.25" customHeight="1" thickTop="1" thickBot="1">
      <c r="A19" s="322" t="s">
        <v>219</v>
      </c>
      <c r="B19" s="226">
        <v>1</v>
      </c>
      <c r="C19" s="226">
        <v>0</v>
      </c>
      <c r="D19" s="226">
        <v>0</v>
      </c>
      <c r="E19" s="226">
        <v>0</v>
      </c>
      <c r="F19" s="226">
        <v>0</v>
      </c>
      <c r="G19" s="226">
        <v>0</v>
      </c>
      <c r="H19" s="226">
        <v>12</v>
      </c>
      <c r="I19" s="226">
        <v>92</v>
      </c>
      <c r="J19" s="226">
        <v>1163</v>
      </c>
      <c r="K19" s="343">
        <v>894</v>
      </c>
      <c r="L19" s="279">
        <f t="shared" si="0"/>
        <v>2162</v>
      </c>
      <c r="M19" s="324" t="s">
        <v>220</v>
      </c>
      <c r="N19" s="37"/>
      <c r="O19" s="37"/>
      <c r="P19" s="37"/>
    </row>
    <row r="20" spans="1:16" s="38" customFormat="1" ht="23.25" customHeight="1" thickTop="1" thickBot="1">
      <c r="A20" s="328" t="s">
        <v>221</v>
      </c>
      <c r="B20" s="232">
        <v>0</v>
      </c>
      <c r="C20" s="232">
        <v>0</v>
      </c>
      <c r="D20" s="232">
        <v>0</v>
      </c>
      <c r="E20" s="232">
        <v>0</v>
      </c>
      <c r="F20" s="232">
        <v>0</v>
      </c>
      <c r="G20" s="232">
        <v>0</v>
      </c>
      <c r="H20" s="232">
        <v>13</v>
      </c>
      <c r="I20" s="232">
        <v>61</v>
      </c>
      <c r="J20" s="232">
        <v>1246</v>
      </c>
      <c r="K20" s="341">
        <v>869</v>
      </c>
      <c r="L20" s="342">
        <f t="shared" si="0"/>
        <v>2189</v>
      </c>
      <c r="M20" s="321" t="s">
        <v>226</v>
      </c>
      <c r="N20" s="37"/>
      <c r="O20" s="37"/>
      <c r="P20" s="37"/>
    </row>
    <row r="21" spans="1:16" s="38" customFormat="1" ht="23.25" customHeight="1" thickTop="1">
      <c r="A21" s="327" t="s">
        <v>222</v>
      </c>
      <c r="B21" s="237">
        <v>0</v>
      </c>
      <c r="C21" s="237">
        <v>0</v>
      </c>
      <c r="D21" s="237">
        <v>0</v>
      </c>
      <c r="E21" s="237">
        <v>0</v>
      </c>
      <c r="F21" s="237">
        <v>0</v>
      </c>
      <c r="G21" s="237">
        <v>0</v>
      </c>
      <c r="H21" s="237">
        <v>12</v>
      </c>
      <c r="I21" s="237">
        <v>47</v>
      </c>
      <c r="J21" s="237">
        <v>1035</v>
      </c>
      <c r="K21" s="344">
        <v>883</v>
      </c>
      <c r="L21" s="318">
        <f t="shared" si="0"/>
        <v>1977</v>
      </c>
      <c r="M21" s="325" t="s">
        <v>227</v>
      </c>
      <c r="N21" s="37"/>
      <c r="O21" s="37"/>
      <c r="P21" s="37"/>
    </row>
    <row r="22" spans="1:16" s="38" customFormat="1" ht="38.25" customHeight="1">
      <c r="A22" s="260" t="s">
        <v>45</v>
      </c>
      <c r="B22" s="201">
        <f>SUM(B10:B21)</f>
        <v>1</v>
      </c>
      <c r="C22" s="201">
        <f>SUM(C10:C21)</f>
        <v>1</v>
      </c>
      <c r="D22" s="201">
        <f t="shared" ref="D22:K22" si="1">SUM(D10:D21)</f>
        <v>0</v>
      </c>
      <c r="E22" s="201">
        <f t="shared" si="1"/>
        <v>0</v>
      </c>
      <c r="F22" s="201">
        <f t="shared" si="1"/>
        <v>0</v>
      </c>
      <c r="G22" s="201">
        <f t="shared" si="1"/>
        <v>0</v>
      </c>
      <c r="H22" s="201">
        <f t="shared" si="1"/>
        <v>131</v>
      </c>
      <c r="I22" s="201">
        <f t="shared" si="1"/>
        <v>920</v>
      </c>
      <c r="J22" s="201">
        <f t="shared" si="1"/>
        <v>14304</v>
      </c>
      <c r="K22" s="201">
        <f t="shared" si="1"/>
        <v>10857</v>
      </c>
      <c r="L22" s="201">
        <f>SUM(L10:L21)</f>
        <v>26214</v>
      </c>
      <c r="M22" s="320" t="s">
        <v>46</v>
      </c>
      <c r="N22" s="37"/>
      <c r="O22" s="37"/>
      <c r="P22" s="37"/>
    </row>
  </sheetData>
  <mergeCells count="12">
    <mergeCell ref="L8:L9"/>
    <mergeCell ref="M8:M9"/>
    <mergeCell ref="A2:M2"/>
    <mergeCell ref="A3:M3"/>
    <mergeCell ref="A4:M5"/>
    <mergeCell ref="A6:M6"/>
    <mergeCell ref="A8:A9"/>
    <mergeCell ref="B8:C8"/>
    <mergeCell ref="D8:E8"/>
    <mergeCell ref="F8:G8"/>
    <mergeCell ref="H8:I8"/>
    <mergeCell ref="J8:K8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39997558519241921"/>
  </sheetPr>
  <dimension ref="A1:J21"/>
  <sheetViews>
    <sheetView rightToLeft="1" view="pageBreakPreview" zoomScaleSheetLayoutView="100" workbookViewId="0">
      <selection sqref="A1:I1"/>
    </sheetView>
  </sheetViews>
  <sheetFormatPr defaultColWidth="9.140625" defaultRowHeight="12.75"/>
  <cols>
    <col min="1" max="1" width="24.140625" style="84" customWidth="1"/>
    <col min="2" max="2" width="14.5703125" style="4" customWidth="1"/>
    <col min="3" max="3" width="11" style="4" customWidth="1"/>
    <col min="4" max="4" width="11.140625" style="4" customWidth="1"/>
    <col min="5" max="5" width="10.7109375" style="4" customWidth="1"/>
    <col min="6" max="7" width="12.7109375" style="4" customWidth="1"/>
    <col min="8" max="8" width="10.140625" style="4" customWidth="1"/>
    <col min="9" max="9" width="18.7109375" style="95" customWidth="1"/>
    <col min="10" max="16384" width="9.140625" style="4"/>
  </cols>
  <sheetData>
    <row r="1" spans="1:10" s="87" customFormat="1" ht="19.899999999999999" customHeight="1">
      <c r="A1" s="428"/>
      <c r="B1" s="428"/>
      <c r="C1" s="428"/>
      <c r="D1" s="428"/>
      <c r="E1" s="428"/>
      <c r="F1" s="428"/>
      <c r="G1" s="428"/>
      <c r="H1" s="428"/>
      <c r="I1" s="428"/>
      <c r="J1" s="96"/>
    </row>
    <row r="2" spans="1:10" s="43" customFormat="1" ht="20.25">
      <c r="A2" s="52" t="s">
        <v>422</v>
      </c>
      <c r="B2" s="45"/>
      <c r="C2" s="45"/>
      <c r="D2" s="45"/>
      <c r="E2" s="45"/>
      <c r="F2" s="45"/>
      <c r="G2" s="45"/>
      <c r="H2" s="45"/>
      <c r="I2" s="45"/>
    </row>
    <row r="3" spans="1:10" s="43" customFormat="1" ht="20.25">
      <c r="A3" s="46">
        <v>2017</v>
      </c>
      <c r="B3" s="45"/>
      <c r="C3" s="45"/>
      <c r="D3" s="45"/>
      <c r="E3" s="45"/>
      <c r="F3" s="45"/>
      <c r="G3" s="45"/>
      <c r="H3" s="45"/>
      <c r="I3" s="47"/>
    </row>
    <row r="4" spans="1:10" ht="31.5">
      <c r="A4" s="33" t="s">
        <v>423</v>
      </c>
      <c r="B4" s="29"/>
      <c r="C4" s="29"/>
      <c r="D4" s="29"/>
      <c r="E4" s="29"/>
      <c r="F4" s="29"/>
      <c r="G4" s="29"/>
      <c r="H4" s="29"/>
      <c r="I4" s="29"/>
    </row>
    <row r="5" spans="1:10" ht="15.75">
      <c r="A5" s="34">
        <v>2017</v>
      </c>
      <c r="B5" s="29"/>
      <c r="C5" s="29"/>
      <c r="D5" s="29"/>
      <c r="E5" s="29"/>
      <c r="F5" s="29"/>
      <c r="G5" s="29"/>
      <c r="H5" s="29"/>
      <c r="I5" s="29"/>
    </row>
    <row r="6" spans="1:10" s="30" customFormat="1" ht="24" customHeight="1">
      <c r="A6" s="15" t="s">
        <v>439</v>
      </c>
      <c r="I6" s="27" t="s">
        <v>440</v>
      </c>
    </row>
    <row r="7" spans="1:10" s="30" customFormat="1" ht="18" customHeight="1" thickBot="1">
      <c r="A7" s="465" t="s">
        <v>116</v>
      </c>
      <c r="B7" s="447" t="s">
        <v>247</v>
      </c>
      <c r="C7" s="469" t="s">
        <v>288</v>
      </c>
      <c r="D7" s="470"/>
      <c r="E7" s="470"/>
      <c r="F7" s="469" t="s">
        <v>289</v>
      </c>
      <c r="G7" s="470"/>
      <c r="H7" s="470"/>
      <c r="I7" s="471" t="s">
        <v>290</v>
      </c>
    </row>
    <row r="8" spans="1:10" s="30" customFormat="1" ht="18" customHeight="1" thickTop="1" thickBot="1">
      <c r="A8" s="466"/>
      <c r="B8" s="447"/>
      <c r="C8" s="470"/>
      <c r="D8" s="470"/>
      <c r="E8" s="470"/>
      <c r="F8" s="470"/>
      <c r="G8" s="470"/>
      <c r="H8" s="470"/>
      <c r="I8" s="472"/>
    </row>
    <row r="9" spans="1:10" s="30" customFormat="1" ht="18" customHeight="1" thickTop="1" thickBot="1">
      <c r="A9" s="467"/>
      <c r="B9" s="447"/>
      <c r="C9" s="447" t="s">
        <v>246</v>
      </c>
      <c r="D9" s="447" t="s">
        <v>245</v>
      </c>
      <c r="E9" s="464" t="s">
        <v>258</v>
      </c>
      <c r="F9" s="447" t="s">
        <v>246</v>
      </c>
      <c r="G9" s="447" t="s">
        <v>245</v>
      </c>
      <c r="H9" s="464" t="s">
        <v>258</v>
      </c>
      <c r="I9" s="472"/>
    </row>
    <row r="10" spans="1:10" s="3" customFormat="1" ht="25.5" customHeight="1" thickTop="1">
      <c r="A10" s="468"/>
      <c r="B10" s="447"/>
      <c r="C10" s="447"/>
      <c r="D10" s="447"/>
      <c r="E10" s="464"/>
      <c r="F10" s="447"/>
      <c r="G10" s="447"/>
      <c r="H10" s="464"/>
      <c r="I10" s="473"/>
    </row>
    <row r="11" spans="1:10" ht="40.5" customHeight="1" thickBot="1">
      <c r="A11" s="198" t="s">
        <v>126</v>
      </c>
      <c r="B11" s="135">
        <v>194</v>
      </c>
      <c r="C11" s="135">
        <v>24</v>
      </c>
      <c r="D11" s="135">
        <v>883</v>
      </c>
      <c r="E11" s="191">
        <f>C11+D11</f>
        <v>907</v>
      </c>
      <c r="F11" s="136">
        <v>259</v>
      </c>
      <c r="G11" s="135">
        <v>37708</v>
      </c>
      <c r="H11" s="253">
        <f>F11+G11</f>
        <v>37967</v>
      </c>
      <c r="I11" s="199" t="s">
        <v>291</v>
      </c>
    </row>
    <row r="12" spans="1:10" ht="40.5" customHeight="1" thickTop="1">
      <c r="A12" s="196" t="s">
        <v>127</v>
      </c>
      <c r="B12" s="137">
        <v>398</v>
      </c>
      <c r="C12" s="137">
        <v>1618</v>
      </c>
      <c r="D12" s="137">
        <v>69814</v>
      </c>
      <c r="E12" s="137">
        <f>C12+D12</f>
        <v>71432</v>
      </c>
      <c r="F12" s="138">
        <v>976360</v>
      </c>
      <c r="G12" s="137">
        <v>10409022</v>
      </c>
      <c r="H12" s="192">
        <f>F12+G12</f>
        <v>11385382</v>
      </c>
      <c r="I12" s="194" t="s">
        <v>292</v>
      </c>
    </row>
    <row r="13" spans="1:10" ht="40.5" customHeight="1">
      <c r="A13" s="197" t="s">
        <v>7</v>
      </c>
      <c r="B13" s="139">
        <f>B11+B12</f>
        <v>592</v>
      </c>
      <c r="C13" s="139">
        <f>C11+C12</f>
        <v>1642</v>
      </c>
      <c r="D13" s="139">
        <f>SUM(D11:D12)</f>
        <v>70697</v>
      </c>
      <c r="E13" s="240">
        <f>SUM(E11:E12)</f>
        <v>72339</v>
      </c>
      <c r="F13" s="139">
        <f>SUM(F11:F12)</f>
        <v>976619</v>
      </c>
      <c r="G13" s="139">
        <f>SUM(G11:G12)</f>
        <v>10446730</v>
      </c>
      <c r="H13" s="240">
        <f>SUM(H11:H12)</f>
        <v>11423349</v>
      </c>
      <c r="I13" s="195" t="s">
        <v>44</v>
      </c>
    </row>
    <row r="14" spans="1:10">
      <c r="A14" s="11"/>
      <c r="I14" s="140"/>
    </row>
    <row r="17" spans="5:9" ht="13.5" customHeight="1">
      <c r="E17" s="95"/>
      <c r="I17" s="4"/>
    </row>
    <row r="18" spans="5:9" ht="13.5" customHeight="1">
      <c r="E18" s="95"/>
      <c r="I18" s="4"/>
    </row>
    <row r="19" spans="5:9">
      <c r="E19" s="95"/>
      <c r="I19" s="4"/>
    </row>
    <row r="20" spans="5:9">
      <c r="E20" s="95"/>
      <c r="I20" s="4"/>
    </row>
    <row r="21" spans="5:9">
      <c r="E21" s="95"/>
      <c r="I21" s="4"/>
    </row>
  </sheetData>
  <mergeCells count="12">
    <mergeCell ref="G9:G10"/>
    <mergeCell ref="H9:H10"/>
    <mergeCell ref="A1:I1"/>
    <mergeCell ref="A7:A10"/>
    <mergeCell ref="B7:B10"/>
    <mergeCell ref="C7:E8"/>
    <mergeCell ref="F7:H8"/>
    <mergeCell ref="I7:I10"/>
    <mergeCell ref="C9:C10"/>
    <mergeCell ref="D9:D10"/>
    <mergeCell ref="E9:E10"/>
    <mergeCell ref="F9:F1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P39"/>
  <sheetViews>
    <sheetView showGridLines="0" rightToLeft="1" view="pageBreakPreview" zoomScale="110" zoomScaleNormal="75" zoomScaleSheetLayoutView="110" workbookViewId="0">
      <selection sqref="A1:I1"/>
    </sheetView>
  </sheetViews>
  <sheetFormatPr defaultColWidth="9.140625" defaultRowHeight="12.75"/>
  <cols>
    <col min="1" max="1" width="24.140625" style="84" customWidth="1"/>
    <col min="2" max="2" width="12.7109375" style="4" customWidth="1"/>
    <col min="3" max="3" width="11" style="4" customWidth="1"/>
    <col min="4" max="4" width="11.140625" style="4" customWidth="1"/>
    <col min="5" max="5" width="10.7109375" style="4" customWidth="1"/>
    <col min="6" max="8" width="12.7109375" style="4" customWidth="1"/>
    <col min="9" max="9" width="18.7109375" style="95" customWidth="1"/>
    <col min="10" max="11" width="9.140625" style="4"/>
    <col min="12" max="12" width="26.7109375" style="4" customWidth="1"/>
    <col min="13" max="16384" width="9.140625" style="4"/>
  </cols>
  <sheetData>
    <row r="1" spans="1:16" s="87" customFormat="1" ht="26.25" customHeight="1">
      <c r="A1" s="436"/>
      <c r="B1" s="436"/>
      <c r="C1" s="436"/>
      <c r="D1" s="436"/>
      <c r="E1" s="436"/>
      <c r="F1" s="436"/>
      <c r="G1" s="436"/>
      <c r="H1" s="436"/>
      <c r="I1" s="436"/>
      <c r="J1" s="96"/>
      <c r="K1" s="96"/>
      <c r="L1" s="96"/>
      <c r="M1" s="96"/>
      <c r="N1" s="96"/>
      <c r="O1" s="96"/>
      <c r="P1" s="96"/>
    </row>
    <row r="2" spans="1:16" s="141" customFormat="1" ht="18">
      <c r="A2" s="286" t="s">
        <v>425</v>
      </c>
      <c r="B2" s="238"/>
      <c r="C2" s="238"/>
      <c r="D2" s="238"/>
      <c r="E2" s="238"/>
      <c r="F2" s="238"/>
      <c r="G2" s="238"/>
      <c r="H2" s="238"/>
      <c r="I2" s="238"/>
    </row>
    <row r="3" spans="1:16" s="141" customFormat="1" ht="18">
      <c r="A3" s="287">
        <v>2017</v>
      </c>
      <c r="B3" s="238"/>
      <c r="C3" s="238"/>
      <c r="D3" s="238"/>
      <c r="E3" s="238"/>
      <c r="F3" s="238"/>
      <c r="G3" s="238"/>
      <c r="H3" s="238"/>
      <c r="I3" s="288"/>
    </row>
    <row r="4" spans="1:16" ht="15.75">
      <c r="A4" s="289" t="s">
        <v>424</v>
      </c>
      <c r="B4" s="127"/>
      <c r="C4" s="127"/>
      <c r="D4" s="127"/>
      <c r="E4" s="127"/>
      <c r="F4" s="127"/>
      <c r="G4" s="127"/>
      <c r="H4" s="127"/>
      <c r="I4" s="127"/>
    </row>
    <row r="5" spans="1:16" ht="15.75">
      <c r="A5" s="290">
        <v>2017</v>
      </c>
      <c r="B5" s="127"/>
      <c r="C5" s="127"/>
      <c r="D5" s="127"/>
      <c r="E5" s="127"/>
      <c r="F5" s="127"/>
      <c r="G5" s="127"/>
      <c r="H5" s="127"/>
      <c r="I5" s="127"/>
    </row>
    <row r="6" spans="1:16">
      <c r="A6" s="278"/>
      <c r="B6" s="12"/>
      <c r="C6" s="12"/>
      <c r="D6" s="12"/>
      <c r="E6" s="12"/>
      <c r="F6" s="12"/>
      <c r="G6" s="12"/>
      <c r="H6" s="12"/>
      <c r="I6" s="94"/>
    </row>
    <row r="7" spans="1:16">
      <c r="A7" s="278"/>
      <c r="B7" s="12"/>
      <c r="C7" s="12"/>
      <c r="D7" s="12"/>
      <c r="E7" s="12"/>
      <c r="F7" s="12"/>
      <c r="G7" s="12"/>
      <c r="H7" s="12"/>
      <c r="I7" s="94"/>
    </row>
    <row r="8" spans="1:16">
      <c r="A8" s="278"/>
      <c r="B8" s="12"/>
      <c r="C8" s="12"/>
      <c r="D8" s="12"/>
      <c r="E8" s="94"/>
      <c r="F8" s="12"/>
      <c r="G8" s="12"/>
      <c r="H8" s="12"/>
      <c r="I8" s="12"/>
    </row>
    <row r="9" spans="1:16" ht="29.45" customHeight="1">
      <c r="A9" s="278"/>
      <c r="B9" s="12"/>
      <c r="C9" s="12"/>
      <c r="D9" s="12"/>
      <c r="E9" s="94"/>
      <c r="F9" s="12"/>
      <c r="G9" s="12"/>
      <c r="H9" s="12"/>
      <c r="I9" s="12"/>
      <c r="L9" s="291" t="s">
        <v>312</v>
      </c>
      <c r="M9" s="292">
        <f>SUM('80'!B11)</f>
        <v>194</v>
      </c>
    </row>
    <row r="10" spans="1:16" ht="27.6" customHeight="1">
      <c r="A10" s="278"/>
      <c r="B10" s="12"/>
      <c r="C10" s="12"/>
      <c r="D10" s="12"/>
      <c r="E10" s="94"/>
      <c r="F10" s="12"/>
      <c r="G10" s="12"/>
      <c r="H10" s="12"/>
      <c r="I10" s="12"/>
      <c r="L10" s="291" t="s">
        <v>313</v>
      </c>
      <c r="M10" s="292">
        <f>SUM('80'!B12)</f>
        <v>398</v>
      </c>
    </row>
    <row r="11" spans="1:16">
      <c r="A11" s="278"/>
      <c r="B11" s="12"/>
      <c r="C11" s="12"/>
      <c r="D11" s="12"/>
      <c r="E11" s="94"/>
      <c r="F11" s="12"/>
      <c r="G11" s="12"/>
      <c r="H11" s="12"/>
      <c r="I11" s="12"/>
    </row>
    <row r="12" spans="1:16">
      <c r="A12" s="278"/>
      <c r="B12" s="12"/>
      <c r="C12" s="12"/>
      <c r="D12" s="12"/>
      <c r="E12" s="94"/>
      <c r="F12" s="12"/>
      <c r="G12" s="12"/>
      <c r="H12" s="12"/>
      <c r="I12" s="12"/>
    </row>
    <row r="13" spans="1:16">
      <c r="A13" s="278"/>
      <c r="B13" s="12"/>
      <c r="C13" s="12"/>
      <c r="D13" s="12"/>
      <c r="E13" s="94"/>
      <c r="F13" s="12"/>
      <c r="G13" s="12"/>
      <c r="H13" s="12"/>
      <c r="I13" s="12"/>
    </row>
    <row r="14" spans="1:16">
      <c r="A14" s="278"/>
      <c r="B14" s="12"/>
      <c r="C14" s="12"/>
      <c r="D14" s="12"/>
      <c r="E14" s="12"/>
      <c r="F14" s="12"/>
      <c r="G14" s="12"/>
      <c r="H14" s="12"/>
      <c r="I14" s="94"/>
    </row>
    <row r="15" spans="1:16">
      <c r="A15" s="278"/>
      <c r="B15" s="12"/>
      <c r="C15" s="12"/>
      <c r="D15" s="12"/>
      <c r="E15" s="12"/>
      <c r="F15" s="12"/>
      <c r="G15" s="12"/>
      <c r="H15" s="12"/>
      <c r="I15" s="94"/>
    </row>
    <row r="16" spans="1:16">
      <c r="A16" s="278"/>
      <c r="B16" s="12"/>
      <c r="C16" s="12"/>
      <c r="D16" s="12"/>
      <c r="E16" s="12"/>
      <c r="F16" s="12"/>
      <c r="G16" s="12"/>
      <c r="H16" s="12"/>
      <c r="I16" s="94"/>
    </row>
    <row r="17" spans="1:9">
      <c r="A17" s="278"/>
      <c r="B17" s="12"/>
      <c r="C17" s="12"/>
      <c r="D17" s="12"/>
      <c r="E17" s="12"/>
      <c r="F17" s="12"/>
      <c r="G17" s="12"/>
      <c r="H17" s="12"/>
      <c r="I17" s="94"/>
    </row>
    <row r="18" spans="1:9">
      <c r="A18" s="278"/>
      <c r="B18" s="12"/>
      <c r="C18" s="12"/>
      <c r="D18" s="12"/>
      <c r="E18" s="12"/>
      <c r="F18" s="12"/>
      <c r="G18" s="12"/>
      <c r="H18" s="12"/>
      <c r="I18" s="94"/>
    </row>
    <row r="19" spans="1:9">
      <c r="A19" s="278"/>
      <c r="B19" s="12"/>
      <c r="C19" s="12"/>
      <c r="D19" s="12"/>
      <c r="E19" s="12"/>
      <c r="F19" s="12"/>
      <c r="G19" s="12"/>
      <c r="H19" s="12"/>
      <c r="I19" s="94"/>
    </row>
    <row r="20" spans="1:9">
      <c r="A20" s="278"/>
      <c r="B20" s="12"/>
      <c r="C20" s="12"/>
      <c r="D20" s="12"/>
      <c r="E20" s="12"/>
      <c r="F20" s="12"/>
      <c r="G20" s="12"/>
      <c r="H20" s="12"/>
      <c r="I20" s="94"/>
    </row>
    <row r="21" spans="1:9">
      <c r="A21" s="278"/>
      <c r="B21" s="12"/>
      <c r="C21" s="12"/>
      <c r="D21" s="12"/>
      <c r="E21" s="12"/>
      <c r="F21" s="12"/>
      <c r="G21" s="12"/>
      <c r="H21" s="12"/>
      <c r="I21" s="94"/>
    </row>
    <row r="22" spans="1:9">
      <c r="A22" s="278"/>
      <c r="B22" s="12"/>
      <c r="C22" s="12"/>
      <c r="D22" s="12"/>
      <c r="E22" s="12"/>
      <c r="F22" s="12"/>
      <c r="G22" s="12"/>
      <c r="H22" s="12"/>
      <c r="I22" s="94"/>
    </row>
    <row r="23" spans="1:9">
      <c r="A23" s="278"/>
      <c r="B23" s="12"/>
      <c r="C23" s="12"/>
      <c r="D23" s="12"/>
      <c r="E23" s="12"/>
      <c r="F23" s="12"/>
      <c r="G23" s="12"/>
      <c r="H23" s="12"/>
      <c r="I23" s="94"/>
    </row>
    <row r="24" spans="1:9">
      <c r="A24" s="278"/>
      <c r="B24" s="12"/>
      <c r="C24" s="12"/>
      <c r="D24" s="12"/>
      <c r="E24" s="12"/>
      <c r="F24" s="12"/>
      <c r="G24" s="12"/>
      <c r="H24" s="12"/>
      <c r="I24" s="94"/>
    </row>
    <row r="25" spans="1:9">
      <c r="A25" s="278"/>
      <c r="B25" s="12"/>
      <c r="C25" s="12"/>
      <c r="D25" s="12"/>
      <c r="E25" s="12"/>
      <c r="F25" s="12"/>
      <c r="G25" s="12"/>
      <c r="H25" s="12"/>
      <c r="I25" s="94"/>
    </row>
    <row r="26" spans="1:9">
      <c r="A26" s="278"/>
      <c r="B26" s="12"/>
      <c r="C26" s="12"/>
      <c r="D26" s="12"/>
      <c r="E26" s="12"/>
      <c r="F26" s="12"/>
      <c r="G26" s="12"/>
      <c r="H26" s="12"/>
      <c r="I26" s="94"/>
    </row>
    <row r="27" spans="1:9">
      <c r="A27" s="278"/>
      <c r="B27" s="12"/>
      <c r="C27" s="12"/>
      <c r="D27" s="12"/>
      <c r="E27" s="12"/>
      <c r="F27" s="12"/>
      <c r="G27" s="12"/>
      <c r="H27" s="12"/>
      <c r="I27" s="94"/>
    </row>
    <row r="28" spans="1:9">
      <c r="A28" s="278"/>
      <c r="B28" s="12"/>
      <c r="C28" s="12"/>
      <c r="D28" s="12"/>
      <c r="E28" s="12"/>
      <c r="F28" s="12"/>
      <c r="G28" s="12"/>
      <c r="H28" s="12"/>
      <c r="I28" s="94"/>
    </row>
    <row r="29" spans="1:9">
      <c r="A29" s="278"/>
      <c r="B29" s="12"/>
      <c r="C29" s="12"/>
      <c r="D29" s="12"/>
      <c r="E29" s="12"/>
      <c r="F29" s="12"/>
      <c r="G29" s="12"/>
      <c r="H29" s="12"/>
      <c r="I29" s="94"/>
    </row>
    <row r="30" spans="1:9">
      <c r="A30" s="278"/>
      <c r="B30" s="12"/>
      <c r="C30" s="12"/>
      <c r="D30" s="12"/>
      <c r="E30" s="12"/>
      <c r="F30" s="12"/>
      <c r="G30" s="12"/>
      <c r="H30" s="12"/>
      <c r="I30" s="94"/>
    </row>
    <row r="31" spans="1:9">
      <c r="A31" s="278"/>
      <c r="B31" s="12"/>
      <c r="C31" s="12"/>
      <c r="D31" s="12"/>
      <c r="E31" s="12"/>
      <c r="F31" s="12"/>
      <c r="G31" s="12"/>
      <c r="H31" s="12"/>
      <c r="I31" s="94"/>
    </row>
    <row r="32" spans="1:9">
      <c r="A32" s="278"/>
      <c r="B32" s="12"/>
      <c r="C32" s="12"/>
      <c r="D32" s="12"/>
      <c r="E32" s="12"/>
      <c r="F32" s="12"/>
      <c r="G32" s="12"/>
      <c r="H32" s="12"/>
      <c r="I32" s="94"/>
    </row>
    <row r="33" spans="1:9">
      <c r="A33" s="278"/>
      <c r="B33" s="12"/>
      <c r="C33" s="12"/>
      <c r="D33" s="12"/>
      <c r="E33" s="12"/>
      <c r="F33" s="12"/>
      <c r="G33" s="12"/>
      <c r="H33" s="12"/>
      <c r="I33" s="94"/>
    </row>
    <row r="34" spans="1:9">
      <c r="A34" s="278"/>
      <c r="B34" s="12"/>
      <c r="C34" s="12"/>
      <c r="D34" s="12"/>
      <c r="E34" s="12"/>
      <c r="F34" s="12"/>
      <c r="G34" s="12"/>
      <c r="H34" s="12"/>
      <c r="I34" s="94"/>
    </row>
    <row r="35" spans="1:9">
      <c r="A35" s="278"/>
      <c r="B35" s="12"/>
      <c r="C35" s="12"/>
      <c r="D35" s="12"/>
      <c r="E35" s="12"/>
      <c r="F35" s="12"/>
      <c r="G35" s="12"/>
      <c r="H35" s="12"/>
      <c r="I35" s="94"/>
    </row>
    <row r="36" spans="1:9">
      <c r="A36" s="278"/>
      <c r="B36" s="12"/>
      <c r="C36" s="12"/>
      <c r="D36" s="12"/>
      <c r="E36" s="12"/>
      <c r="F36" s="12"/>
      <c r="G36" s="12"/>
      <c r="H36" s="12"/>
      <c r="I36" s="94"/>
    </row>
    <row r="37" spans="1:9">
      <c r="A37" s="278"/>
      <c r="B37" s="12"/>
      <c r="C37" s="12"/>
      <c r="D37" s="12"/>
      <c r="E37" s="12"/>
      <c r="F37" s="12"/>
      <c r="G37" s="12"/>
      <c r="H37" s="12"/>
      <c r="I37" s="94"/>
    </row>
    <row r="38" spans="1:9">
      <c r="A38" s="278"/>
      <c r="B38" s="12"/>
      <c r="C38" s="12"/>
      <c r="D38" s="12"/>
      <c r="E38" s="12"/>
      <c r="F38" s="12"/>
      <c r="G38" s="12"/>
      <c r="H38" s="12"/>
      <c r="I38" s="94"/>
    </row>
    <row r="39" spans="1:9">
      <c r="A39" s="439" t="s">
        <v>327</v>
      </c>
      <c r="B39" s="439"/>
      <c r="C39" s="439"/>
      <c r="D39" s="439"/>
      <c r="E39" s="439"/>
      <c r="F39" s="439"/>
      <c r="G39" s="439"/>
      <c r="H39" s="439"/>
      <c r="I39" s="439"/>
    </row>
  </sheetData>
  <mergeCells count="2">
    <mergeCell ref="A1:I1"/>
    <mergeCell ref="A39:I39"/>
  </mergeCells>
  <phoneticPr fontId="6" type="noConversion"/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39997558519241921"/>
  </sheetPr>
  <dimension ref="A1:P13"/>
  <sheetViews>
    <sheetView showGridLines="0" rightToLeft="1" view="pageBreakPreview" zoomScaleSheetLayoutView="100" workbookViewId="0">
      <selection sqref="A1:K1"/>
    </sheetView>
  </sheetViews>
  <sheetFormatPr defaultColWidth="9.140625" defaultRowHeight="12.75"/>
  <cols>
    <col min="1" max="1" width="24.7109375" style="84" customWidth="1"/>
    <col min="2" max="10" width="9.7109375" style="4" customWidth="1"/>
    <col min="11" max="11" width="22.7109375" style="95" customWidth="1"/>
    <col min="12" max="16384" width="9.140625" style="4"/>
  </cols>
  <sheetData>
    <row r="1" spans="1:16" s="87" customFormat="1" ht="19.149999999999999" customHeight="1">
      <c r="A1" s="428"/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96"/>
      <c r="M1" s="96"/>
      <c r="N1" s="96"/>
      <c r="O1" s="96"/>
      <c r="P1" s="96"/>
    </row>
    <row r="2" spans="1:16" s="43" customFormat="1" ht="20.25">
      <c r="A2" s="52" t="s">
        <v>338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6" s="43" customFormat="1" ht="20.25">
      <c r="A3" s="46">
        <v>2017</v>
      </c>
      <c r="B3" s="45"/>
      <c r="C3" s="45"/>
      <c r="D3" s="45"/>
      <c r="E3" s="45"/>
      <c r="F3" s="45"/>
      <c r="G3" s="45"/>
      <c r="H3" s="45"/>
      <c r="I3" s="45"/>
      <c r="J3" s="45"/>
      <c r="K3" s="47"/>
    </row>
    <row r="4" spans="1:16" ht="31.5">
      <c r="A4" s="33" t="s">
        <v>134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6" ht="15.75">
      <c r="A5" s="34">
        <v>2017</v>
      </c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16" s="30" customFormat="1" ht="24.75" customHeight="1">
      <c r="A6" s="15" t="s">
        <v>441</v>
      </c>
      <c r="K6" s="27" t="s">
        <v>442</v>
      </c>
    </row>
    <row r="7" spans="1:16" s="30" customFormat="1" ht="18" customHeight="1" thickBot="1">
      <c r="A7" s="465" t="s">
        <v>116</v>
      </c>
      <c r="B7" s="478" t="s">
        <v>257</v>
      </c>
      <c r="C7" s="476" t="s">
        <v>426</v>
      </c>
      <c r="D7" s="476"/>
      <c r="E7" s="476"/>
      <c r="F7" s="478" t="s">
        <v>230</v>
      </c>
      <c r="G7" s="478" t="s">
        <v>244</v>
      </c>
      <c r="H7" s="478" t="s">
        <v>339</v>
      </c>
      <c r="I7" s="478" t="s">
        <v>293</v>
      </c>
      <c r="J7" s="478" t="s">
        <v>231</v>
      </c>
      <c r="K7" s="471" t="s">
        <v>294</v>
      </c>
    </row>
    <row r="8" spans="1:16" s="30" customFormat="1" ht="18" customHeight="1" thickTop="1" thickBot="1">
      <c r="A8" s="466"/>
      <c r="B8" s="479"/>
      <c r="C8" s="477"/>
      <c r="D8" s="477"/>
      <c r="E8" s="477"/>
      <c r="F8" s="479"/>
      <c r="G8" s="479"/>
      <c r="H8" s="479"/>
      <c r="I8" s="479"/>
      <c r="J8" s="479"/>
      <c r="K8" s="472"/>
    </row>
    <row r="9" spans="1:16" s="30" customFormat="1" ht="18" customHeight="1" thickTop="1" thickBot="1">
      <c r="A9" s="467"/>
      <c r="B9" s="479"/>
      <c r="C9" s="474" t="s">
        <v>228</v>
      </c>
      <c r="D9" s="474" t="s">
        <v>229</v>
      </c>
      <c r="E9" s="480" t="s">
        <v>258</v>
      </c>
      <c r="F9" s="479"/>
      <c r="G9" s="479"/>
      <c r="H9" s="479"/>
      <c r="I9" s="479"/>
      <c r="J9" s="479"/>
      <c r="K9" s="472"/>
    </row>
    <row r="10" spans="1:16" s="3" customFormat="1" ht="25.5" customHeight="1" thickTop="1">
      <c r="A10" s="468"/>
      <c r="B10" s="475"/>
      <c r="C10" s="475"/>
      <c r="D10" s="475"/>
      <c r="E10" s="481"/>
      <c r="F10" s="475"/>
      <c r="G10" s="475"/>
      <c r="H10" s="475"/>
      <c r="I10" s="475"/>
      <c r="J10" s="475"/>
      <c r="K10" s="473"/>
    </row>
    <row r="11" spans="1:16" ht="40.5" customHeight="1" thickBot="1">
      <c r="A11" s="198" t="s">
        <v>126</v>
      </c>
      <c r="B11" s="200">
        <v>201284</v>
      </c>
      <c r="C11" s="200">
        <v>19792</v>
      </c>
      <c r="D11" s="200">
        <v>32511</v>
      </c>
      <c r="E11" s="188">
        <f>C11+D11</f>
        <v>52303</v>
      </c>
      <c r="F11" s="188">
        <v>148981</v>
      </c>
      <c r="G11" s="200">
        <v>9276</v>
      </c>
      <c r="H11" s="200">
        <v>139705</v>
      </c>
      <c r="I11" s="200">
        <v>37967</v>
      </c>
      <c r="J11" s="200">
        <v>101736</v>
      </c>
      <c r="K11" s="211" t="s">
        <v>291</v>
      </c>
    </row>
    <row r="12" spans="1:16" ht="40.5" customHeight="1" thickTop="1">
      <c r="A12" s="196" t="s">
        <v>127</v>
      </c>
      <c r="B12" s="190">
        <v>62974337</v>
      </c>
      <c r="C12" s="190">
        <v>16365607</v>
      </c>
      <c r="D12" s="190">
        <v>18938234</v>
      </c>
      <c r="E12" s="190">
        <f>C12+D12</f>
        <v>35303841</v>
      </c>
      <c r="F12" s="189">
        <v>27670496</v>
      </c>
      <c r="G12" s="190">
        <v>7412540</v>
      </c>
      <c r="H12" s="190">
        <v>20257956</v>
      </c>
      <c r="I12" s="190">
        <v>11385379</v>
      </c>
      <c r="J12" s="190">
        <v>8872577</v>
      </c>
      <c r="K12" s="210" t="s">
        <v>292</v>
      </c>
    </row>
    <row r="13" spans="1:16" ht="40.5" customHeight="1">
      <c r="A13" s="197" t="s">
        <v>7</v>
      </c>
      <c r="B13" s="239">
        <f t="shared" ref="B13:J13" si="0">SUM(B11:B12)</f>
        <v>63175621</v>
      </c>
      <c r="C13" s="239">
        <f t="shared" si="0"/>
        <v>16385399</v>
      </c>
      <c r="D13" s="239">
        <f t="shared" si="0"/>
        <v>18970745</v>
      </c>
      <c r="E13" s="239">
        <f t="shared" si="0"/>
        <v>35356144</v>
      </c>
      <c r="F13" s="239">
        <f t="shared" si="0"/>
        <v>27819477</v>
      </c>
      <c r="G13" s="239">
        <f t="shared" si="0"/>
        <v>7421816</v>
      </c>
      <c r="H13" s="239">
        <f t="shared" si="0"/>
        <v>20397661</v>
      </c>
      <c r="I13" s="239">
        <f t="shared" si="0"/>
        <v>11423346</v>
      </c>
      <c r="J13" s="239">
        <f t="shared" si="0"/>
        <v>8974313</v>
      </c>
      <c r="K13" s="195" t="s">
        <v>44</v>
      </c>
    </row>
  </sheetData>
  <mergeCells count="13">
    <mergeCell ref="C9:C10"/>
    <mergeCell ref="D9:D10"/>
    <mergeCell ref="C7:E8"/>
    <mergeCell ref="A1:K1"/>
    <mergeCell ref="F7:F10"/>
    <mergeCell ref="G7:G10"/>
    <mergeCell ref="H7:H10"/>
    <mergeCell ref="J7:J10"/>
    <mergeCell ref="K7:K10"/>
    <mergeCell ref="E9:E10"/>
    <mergeCell ref="A7:A10"/>
    <mergeCell ref="I7:I10"/>
    <mergeCell ref="B7:B10"/>
  </mergeCells>
  <phoneticPr fontId="6" type="noConversion"/>
  <printOptions horizontalCentered="1" verticalCentered="1"/>
  <pageMargins left="0" right="0" top="0.39370078740157483" bottom="0.39370078740157483" header="0.51181102362204722" footer="0.51181102362204722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K20"/>
  <sheetViews>
    <sheetView showGridLines="0" rightToLeft="1" view="pageBreakPreview" zoomScale="120" zoomScaleNormal="100" zoomScaleSheetLayoutView="120" workbookViewId="0">
      <selection sqref="A1:C1"/>
    </sheetView>
  </sheetViews>
  <sheetFormatPr defaultColWidth="9.140625" defaultRowHeight="12.75"/>
  <cols>
    <col min="1" max="1" width="42.140625" style="1" customWidth="1"/>
    <col min="2" max="2" width="5" style="1" customWidth="1"/>
    <col min="3" max="3" width="40.5703125" style="7" customWidth="1"/>
    <col min="4" max="16384" width="9.140625" style="1"/>
  </cols>
  <sheetData>
    <row r="1" spans="1:11" s="24" customFormat="1" ht="28.15" customHeight="1">
      <c r="A1" s="423"/>
      <c r="B1" s="423"/>
      <c r="C1" s="423"/>
      <c r="D1" s="23"/>
      <c r="E1" s="23"/>
      <c r="F1" s="23"/>
      <c r="G1" s="23"/>
      <c r="H1" s="23"/>
      <c r="I1" s="23"/>
      <c r="J1" s="23"/>
      <c r="K1" s="23"/>
    </row>
    <row r="2" spans="1:11" s="17" customFormat="1" ht="34.5" customHeight="1">
      <c r="A2" s="16"/>
      <c r="C2" s="25"/>
    </row>
    <row r="3" spans="1:11" s="17" customFormat="1" ht="15.75" customHeight="1">
      <c r="A3" s="18" t="s">
        <v>163</v>
      </c>
      <c r="B3" s="213"/>
      <c r="C3" s="25" t="s">
        <v>0</v>
      </c>
    </row>
    <row r="4" spans="1:11">
      <c r="A4" s="214"/>
      <c r="B4" s="214"/>
      <c r="C4" s="25" t="s">
        <v>1</v>
      </c>
    </row>
    <row r="5" spans="1:11" s="2" customFormat="1" ht="70.5" customHeight="1">
      <c r="A5" s="215" t="s">
        <v>272</v>
      </c>
      <c r="B5" s="40"/>
      <c r="C5" s="5" t="s">
        <v>113</v>
      </c>
    </row>
    <row r="6" spans="1:11" s="2" customFormat="1" ht="11.25" customHeight="1">
      <c r="A6" s="215"/>
      <c r="B6" s="40"/>
      <c r="C6" s="6"/>
    </row>
    <row r="7" spans="1:11" s="2" customFormat="1" ht="63">
      <c r="A7" s="216" t="s">
        <v>273</v>
      </c>
      <c r="B7" s="40"/>
      <c r="C7" s="6" t="s">
        <v>274</v>
      </c>
    </row>
    <row r="8" spans="1:11" s="2" customFormat="1" ht="11.25" customHeight="1">
      <c r="A8" s="39"/>
      <c r="B8" s="40"/>
      <c r="C8" s="6"/>
    </row>
    <row r="9" spans="1:11" s="2" customFormat="1" ht="54.75" customHeight="1">
      <c r="A9" s="216" t="s">
        <v>334</v>
      </c>
      <c r="B9" s="40"/>
      <c r="C9" s="6" t="s">
        <v>335</v>
      </c>
    </row>
    <row r="10" spans="1:11" s="2" customFormat="1" ht="12.75" customHeight="1">
      <c r="A10" s="39"/>
      <c r="B10" s="40"/>
      <c r="C10" s="6"/>
    </row>
    <row r="11" spans="1:11" s="2" customFormat="1" ht="38.25" customHeight="1">
      <c r="A11" s="39" t="s">
        <v>164</v>
      </c>
      <c r="B11" s="40"/>
      <c r="C11" s="8" t="s">
        <v>297</v>
      </c>
    </row>
    <row r="12" spans="1:11" s="2" customFormat="1" ht="13.5" customHeight="1">
      <c r="A12" s="39"/>
      <c r="B12" s="40"/>
      <c r="C12" s="9"/>
    </row>
    <row r="13" spans="1:11" s="2" customFormat="1" ht="19.5" customHeight="1">
      <c r="A13" s="40" t="s">
        <v>2</v>
      </c>
      <c r="B13" s="40"/>
      <c r="C13" s="41" t="s">
        <v>3</v>
      </c>
    </row>
    <row r="14" spans="1:11" s="10" customFormat="1">
      <c r="A14" s="345" t="s">
        <v>358</v>
      </c>
      <c r="B14" s="347"/>
      <c r="C14" s="347" t="s">
        <v>364</v>
      </c>
    </row>
    <row r="15" spans="1:11">
      <c r="A15" s="346" t="s">
        <v>359</v>
      </c>
      <c r="B15" s="348"/>
      <c r="C15" s="349" t="s">
        <v>365</v>
      </c>
    </row>
    <row r="16" spans="1:11">
      <c r="A16" s="345" t="s">
        <v>360</v>
      </c>
      <c r="B16" s="348"/>
      <c r="C16" s="347" t="s">
        <v>366</v>
      </c>
    </row>
    <row r="17" spans="1:4">
      <c r="A17" s="345" t="s">
        <v>361</v>
      </c>
      <c r="B17" s="348"/>
      <c r="C17" s="347" t="s">
        <v>367</v>
      </c>
    </row>
    <row r="18" spans="1:4">
      <c r="A18" s="345" t="s">
        <v>337</v>
      </c>
      <c r="B18" s="348"/>
      <c r="C18" s="347" t="s">
        <v>368</v>
      </c>
    </row>
    <row r="19" spans="1:4" ht="12.75" customHeight="1">
      <c r="A19" s="345" t="s">
        <v>362</v>
      </c>
      <c r="B19" s="421" t="s">
        <v>369</v>
      </c>
      <c r="C19" s="422"/>
    </row>
    <row r="20" spans="1:4" s="19" customFormat="1" ht="14.25" customHeight="1">
      <c r="A20" s="345" t="s">
        <v>363</v>
      </c>
      <c r="B20" s="347"/>
      <c r="C20" s="347" t="s">
        <v>336</v>
      </c>
      <c r="D20" s="10"/>
    </row>
  </sheetData>
  <mergeCells count="2">
    <mergeCell ref="B19:C19"/>
    <mergeCell ref="A1:C1"/>
  </mergeCells>
  <phoneticPr fontId="6" type="noConversion"/>
  <printOptions horizontalCentered="1"/>
  <pageMargins left="0.78740157480314965" right="0.78740157480314965" top="1.1811023622047245" bottom="0.78740157480314965" header="0.51181102362204722" footer="0.51181102362204722"/>
  <pageSetup paperSize="9" scale="99" orientation="portrait" errors="blank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39997558519241921"/>
  </sheetPr>
  <dimension ref="A1:P13"/>
  <sheetViews>
    <sheetView showGridLines="0" rightToLeft="1" view="pageBreakPreview" zoomScaleSheetLayoutView="100" workbookViewId="0">
      <selection sqref="A1:I1"/>
    </sheetView>
  </sheetViews>
  <sheetFormatPr defaultColWidth="9.140625" defaultRowHeight="12.75"/>
  <cols>
    <col min="1" max="1" width="3.5703125" style="38" customWidth="1"/>
    <col min="2" max="2" width="28.42578125" style="38" customWidth="1"/>
    <col min="3" max="7" width="14" style="38" customWidth="1"/>
    <col min="8" max="8" width="30" style="38" customWidth="1"/>
    <col min="9" max="9" width="3.140625" style="38" customWidth="1"/>
    <col min="10" max="16384" width="9.140625" style="142"/>
  </cols>
  <sheetData>
    <row r="1" spans="1:16" s="87" customFormat="1" ht="13.15" customHeight="1">
      <c r="A1" s="428"/>
      <c r="B1" s="428"/>
      <c r="C1" s="428"/>
      <c r="D1" s="428"/>
      <c r="E1" s="428"/>
      <c r="F1" s="428"/>
      <c r="G1" s="428"/>
      <c r="H1" s="428"/>
      <c r="I1" s="428"/>
      <c r="J1" s="96"/>
      <c r="K1" s="96"/>
      <c r="L1" s="96"/>
      <c r="M1" s="96"/>
      <c r="N1" s="96"/>
      <c r="O1" s="96"/>
      <c r="P1" s="96"/>
    </row>
    <row r="2" spans="1:16" s="63" customFormat="1" ht="21.95" customHeight="1">
      <c r="A2" s="52" t="s">
        <v>300</v>
      </c>
      <c r="B2" s="61"/>
      <c r="C2" s="61"/>
      <c r="D2" s="61"/>
      <c r="E2" s="61"/>
      <c r="F2" s="61"/>
      <c r="G2" s="61"/>
      <c r="H2" s="62"/>
      <c r="I2" s="61"/>
    </row>
    <row r="3" spans="1:16" s="64" customFormat="1" ht="21.95" customHeight="1">
      <c r="A3" s="46">
        <v>2017</v>
      </c>
      <c r="B3" s="61"/>
      <c r="C3" s="61"/>
      <c r="D3" s="61"/>
      <c r="E3" s="61"/>
      <c r="F3" s="61"/>
      <c r="G3" s="61"/>
      <c r="H3" s="61"/>
      <c r="I3" s="61"/>
    </row>
    <row r="4" spans="1:16" ht="21.95" customHeight="1">
      <c r="A4" s="33" t="s">
        <v>428</v>
      </c>
      <c r="B4" s="35"/>
      <c r="C4" s="35"/>
      <c r="D4" s="35"/>
      <c r="E4" s="35"/>
      <c r="F4" s="35"/>
      <c r="G4" s="35"/>
      <c r="H4" s="35"/>
      <c r="I4" s="13"/>
    </row>
    <row r="5" spans="1:16" ht="21.95" customHeight="1">
      <c r="A5" s="34">
        <v>2017</v>
      </c>
      <c r="B5" s="35"/>
      <c r="C5" s="35"/>
      <c r="D5" s="35"/>
      <c r="E5" s="35"/>
      <c r="F5" s="35"/>
      <c r="G5" s="35"/>
      <c r="H5" s="35"/>
      <c r="I5" s="13"/>
    </row>
    <row r="6" spans="1:16" ht="21.75" customHeight="1">
      <c r="A6" s="15" t="s">
        <v>443</v>
      </c>
      <c r="B6" s="35"/>
      <c r="C6" s="35"/>
      <c r="D6" s="35"/>
      <c r="E6" s="35"/>
      <c r="F6" s="35"/>
      <c r="G6" s="35"/>
      <c r="H6" s="36"/>
      <c r="I6" s="36" t="s">
        <v>444</v>
      </c>
    </row>
    <row r="7" spans="1:16" s="130" customFormat="1" ht="51.75" customHeight="1">
      <c r="A7" s="484" t="s">
        <v>427</v>
      </c>
      <c r="B7" s="484"/>
      <c r="C7" s="143" t="s">
        <v>117</v>
      </c>
      <c r="D7" s="143" t="s">
        <v>135</v>
      </c>
      <c r="E7" s="143" t="s">
        <v>136</v>
      </c>
      <c r="F7" s="143" t="s">
        <v>118</v>
      </c>
      <c r="G7" s="489" t="s">
        <v>302</v>
      </c>
      <c r="H7" s="486" t="s">
        <v>295</v>
      </c>
      <c r="I7" s="487"/>
    </row>
    <row r="8" spans="1:16" s="130" customFormat="1" ht="45">
      <c r="A8" s="485"/>
      <c r="B8" s="485"/>
      <c r="C8" s="116" t="s">
        <v>119</v>
      </c>
      <c r="D8" s="116" t="s">
        <v>120</v>
      </c>
      <c r="E8" s="116" t="s">
        <v>121</v>
      </c>
      <c r="F8" s="116" t="s">
        <v>301</v>
      </c>
      <c r="G8" s="490"/>
      <c r="H8" s="488"/>
      <c r="I8" s="488"/>
    </row>
    <row r="9" spans="1:16" ht="59.25" customHeight="1" thickBot="1">
      <c r="A9" s="83"/>
      <c r="B9" s="80" t="s">
        <v>126</v>
      </c>
      <c r="C9" s="135">
        <v>43842</v>
      </c>
      <c r="D9" s="135">
        <v>9.83</v>
      </c>
      <c r="E9" s="135">
        <v>16.149999999999999</v>
      </c>
      <c r="F9" s="135">
        <v>221923</v>
      </c>
      <c r="G9" s="135">
        <v>164255</v>
      </c>
      <c r="H9" s="293" t="s">
        <v>291</v>
      </c>
      <c r="I9" s="294"/>
    </row>
    <row r="10" spans="1:16" ht="59.25" customHeight="1" thickTop="1">
      <c r="A10" s="144"/>
      <c r="B10" s="145" t="s">
        <v>127</v>
      </c>
      <c r="C10" s="137">
        <v>159701</v>
      </c>
      <c r="D10" s="137">
        <v>25.99</v>
      </c>
      <c r="E10" s="137">
        <v>30.07</v>
      </c>
      <c r="F10" s="137">
        <v>881598</v>
      </c>
      <c r="G10" s="137">
        <v>387368</v>
      </c>
      <c r="H10" s="295" t="s">
        <v>292</v>
      </c>
      <c r="I10" s="296"/>
    </row>
    <row r="11" spans="1:16" ht="57.75" customHeight="1">
      <c r="A11" s="482" t="s">
        <v>122</v>
      </c>
      <c r="B11" s="482"/>
      <c r="C11" s="186">
        <v>158310</v>
      </c>
      <c r="D11" s="186">
        <v>25.94</v>
      </c>
      <c r="E11" s="186">
        <v>30.03</v>
      </c>
      <c r="F11" s="186">
        <v>873327</v>
      </c>
      <c r="G11" s="186">
        <v>384539</v>
      </c>
      <c r="H11" s="483" t="s">
        <v>123</v>
      </c>
      <c r="I11" s="483"/>
    </row>
    <row r="12" spans="1:16" s="146" customFormat="1" ht="30" customHeight="1">
      <c r="A12" s="108" t="s">
        <v>124</v>
      </c>
      <c r="C12" s="147"/>
      <c r="I12" s="109" t="s">
        <v>125</v>
      </c>
    </row>
    <row r="13" spans="1:16">
      <c r="I13" s="142"/>
    </row>
  </sheetData>
  <mergeCells count="6">
    <mergeCell ref="A1:I1"/>
    <mergeCell ref="A11:B11"/>
    <mergeCell ref="H11:I11"/>
    <mergeCell ref="A7:B8"/>
    <mergeCell ref="H7:I8"/>
    <mergeCell ref="G7:G8"/>
  </mergeCells>
  <phoneticPr fontId="6" type="noConversion"/>
  <printOptions horizontalCentered="1" verticalCentered="1"/>
  <pageMargins left="0.39370078740157499" right="0.39370078740157499" top="0.59055118110236204" bottom="0.5" header="0.511811023622047" footer="0.511811023622047"/>
  <pageSetup paperSize="9" scale="87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39997558519241921"/>
  </sheetPr>
  <dimension ref="A1:IV42"/>
  <sheetViews>
    <sheetView showGridLines="0" rightToLeft="1" view="pageBreakPreview" zoomScale="120" zoomScaleSheetLayoutView="120" workbookViewId="0">
      <selection sqref="A1:N1"/>
    </sheetView>
  </sheetViews>
  <sheetFormatPr defaultColWidth="9.140625" defaultRowHeight="12.75"/>
  <cols>
    <col min="1" max="1" width="30.28515625" style="84" customWidth="1"/>
    <col min="2" max="2" width="12.7109375" style="168" customWidth="1"/>
    <col min="3" max="12" width="10.7109375" style="4" customWidth="1"/>
    <col min="13" max="13" width="12.7109375" style="4" customWidth="1"/>
    <col min="14" max="14" width="25.7109375" style="95" customWidth="1"/>
    <col min="15" max="16384" width="9.140625" style="4"/>
  </cols>
  <sheetData>
    <row r="1" spans="1:256" s="43" customFormat="1" ht="20.100000000000001" customHeight="1">
      <c r="A1" s="440" t="s">
        <v>159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</row>
    <row r="2" spans="1:256" s="43" customFormat="1" ht="20.100000000000001" customHeight="1">
      <c r="A2" s="457">
        <v>2017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40"/>
      <c r="P2" s="440"/>
      <c r="Q2" s="440"/>
      <c r="R2" s="440"/>
      <c r="S2" s="440"/>
      <c r="T2" s="440"/>
      <c r="U2" s="440"/>
      <c r="V2" s="440"/>
      <c r="W2" s="440"/>
      <c r="X2" s="440"/>
      <c r="Y2" s="440"/>
      <c r="Z2" s="440"/>
      <c r="AA2" s="440"/>
      <c r="AB2" s="440"/>
      <c r="AC2" s="440"/>
      <c r="AD2" s="440"/>
      <c r="AE2" s="440"/>
      <c r="AF2" s="440"/>
      <c r="AG2" s="440"/>
      <c r="AH2" s="440"/>
      <c r="AI2" s="440"/>
      <c r="AJ2" s="440"/>
      <c r="AK2" s="440"/>
      <c r="AL2" s="440"/>
      <c r="AM2" s="440"/>
      <c r="AN2" s="440"/>
      <c r="AO2" s="440"/>
      <c r="AP2" s="440"/>
      <c r="AQ2" s="440"/>
      <c r="AR2" s="440"/>
      <c r="AS2" s="440"/>
      <c r="AT2" s="440"/>
      <c r="AU2" s="440"/>
      <c r="AV2" s="440"/>
      <c r="AW2" s="440"/>
      <c r="AX2" s="440"/>
      <c r="AY2" s="440"/>
      <c r="AZ2" s="440"/>
      <c r="BA2" s="440"/>
      <c r="BB2" s="440"/>
      <c r="BC2" s="440"/>
      <c r="BD2" s="440"/>
      <c r="BE2" s="440"/>
      <c r="BF2" s="440"/>
      <c r="BG2" s="440"/>
      <c r="BH2" s="440"/>
      <c r="BI2" s="440"/>
      <c r="BJ2" s="440"/>
      <c r="BK2" s="440"/>
      <c r="BL2" s="440"/>
      <c r="BM2" s="440"/>
      <c r="BN2" s="440"/>
      <c r="BO2" s="440"/>
      <c r="BP2" s="440"/>
      <c r="BQ2" s="440"/>
      <c r="BR2" s="440"/>
      <c r="BS2" s="440"/>
      <c r="BT2" s="440"/>
      <c r="BU2" s="440"/>
      <c r="BV2" s="440"/>
      <c r="BW2" s="440"/>
      <c r="BX2" s="440"/>
      <c r="BY2" s="440"/>
      <c r="BZ2" s="440"/>
      <c r="CA2" s="440"/>
      <c r="CB2" s="440"/>
      <c r="CC2" s="440"/>
      <c r="CD2" s="440"/>
      <c r="CE2" s="440"/>
      <c r="CF2" s="440"/>
      <c r="CG2" s="440"/>
      <c r="CH2" s="440"/>
      <c r="CI2" s="440"/>
      <c r="CJ2" s="440"/>
      <c r="CK2" s="440"/>
      <c r="CL2" s="440"/>
      <c r="CM2" s="440"/>
      <c r="CN2" s="440"/>
      <c r="CO2" s="440"/>
      <c r="CP2" s="440"/>
      <c r="CQ2" s="440"/>
      <c r="CR2" s="440"/>
      <c r="CS2" s="440"/>
      <c r="CT2" s="440"/>
      <c r="CU2" s="440"/>
      <c r="CV2" s="440"/>
      <c r="CW2" s="440"/>
      <c r="CX2" s="440"/>
      <c r="CY2" s="440"/>
      <c r="CZ2" s="440"/>
      <c r="DA2" s="440"/>
      <c r="DB2" s="440"/>
      <c r="DC2" s="440"/>
      <c r="DD2" s="440"/>
      <c r="DE2" s="440"/>
      <c r="DF2" s="440"/>
      <c r="DG2" s="440"/>
      <c r="DH2" s="440"/>
      <c r="DI2" s="440"/>
      <c r="DJ2" s="440"/>
      <c r="DK2" s="440"/>
      <c r="DL2" s="440"/>
      <c r="DM2" s="440"/>
      <c r="DN2" s="440"/>
      <c r="DO2" s="440"/>
      <c r="DP2" s="440"/>
      <c r="DQ2" s="440"/>
      <c r="DR2" s="440"/>
      <c r="DS2" s="440"/>
      <c r="DT2" s="440"/>
      <c r="DU2" s="440"/>
      <c r="DV2" s="440"/>
      <c r="DW2" s="440"/>
      <c r="DX2" s="440"/>
      <c r="DY2" s="440"/>
      <c r="DZ2" s="440"/>
      <c r="EA2" s="440"/>
      <c r="EB2" s="440"/>
      <c r="EC2" s="440"/>
      <c r="ED2" s="440"/>
      <c r="EE2" s="440"/>
      <c r="EF2" s="440"/>
      <c r="EG2" s="440"/>
      <c r="EH2" s="440"/>
      <c r="EI2" s="440"/>
      <c r="EJ2" s="440"/>
      <c r="EK2" s="440"/>
      <c r="EL2" s="440"/>
      <c r="EM2" s="440"/>
      <c r="EN2" s="440"/>
      <c r="EO2" s="440"/>
      <c r="EP2" s="440"/>
      <c r="EQ2" s="440"/>
      <c r="ER2" s="440"/>
      <c r="ES2" s="440"/>
      <c r="ET2" s="440"/>
      <c r="EU2" s="440"/>
      <c r="EV2" s="440"/>
      <c r="EW2" s="440"/>
      <c r="EX2" s="440"/>
      <c r="EY2" s="440"/>
      <c r="EZ2" s="440"/>
      <c r="FA2" s="440"/>
      <c r="FB2" s="440"/>
      <c r="FC2" s="440"/>
      <c r="FD2" s="440"/>
      <c r="FE2" s="440"/>
      <c r="FF2" s="440"/>
      <c r="FG2" s="440"/>
      <c r="FH2" s="440"/>
      <c r="FI2" s="440"/>
      <c r="FJ2" s="440"/>
      <c r="FK2" s="440"/>
      <c r="FL2" s="440"/>
      <c r="FM2" s="440"/>
      <c r="FN2" s="440"/>
      <c r="FO2" s="440"/>
      <c r="FP2" s="440"/>
      <c r="FQ2" s="440"/>
      <c r="FR2" s="440"/>
      <c r="FS2" s="440"/>
      <c r="FT2" s="440"/>
      <c r="FU2" s="440"/>
      <c r="FV2" s="440"/>
      <c r="FW2" s="440"/>
      <c r="FX2" s="440"/>
      <c r="FY2" s="440"/>
      <c r="FZ2" s="440"/>
      <c r="GA2" s="440"/>
      <c r="GB2" s="440"/>
      <c r="GC2" s="440"/>
      <c r="GD2" s="440"/>
      <c r="GE2" s="440"/>
      <c r="GF2" s="440"/>
      <c r="GG2" s="440"/>
      <c r="GH2" s="440"/>
      <c r="GI2" s="440"/>
      <c r="GJ2" s="440"/>
      <c r="GK2" s="440"/>
      <c r="GL2" s="440"/>
      <c r="GM2" s="440"/>
      <c r="GN2" s="440"/>
      <c r="GO2" s="440"/>
      <c r="GP2" s="440"/>
      <c r="GQ2" s="440"/>
      <c r="GR2" s="440"/>
      <c r="GS2" s="440"/>
      <c r="GT2" s="440"/>
      <c r="GU2" s="440"/>
      <c r="GV2" s="440"/>
      <c r="GW2" s="440"/>
      <c r="GX2" s="440"/>
      <c r="GY2" s="440"/>
      <c r="GZ2" s="440"/>
      <c r="HA2" s="440"/>
      <c r="HB2" s="440"/>
      <c r="HC2" s="440"/>
      <c r="HD2" s="440"/>
      <c r="HE2" s="440"/>
      <c r="HF2" s="440"/>
      <c r="HG2" s="440"/>
      <c r="HH2" s="440"/>
      <c r="HI2" s="440"/>
      <c r="HJ2" s="440"/>
      <c r="HK2" s="440"/>
      <c r="HL2" s="440"/>
      <c r="HM2" s="440"/>
      <c r="HN2" s="440"/>
      <c r="HO2" s="440"/>
      <c r="HP2" s="440"/>
      <c r="HQ2" s="440"/>
      <c r="HR2" s="440"/>
      <c r="HS2" s="440"/>
      <c r="HT2" s="440"/>
      <c r="HU2" s="440"/>
      <c r="HV2" s="440"/>
      <c r="HW2" s="440"/>
      <c r="HX2" s="440"/>
      <c r="HY2" s="440"/>
      <c r="HZ2" s="440"/>
      <c r="IA2" s="440"/>
      <c r="IB2" s="440"/>
      <c r="IC2" s="440"/>
      <c r="ID2" s="440"/>
      <c r="IE2" s="440"/>
      <c r="IF2" s="440"/>
      <c r="IG2" s="440"/>
      <c r="IH2" s="440"/>
      <c r="II2" s="440"/>
      <c r="IJ2" s="440"/>
      <c r="IK2" s="440"/>
      <c r="IL2" s="440"/>
      <c r="IM2" s="440"/>
      <c r="IN2" s="440"/>
      <c r="IO2" s="440"/>
      <c r="IP2" s="440"/>
      <c r="IQ2" s="440"/>
      <c r="IR2" s="440"/>
      <c r="IS2" s="440"/>
      <c r="IT2" s="440"/>
      <c r="IU2" s="440"/>
      <c r="IV2" s="440"/>
    </row>
    <row r="3" spans="1:256" ht="20.100000000000001" customHeight="1">
      <c r="A3" s="495" t="s">
        <v>303</v>
      </c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1"/>
      <c r="P3" s="491"/>
      <c r="Q3" s="491"/>
      <c r="R3" s="491"/>
      <c r="S3" s="491"/>
      <c r="T3" s="491"/>
      <c r="U3" s="491"/>
      <c r="V3" s="491"/>
      <c r="W3" s="491"/>
      <c r="X3" s="491"/>
      <c r="Y3" s="491"/>
      <c r="Z3" s="491"/>
      <c r="AA3" s="491"/>
      <c r="AB3" s="491"/>
      <c r="AC3" s="491"/>
      <c r="AD3" s="491"/>
      <c r="AE3" s="491"/>
      <c r="AF3" s="491"/>
      <c r="AG3" s="491"/>
      <c r="AH3" s="491"/>
      <c r="AI3" s="491"/>
      <c r="AJ3" s="491"/>
      <c r="AK3" s="491"/>
      <c r="AL3" s="491"/>
      <c r="AM3" s="491"/>
      <c r="AN3" s="491"/>
      <c r="AO3" s="491"/>
      <c r="AP3" s="491"/>
      <c r="AQ3" s="491"/>
      <c r="AR3" s="491"/>
      <c r="AS3" s="491"/>
      <c r="AT3" s="491"/>
      <c r="AU3" s="491"/>
      <c r="AV3" s="491"/>
      <c r="AW3" s="491"/>
      <c r="AX3" s="491"/>
      <c r="AY3" s="491"/>
      <c r="AZ3" s="491"/>
      <c r="BA3" s="491"/>
      <c r="BB3" s="491"/>
      <c r="BC3" s="491"/>
      <c r="BD3" s="491"/>
      <c r="BE3" s="491"/>
      <c r="BF3" s="491"/>
      <c r="BG3" s="491"/>
      <c r="BH3" s="491"/>
      <c r="BI3" s="491"/>
      <c r="BJ3" s="491"/>
      <c r="BK3" s="491"/>
      <c r="BL3" s="491"/>
      <c r="BM3" s="491"/>
      <c r="BN3" s="491"/>
      <c r="BO3" s="491"/>
      <c r="BP3" s="491"/>
      <c r="BQ3" s="491"/>
      <c r="BR3" s="491"/>
      <c r="BS3" s="491"/>
      <c r="BT3" s="491"/>
      <c r="BU3" s="491"/>
      <c r="BV3" s="491"/>
      <c r="BW3" s="491"/>
      <c r="BX3" s="491"/>
      <c r="BY3" s="491"/>
      <c r="BZ3" s="491"/>
      <c r="CA3" s="491"/>
      <c r="CB3" s="491"/>
      <c r="CC3" s="491"/>
      <c r="CD3" s="491"/>
      <c r="CE3" s="491"/>
      <c r="CF3" s="491"/>
      <c r="CG3" s="491"/>
      <c r="CH3" s="491"/>
      <c r="CI3" s="491"/>
      <c r="CJ3" s="491"/>
      <c r="CK3" s="491"/>
      <c r="CL3" s="491"/>
      <c r="CM3" s="491"/>
      <c r="CN3" s="491"/>
      <c r="CO3" s="491"/>
      <c r="CP3" s="491"/>
      <c r="CQ3" s="491"/>
      <c r="CR3" s="491"/>
      <c r="CS3" s="491"/>
      <c r="CT3" s="491"/>
      <c r="CU3" s="491"/>
      <c r="CV3" s="491"/>
      <c r="CW3" s="491"/>
      <c r="CX3" s="491"/>
      <c r="CY3" s="491"/>
      <c r="CZ3" s="491"/>
      <c r="DA3" s="491"/>
      <c r="DB3" s="491"/>
      <c r="DC3" s="491"/>
      <c r="DD3" s="491"/>
      <c r="DE3" s="491"/>
      <c r="DF3" s="491"/>
      <c r="DG3" s="491"/>
      <c r="DH3" s="491"/>
      <c r="DI3" s="491"/>
      <c r="DJ3" s="491"/>
      <c r="DK3" s="491"/>
      <c r="DL3" s="491"/>
      <c r="DM3" s="491"/>
      <c r="DN3" s="491"/>
      <c r="DO3" s="491"/>
      <c r="DP3" s="491"/>
      <c r="DQ3" s="491"/>
      <c r="DR3" s="491"/>
      <c r="DS3" s="491"/>
      <c r="DT3" s="491"/>
      <c r="DU3" s="491"/>
      <c r="DV3" s="491"/>
      <c r="DW3" s="491"/>
      <c r="DX3" s="491"/>
      <c r="DY3" s="491"/>
      <c r="DZ3" s="491"/>
      <c r="EA3" s="491"/>
      <c r="EB3" s="491"/>
      <c r="EC3" s="491"/>
      <c r="ED3" s="491"/>
      <c r="EE3" s="491"/>
      <c r="EF3" s="491"/>
      <c r="EG3" s="491"/>
      <c r="EH3" s="491"/>
      <c r="EI3" s="491"/>
      <c r="EJ3" s="491"/>
      <c r="EK3" s="491"/>
      <c r="EL3" s="491"/>
      <c r="EM3" s="491"/>
      <c r="EN3" s="491"/>
      <c r="EO3" s="491"/>
      <c r="EP3" s="491"/>
      <c r="EQ3" s="491"/>
      <c r="ER3" s="491"/>
      <c r="ES3" s="491"/>
      <c r="ET3" s="491"/>
      <c r="EU3" s="491"/>
      <c r="EV3" s="491"/>
      <c r="EW3" s="491"/>
      <c r="EX3" s="491"/>
      <c r="EY3" s="491"/>
      <c r="EZ3" s="491"/>
      <c r="FA3" s="491"/>
      <c r="FB3" s="491"/>
      <c r="FC3" s="491"/>
      <c r="FD3" s="491"/>
      <c r="FE3" s="491"/>
      <c r="FF3" s="491"/>
      <c r="FG3" s="491"/>
      <c r="FH3" s="491"/>
      <c r="FI3" s="491"/>
      <c r="FJ3" s="491"/>
      <c r="FK3" s="491"/>
      <c r="FL3" s="491"/>
      <c r="FM3" s="491"/>
      <c r="FN3" s="491"/>
      <c r="FO3" s="491"/>
      <c r="FP3" s="491"/>
      <c r="FQ3" s="491"/>
      <c r="FR3" s="491"/>
      <c r="FS3" s="491"/>
      <c r="FT3" s="491"/>
      <c r="FU3" s="491"/>
      <c r="FV3" s="491"/>
      <c r="FW3" s="491"/>
      <c r="FX3" s="491"/>
      <c r="FY3" s="491"/>
      <c r="FZ3" s="491"/>
      <c r="GA3" s="491"/>
      <c r="GB3" s="491"/>
      <c r="GC3" s="491"/>
      <c r="GD3" s="491"/>
      <c r="GE3" s="491"/>
      <c r="GF3" s="491"/>
      <c r="GG3" s="491"/>
      <c r="GH3" s="491"/>
      <c r="GI3" s="491"/>
      <c r="GJ3" s="491"/>
      <c r="GK3" s="491"/>
      <c r="GL3" s="491"/>
      <c r="GM3" s="491"/>
      <c r="GN3" s="491"/>
      <c r="GO3" s="491"/>
      <c r="GP3" s="491"/>
      <c r="GQ3" s="491"/>
      <c r="GR3" s="491"/>
      <c r="GS3" s="491"/>
      <c r="GT3" s="491"/>
      <c r="GU3" s="491"/>
      <c r="GV3" s="491"/>
      <c r="GW3" s="491"/>
      <c r="GX3" s="491"/>
      <c r="GY3" s="491"/>
      <c r="GZ3" s="491"/>
      <c r="HA3" s="491"/>
      <c r="HB3" s="491"/>
      <c r="HC3" s="491"/>
      <c r="HD3" s="491"/>
      <c r="HE3" s="491"/>
      <c r="HF3" s="491"/>
      <c r="HG3" s="491"/>
      <c r="HH3" s="491"/>
      <c r="HI3" s="491"/>
      <c r="HJ3" s="491"/>
      <c r="HK3" s="491"/>
      <c r="HL3" s="491"/>
      <c r="HM3" s="491"/>
      <c r="HN3" s="491"/>
      <c r="HO3" s="491"/>
      <c r="HP3" s="491"/>
      <c r="HQ3" s="491"/>
      <c r="HR3" s="491"/>
      <c r="HS3" s="491"/>
      <c r="HT3" s="491"/>
      <c r="HU3" s="491"/>
      <c r="HV3" s="491"/>
      <c r="HW3" s="491"/>
      <c r="HX3" s="491"/>
      <c r="HY3" s="491"/>
      <c r="HZ3" s="491"/>
      <c r="IA3" s="491"/>
      <c r="IB3" s="491"/>
      <c r="IC3" s="491"/>
      <c r="ID3" s="491"/>
      <c r="IE3" s="491"/>
      <c r="IF3" s="491"/>
      <c r="IG3" s="491"/>
      <c r="IH3" s="491"/>
      <c r="II3" s="491"/>
      <c r="IJ3" s="491"/>
      <c r="IK3" s="491"/>
      <c r="IL3" s="491"/>
      <c r="IM3" s="491"/>
      <c r="IN3" s="491"/>
      <c r="IO3" s="491"/>
      <c r="IP3" s="491"/>
      <c r="IQ3" s="491"/>
      <c r="IR3" s="491"/>
      <c r="IS3" s="491"/>
      <c r="IT3" s="491"/>
      <c r="IU3" s="491"/>
      <c r="IV3" s="491"/>
    </row>
    <row r="4" spans="1:256" ht="20.100000000000001" customHeight="1">
      <c r="A4" s="495">
        <v>2017</v>
      </c>
      <c r="B4" s="495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1"/>
      <c r="P4" s="491"/>
      <c r="Q4" s="491"/>
      <c r="R4" s="491"/>
      <c r="S4" s="491"/>
      <c r="T4" s="491"/>
      <c r="U4" s="491"/>
      <c r="V4" s="491"/>
      <c r="W4" s="491"/>
      <c r="X4" s="491"/>
      <c r="Y4" s="491"/>
      <c r="Z4" s="491"/>
      <c r="AA4" s="491"/>
      <c r="AB4" s="491"/>
      <c r="AC4" s="491"/>
      <c r="AD4" s="491"/>
      <c r="AE4" s="491"/>
      <c r="AF4" s="491"/>
      <c r="AG4" s="491"/>
      <c r="AH4" s="491"/>
      <c r="AI4" s="491"/>
      <c r="AJ4" s="491"/>
      <c r="AK4" s="491"/>
      <c r="AL4" s="491"/>
      <c r="AM4" s="491"/>
      <c r="AN4" s="491"/>
      <c r="AO4" s="491"/>
      <c r="AP4" s="491"/>
      <c r="AQ4" s="491"/>
      <c r="AR4" s="491"/>
      <c r="AS4" s="491"/>
      <c r="AT4" s="491"/>
      <c r="AU4" s="491"/>
      <c r="AV4" s="491"/>
      <c r="AW4" s="491"/>
      <c r="AX4" s="491"/>
      <c r="AY4" s="491"/>
      <c r="AZ4" s="491"/>
      <c r="BA4" s="491"/>
      <c r="BB4" s="491"/>
      <c r="BC4" s="491"/>
      <c r="BD4" s="491"/>
      <c r="BE4" s="491"/>
      <c r="BF4" s="491"/>
      <c r="BG4" s="491"/>
      <c r="BH4" s="491"/>
      <c r="BI4" s="491"/>
      <c r="BJ4" s="491"/>
      <c r="BK4" s="491"/>
      <c r="BL4" s="491"/>
      <c r="BM4" s="491"/>
      <c r="BN4" s="491"/>
      <c r="BO4" s="491"/>
      <c r="BP4" s="491"/>
      <c r="BQ4" s="491"/>
      <c r="BR4" s="491"/>
      <c r="BS4" s="491"/>
      <c r="BT4" s="491"/>
      <c r="BU4" s="491"/>
      <c r="BV4" s="491"/>
      <c r="BW4" s="491"/>
      <c r="BX4" s="491"/>
      <c r="BY4" s="491"/>
      <c r="BZ4" s="491"/>
      <c r="CA4" s="491"/>
      <c r="CB4" s="491"/>
      <c r="CC4" s="491"/>
      <c r="CD4" s="491"/>
      <c r="CE4" s="491"/>
      <c r="CF4" s="491"/>
      <c r="CG4" s="491"/>
      <c r="CH4" s="491"/>
      <c r="CI4" s="491"/>
      <c r="CJ4" s="491"/>
      <c r="CK4" s="491"/>
      <c r="CL4" s="491"/>
      <c r="CM4" s="491"/>
      <c r="CN4" s="491"/>
      <c r="CO4" s="491"/>
      <c r="CP4" s="491"/>
      <c r="CQ4" s="491"/>
      <c r="CR4" s="491"/>
      <c r="CS4" s="491"/>
      <c r="CT4" s="491"/>
      <c r="CU4" s="491"/>
      <c r="CV4" s="491"/>
      <c r="CW4" s="491"/>
      <c r="CX4" s="491"/>
      <c r="CY4" s="491"/>
      <c r="CZ4" s="491"/>
      <c r="DA4" s="491"/>
      <c r="DB4" s="491"/>
      <c r="DC4" s="491"/>
      <c r="DD4" s="491"/>
      <c r="DE4" s="491"/>
      <c r="DF4" s="491"/>
      <c r="DG4" s="491"/>
      <c r="DH4" s="491"/>
      <c r="DI4" s="491"/>
      <c r="DJ4" s="491"/>
      <c r="DK4" s="491"/>
      <c r="DL4" s="491"/>
      <c r="DM4" s="491"/>
      <c r="DN4" s="491"/>
      <c r="DO4" s="491"/>
      <c r="DP4" s="491"/>
      <c r="DQ4" s="491"/>
      <c r="DR4" s="491"/>
      <c r="DS4" s="491"/>
      <c r="DT4" s="491"/>
      <c r="DU4" s="491"/>
      <c r="DV4" s="491"/>
      <c r="DW4" s="491"/>
      <c r="DX4" s="491"/>
      <c r="DY4" s="491"/>
      <c r="DZ4" s="491"/>
      <c r="EA4" s="491"/>
      <c r="EB4" s="491"/>
      <c r="EC4" s="491"/>
      <c r="ED4" s="491"/>
      <c r="EE4" s="491"/>
      <c r="EF4" s="491"/>
      <c r="EG4" s="491"/>
      <c r="EH4" s="491"/>
      <c r="EI4" s="491"/>
      <c r="EJ4" s="491"/>
      <c r="EK4" s="491"/>
      <c r="EL4" s="491"/>
      <c r="EM4" s="491"/>
      <c r="EN4" s="491"/>
      <c r="EO4" s="491"/>
      <c r="EP4" s="491"/>
      <c r="EQ4" s="491"/>
      <c r="ER4" s="491"/>
      <c r="ES4" s="491"/>
      <c r="ET4" s="491"/>
      <c r="EU4" s="491"/>
      <c r="EV4" s="491"/>
      <c r="EW4" s="491"/>
      <c r="EX4" s="491"/>
      <c r="EY4" s="491"/>
      <c r="EZ4" s="491"/>
      <c r="FA4" s="491"/>
      <c r="FB4" s="491"/>
      <c r="FC4" s="491"/>
      <c r="FD4" s="491"/>
      <c r="FE4" s="491"/>
      <c r="FF4" s="491"/>
      <c r="FG4" s="491"/>
      <c r="FH4" s="491"/>
      <c r="FI4" s="491"/>
      <c r="FJ4" s="491"/>
      <c r="FK4" s="491"/>
      <c r="FL4" s="491"/>
      <c r="FM4" s="491"/>
      <c r="FN4" s="491"/>
      <c r="FO4" s="491"/>
      <c r="FP4" s="491"/>
      <c r="FQ4" s="491"/>
      <c r="FR4" s="491"/>
      <c r="FS4" s="491"/>
      <c r="FT4" s="491"/>
      <c r="FU4" s="491"/>
      <c r="FV4" s="491"/>
      <c r="FW4" s="491"/>
      <c r="FX4" s="491"/>
      <c r="FY4" s="491"/>
      <c r="FZ4" s="491"/>
      <c r="GA4" s="491"/>
      <c r="GB4" s="491"/>
      <c r="GC4" s="491"/>
      <c r="GD4" s="491"/>
      <c r="GE4" s="491"/>
      <c r="GF4" s="491"/>
      <c r="GG4" s="491"/>
      <c r="GH4" s="491"/>
      <c r="GI4" s="491"/>
      <c r="GJ4" s="491"/>
      <c r="GK4" s="491"/>
      <c r="GL4" s="491"/>
      <c r="GM4" s="491"/>
      <c r="GN4" s="491"/>
      <c r="GO4" s="491"/>
      <c r="GP4" s="491"/>
      <c r="GQ4" s="491"/>
      <c r="GR4" s="491"/>
      <c r="GS4" s="491"/>
      <c r="GT4" s="491"/>
      <c r="GU4" s="491"/>
      <c r="GV4" s="491"/>
      <c r="GW4" s="491"/>
      <c r="GX4" s="491"/>
      <c r="GY4" s="491"/>
      <c r="GZ4" s="491"/>
      <c r="HA4" s="491"/>
      <c r="HB4" s="491"/>
      <c r="HC4" s="491"/>
      <c r="HD4" s="491"/>
      <c r="HE4" s="491"/>
      <c r="HF4" s="491"/>
      <c r="HG4" s="491"/>
      <c r="HH4" s="491"/>
      <c r="HI4" s="491"/>
      <c r="HJ4" s="491"/>
      <c r="HK4" s="491"/>
      <c r="HL4" s="491"/>
      <c r="HM4" s="491"/>
      <c r="HN4" s="491"/>
      <c r="HO4" s="491"/>
      <c r="HP4" s="491"/>
      <c r="HQ4" s="491"/>
      <c r="HR4" s="491"/>
      <c r="HS4" s="491"/>
      <c r="HT4" s="491"/>
      <c r="HU4" s="491"/>
      <c r="HV4" s="491"/>
      <c r="HW4" s="491"/>
      <c r="HX4" s="491"/>
      <c r="HY4" s="491"/>
      <c r="HZ4" s="491"/>
      <c r="IA4" s="491"/>
      <c r="IB4" s="491"/>
      <c r="IC4" s="491"/>
      <c r="ID4" s="491"/>
      <c r="IE4" s="491"/>
      <c r="IF4" s="491"/>
      <c r="IG4" s="491"/>
      <c r="IH4" s="491"/>
      <c r="II4" s="491"/>
      <c r="IJ4" s="491"/>
      <c r="IK4" s="491"/>
      <c r="IL4" s="491"/>
      <c r="IM4" s="491"/>
      <c r="IN4" s="491"/>
      <c r="IO4" s="491"/>
      <c r="IP4" s="491"/>
      <c r="IQ4" s="491"/>
      <c r="IR4" s="491"/>
      <c r="IS4" s="491"/>
      <c r="IT4" s="491"/>
      <c r="IU4" s="491"/>
      <c r="IV4" s="491"/>
    </row>
    <row r="5" spans="1:256" s="30" customFormat="1" ht="20.100000000000001" customHeight="1">
      <c r="A5" s="15" t="s">
        <v>445</v>
      </c>
      <c r="B5" s="148"/>
      <c r="N5" s="36" t="s">
        <v>405</v>
      </c>
    </row>
    <row r="6" spans="1:256" s="30" customFormat="1" ht="24" customHeight="1">
      <c r="A6" s="484" t="s">
        <v>66</v>
      </c>
      <c r="B6" s="514" t="s">
        <v>67</v>
      </c>
      <c r="C6" s="444" t="s">
        <v>158</v>
      </c>
      <c r="D6" s="444"/>
      <c r="E6" s="444"/>
      <c r="F6" s="444"/>
      <c r="G6" s="444"/>
      <c r="H6" s="444"/>
      <c r="I6" s="444"/>
      <c r="J6" s="444"/>
      <c r="K6" s="444"/>
      <c r="L6" s="497" t="s">
        <v>259</v>
      </c>
      <c r="M6" s="65" t="s">
        <v>65</v>
      </c>
      <c r="N6" s="149"/>
    </row>
    <row r="7" spans="1:256" s="30" customFormat="1" ht="24" customHeight="1">
      <c r="A7" s="512"/>
      <c r="B7" s="515"/>
      <c r="C7" s="517" t="s">
        <v>260</v>
      </c>
      <c r="D7" s="493" t="s">
        <v>261</v>
      </c>
      <c r="E7" s="493" t="s">
        <v>262</v>
      </c>
      <c r="F7" s="493" t="s">
        <v>263</v>
      </c>
      <c r="G7" s="493" t="s">
        <v>264</v>
      </c>
      <c r="H7" s="493" t="s">
        <v>265</v>
      </c>
      <c r="I7" s="493" t="s">
        <v>266</v>
      </c>
      <c r="J7" s="493" t="s">
        <v>161</v>
      </c>
      <c r="K7" s="493" t="s">
        <v>267</v>
      </c>
      <c r="L7" s="498"/>
      <c r="M7" s="66" t="s">
        <v>68</v>
      </c>
      <c r="N7" s="150" t="s">
        <v>304</v>
      </c>
    </row>
    <row r="8" spans="1:256" s="30" customFormat="1" ht="24" customHeight="1">
      <c r="A8" s="513"/>
      <c r="B8" s="516"/>
      <c r="C8" s="516"/>
      <c r="D8" s="494"/>
      <c r="E8" s="494"/>
      <c r="F8" s="494"/>
      <c r="G8" s="494"/>
      <c r="H8" s="494"/>
      <c r="I8" s="494"/>
      <c r="J8" s="494"/>
      <c r="K8" s="494"/>
      <c r="L8" s="499"/>
      <c r="M8" s="67" t="s">
        <v>69</v>
      </c>
      <c r="N8" s="151"/>
    </row>
    <row r="9" spans="1:256" s="3" customFormat="1" ht="13.5" thickBot="1">
      <c r="A9" s="511" t="s">
        <v>140</v>
      </c>
      <c r="B9" s="152" t="s">
        <v>70</v>
      </c>
      <c r="C9" s="372">
        <v>376</v>
      </c>
      <c r="D9" s="372">
        <v>17</v>
      </c>
      <c r="E9" s="372">
        <v>302</v>
      </c>
      <c r="F9" s="372">
        <v>786</v>
      </c>
      <c r="G9" s="372">
        <v>470</v>
      </c>
      <c r="H9" s="372">
        <v>304</v>
      </c>
      <c r="I9" s="372">
        <v>193</v>
      </c>
      <c r="J9" s="372">
        <v>20</v>
      </c>
      <c r="K9" s="372">
        <v>692</v>
      </c>
      <c r="L9" s="372">
        <f>C9+D9+E9+F9+G9+H9+I9+J9+K9</f>
        <v>3160</v>
      </c>
      <c r="M9" s="153" t="s">
        <v>71</v>
      </c>
      <c r="N9" s="503" t="s">
        <v>130</v>
      </c>
    </row>
    <row r="10" spans="1:256" ht="24" thickTop="1" thickBot="1">
      <c r="A10" s="509"/>
      <c r="B10" s="154" t="s">
        <v>72</v>
      </c>
      <c r="C10" s="182">
        <v>21385493</v>
      </c>
      <c r="D10" s="182">
        <v>318162</v>
      </c>
      <c r="E10" s="182">
        <v>5785596</v>
      </c>
      <c r="F10" s="182">
        <v>16797205</v>
      </c>
      <c r="G10" s="182">
        <v>16202144</v>
      </c>
      <c r="H10" s="182">
        <v>130355</v>
      </c>
      <c r="I10" s="182">
        <v>11195745</v>
      </c>
      <c r="J10" s="182">
        <v>1609550</v>
      </c>
      <c r="K10" s="182">
        <v>2136709</v>
      </c>
      <c r="L10" s="182">
        <f t="shared" ref="L10:L38" si="0">C10+D10+E10+F10+G10+H10+I10+J10+K10</f>
        <v>75560959</v>
      </c>
      <c r="M10" s="155" t="s">
        <v>73</v>
      </c>
      <c r="N10" s="492"/>
    </row>
    <row r="11" spans="1:256" ht="14.25" thickTop="1" thickBot="1">
      <c r="A11" s="509"/>
      <c r="B11" s="154" t="s">
        <v>74</v>
      </c>
      <c r="C11" s="182">
        <v>12457220</v>
      </c>
      <c r="D11" s="182">
        <v>109923</v>
      </c>
      <c r="E11" s="182">
        <v>2281442</v>
      </c>
      <c r="F11" s="182">
        <v>8825255</v>
      </c>
      <c r="G11" s="182">
        <v>9079995</v>
      </c>
      <c r="H11" s="182">
        <v>91434</v>
      </c>
      <c r="I11" s="182">
        <v>3703680</v>
      </c>
      <c r="J11" s="182">
        <v>1138957</v>
      </c>
      <c r="K11" s="182">
        <v>648376</v>
      </c>
      <c r="L11" s="182">
        <f t="shared" si="0"/>
        <v>38336282</v>
      </c>
      <c r="M11" s="155" t="s">
        <v>75</v>
      </c>
      <c r="N11" s="492"/>
    </row>
    <row r="12" spans="1:256" s="3" customFormat="1" ht="14.25" thickTop="1" thickBot="1">
      <c r="A12" s="496" t="s">
        <v>141</v>
      </c>
      <c r="B12" s="68" t="s">
        <v>70</v>
      </c>
      <c r="C12" s="183">
        <v>8</v>
      </c>
      <c r="D12" s="183">
        <v>1</v>
      </c>
      <c r="E12" s="183">
        <v>24</v>
      </c>
      <c r="F12" s="183">
        <v>20</v>
      </c>
      <c r="G12" s="183">
        <v>36</v>
      </c>
      <c r="H12" s="183">
        <v>30</v>
      </c>
      <c r="I12" s="183">
        <v>1</v>
      </c>
      <c r="J12" s="183">
        <v>0</v>
      </c>
      <c r="K12" s="183">
        <v>0</v>
      </c>
      <c r="L12" s="183">
        <f t="shared" si="0"/>
        <v>120</v>
      </c>
      <c r="M12" s="156" t="s">
        <v>71</v>
      </c>
      <c r="N12" s="504" t="s">
        <v>4</v>
      </c>
    </row>
    <row r="13" spans="1:256" ht="24" thickTop="1" thickBot="1">
      <c r="A13" s="496"/>
      <c r="B13" s="68" t="s">
        <v>72</v>
      </c>
      <c r="C13" s="183">
        <v>271964</v>
      </c>
      <c r="D13" s="183">
        <v>17357</v>
      </c>
      <c r="E13" s="183">
        <v>307162</v>
      </c>
      <c r="F13" s="183">
        <v>1628083</v>
      </c>
      <c r="G13" s="183">
        <v>1294197</v>
      </c>
      <c r="H13" s="183">
        <v>13169</v>
      </c>
      <c r="I13" s="183">
        <v>61804</v>
      </c>
      <c r="J13" s="183">
        <v>0</v>
      </c>
      <c r="K13" s="183">
        <v>0</v>
      </c>
      <c r="L13" s="183">
        <f t="shared" si="0"/>
        <v>3593736</v>
      </c>
      <c r="M13" s="156" t="s">
        <v>73</v>
      </c>
      <c r="N13" s="504"/>
    </row>
    <row r="14" spans="1:256" ht="14.25" thickTop="1" thickBot="1">
      <c r="A14" s="496"/>
      <c r="B14" s="68" t="s">
        <v>74</v>
      </c>
      <c r="C14" s="183">
        <v>125067</v>
      </c>
      <c r="D14" s="183">
        <v>5208</v>
      </c>
      <c r="E14" s="183">
        <v>142340</v>
      </c>
      <c r="F14" s="183">
        <v>971219</v>
      </c>
      <c r="G14" s="183">
        <v>802479</v>
      </c>
      <c r="H14" s="183">
        <v>8344</v>
      </c>
      <c r="I14" s="183">
        <v>18542</v>
      </c>
      <c r="J14" s="183">
        <v>0</v>
      </c>
      <c r="K14" s="183">
        <v>0</v>
      </c>
      <c r="L14" s="183">
        <f t="shared" si="0"/>
        <v>2073199</v>
      </c>
      <c r="M14" s="156" t="s">
        <v>75</v>
      </c>
      <c r="N14" s="504"/>
    </row>
    <row r="15" spans="1:256" s="3" customFormat="1" ht="14.25" thickTop="1" thickBot="1">
      <c r="A15" s="509" t="s">
        <v>142</v>
      </c>
      <c r="B15" s="154" t="s">
        <v>70</v>
      </c>
      <c r="C15" s="182">
        <v>293</v>
      </c>
      <c r="D15" s="182">
        <v>42</v>
      </c>
      <c r="E15" s="182">
        <v>222</v>
      </c>
      <c r="F15" s="182">
        <v>79</v>
      </c>
      <c r="G15" s="182">
        <v>106</v>
      </c>
      <c r="H15" s="182">
        <v>1226</v>
      </c>
      <c r="I15" s="182">
        <v>4</v>
      </c>
      <c r="J15" s="182">
        <v>0</v>
      </c>
      <c r="K15" s="182">
        <v>249</v>
      </c>
      <c r="L15" s="372">
        <f t="shared" si="0"/>
        <v>2221</v>
      </c>
      <c r="M15" s="155" t="s">
        <v>71</v>
      </c>
      <c r="N15" s="492" t="s">
        <v>76</v>
      </c>
    </row>
    <row r="16" spans="1:256" ht="24" thickTop="1" thickBot="1">
      <c r="A16" s="509"/>
      <c r="B16" s="154" t="s">
        <v>72</v>
      </c>
      <c r="C16" s="182">
        <v>11303691</v>
      </c>
      <c r="D16" s="182">
        <v>788884</v>
      </c>
      <c r="E16" s="182">
        <v>834099</v>
      </c>
      <c r="F16" s="182">
        <v>1264073</v>
      </c>
      <c r="G16" s="182">
        <v>3311931</v>
      </c>
      <c r="H16" s="182">
        <v>223448</v>
      </c>
      <c r="I16" s="182">
        <v>185873</v>
      </c>
      <c r="J16" s="182">
        <v>0</v>
      </c>
      <c r="K16" s="182">
        <v>179273</v>
      </c>
      <c r="L16" s="182">
        <f t="shared" si="0"/>
        <v>18091272</v>
      </c>
      <c r="M16" s="155" t="s">
        <v>73</v>
      </c>
      <c r="N16" s="492"/>
    </row>
    <row r="17" spans="1:14" ht="14.25" thickTop="1" thickBot="1">
      <c r="A17" s="509"/>
      <c r="B17" s="154" t="s">
        <v>74</v>
      </c>
      <c r="C17" s="182">
        <v>6438908</v>
      </c>
      <c r="D17" s="182">
        <v>247437</v>
      </c>
      <c r="E17" s="182">
        <v>411706</v>
      </c>
      <c r="F17" s="182">
        <v>684316</v>
      </c>
      <c r="G17" s="182">
        <v>1893812</v>
      </c>
      <c r="H17" s="182">
        <v>91783</v>
      </c>
      <c r="I17" s="182">
        <v>67221</v>
      </c>
      <c r="J17" s="182">
        <v>0</v>
      </c>
      <c r="K17" s="182">
        <v>58817</v>
      </c>
      <c r="L17" s="182">
        <f t="shared" si="0"/>
        <v>9894000</v>
      </c>
      <c r="M17" s="155" t="s">
        <v>75</v>
      </c>
      <c r="N17" s="492"/>
    </row>
    <row r="18" spans="1:14" s="3" customFormat="1" ht="14.25" thickTop="1" thickBot="1">
      <c r="A18" s="496" t="s">
        <v>143</v>
      </c>
      <c r="B18" s="68" t="s">
        <v>70</v>
      </c>
      <c r="C18" s="183">
        <v>3</v>
      </c>
      <c r="D18" s="183">
        <v>1</v>
      </c>
      <c r="E18" s="183">
        <v>4</v>
      </c>
      <c r="F18" s="183">
        <v>1</v>
      </c>
      <c r="G18" s="183">
        <v>6</v>
      </c>
      <c r="H18" s="183">
        <v>0</v>
      </c>
      <c r="I18" s="183">
        <v>0</v>
      </c>
      <c r="J18" s="183">
        <v>0</v>
      </c>
      <c r="K18" s="183">
        <v>1</v>
      </c>
      <c r="L18" s="183">
        <f t="shared" si="0"/>
        <v>16</v>
      </c>
      <c r="M18" s="156" t="s">
        <v>71</v>
      </c>
      <c r="N18" s="504" t="s">
        <v>77</v>
      </c>
    </row>
    <row r="19" spans="1:14" ht="24" thickTop="1" thickBot="1">
      <c r="A19" s="496"/>
      <c r="B19" s="68" t="s">
        <v>72</v>
      </c>
      <c r="C19" s="183">
        <v>112866</v>
      </c>
      <c r="D19" s="183">
        <v>27546</v>
      </c>
      <c r="E19" s="183">
        <v>70697</v>
      </c>
      <c r="F19" s="183">
        <v>1088</v>
      </c>
      <c r="G19" s="183">
        <v>302201</v>
      </c>
      <c r="H19" s="183">
        <v>0</v>
      </c>
      <c r="I19" s="183">
        <v>0</v>
      </c>
      <c r="J19" s="183">
        <v>0</v>
      </c>
      <c r="K19" s="183">
        <v>27546</v>
      </c>
      <c r="L19" s="183">
        <f t="shared" si="0"/>
        <v>541944</v>
      </c>
      <c r="M19" s="156" t="s">
        <v>73</v>
      </c>
      <c r="N19" s="504"/>
    </row>
    <row r="20" spans="1:14" ht="14.25" thickTop="1" thickBot="1">
      <c r="A20" s="496"/>
      <c r="B20" s="68" t="s">
        <v>74</v>
      </c>
      <c r="C20" s="183">
        <v>56229</v>
      </c>
      <c r="D20" s="183">
        <v>8263</v>
      </c>
      <c r="E20" s="183">
        <v>37992</v>
      </c>
      <c r="F20" s="183">
        <v>584</v>
      </c>
      <c r="G20" s="183">
        <v>186246</v>
      </c>
      <c r="H20" s="183">
        <v>0</v>
      </c>
      <c r="I20" s="183">
        <v>0</v>
      </c>
      <c r="J20" s="183">
        <v>0</v>
      </c>
      <c r="K20" s="183">
        <v>8263</v>
      </c>
      <c r="L20" s="183">
        <f t="shared" si="0"/>
        <v>297577</v>
      </c>
      <c r="M20" s="156" t="s">
        <v>75</v>
      </c>
      <c r="N20" s="504"/>
    </row>
    <row r="21" spans="1:14" s="3" customFormat="1" ht="14.25" thickTop="1" thickBot="1">
      <c r="A21" s="509" t="s">
        <v>144</v>
      </c>
      <c r="B21" s="154" t="s">
        <v>70</v>
      </c>
      <c r="C21" s="182">
        <v>0</v>
      </c>
      <c r="D21" s="182">
        <v>0</v>
      </c>
      <c r="E21" s="182">
        <v>11</v>
      </c>
      <c r="F21" s="182">
        <v>1</v>
      </c>
      <c r="G21" s="182">
        <v>10</v>
      </c>
      <c r="H21" s="182">
        <v>1</v>
      </c>
      <c r="I21" s="182">
        <v>0</v>
      </c>
      <c r="J21" s="182">
        <v>0</v>
      </c>
      <c r="K21" s="182">
        <v>2</v>
      </c>
      <c r="L21" s="372">
        <f t="shared" si="0"/>
        <v>25</v>
      </c>
      <c r="M21" s="155" t="s">
        <v>71</v>
      </c>
      <c r="N21" s="492" t="s">
        <v>5</v>
      </c>
    </row>
    <row r="22" spans="1:14" ht="24" thickTop="1" thickBot="1">
      <c r="A22" s="509"/>
      <c r="B22" s="154" t="s">
        <v>72</v>
      </c>
      <c r="C22" s="182">
        <v>0</v>
      </c>
      <c r="D22" s="182">
        <v>0</v>
      </c>
      <c r="E22" s="182">
        <v>154344</v>
      </c>
      <c r="F22" s="182">
        <v>9955</v>
      </c>
      <c r="G22" s="182">
        <v>536634</v>
      </c>
      <c r="H22" s="182">
        <v>34</v>
      </c>
      <c r="I22" s="182">
        <v>0</v>
      </c>
      <c r="J22" s="182">
        <v>0</v>
      </c>
      <c r="K22" s="182">
        <v>1454</v>
      </c>
      <c r="L22" s="182">
        <f t="shared" si="0"/>
        <v>702421</v>
      </c>
      <c r="M22" s="155" t="s">
        <v>73</v>
      </c>
      <c r="N22" s="492"/>
    </row>
    <row r="23" spans="1:14" ht="14.25" thickTop="1" thickBot="1">
      <c r="A23" s="509"/>
      <c r="B23" s="154" t="s">
        <v>74</v>
      </c>
      <c r="C23" s="182">
        <v>0</v>
      </c>
      <c r="D23" s="182">
        <v>0</v>
      </c>
      <c r="E23" s="182">
        <v>68352</v>
      </c>
      <c r="F23" s="182">
        <v>4949</v>
      </c>
      <c r="G23" s="182">
        <v>329580</v>
      </c>
      <c r="H23" s="182">
        <v>23</v>
      </c>
      <c r="I23" s="182">
        <v>0</v>
      </c>
      <c r="J23" s="182">
        <v>0</v>
      </c>
      <c r="K23" s="182">
        <v>435</v>
      </c>
      <c r="L23" s="182">
        <f t="shared" si="0"/>
        <v>403339</v>
      </c>
      <c r="M23" s="155" t="s">
        <v>75</v>
      </c>
      <c r="N23" s="492"/>
    </row>
    <row r="24" spans="1:14" s="3" customFormat="1" ht="14.25" thickTop="1" thickBot="1">
      <c r="A24" s="496" t="s">
        <v>145</v>
      </c>
      <c r="B24" s="68" t="s">
        <v>70</v>
      </c>
      <c r="C24" s="183">
        <v>0</v>
      </c>
      <c r="D24" s="183">
        <v>0</v>
      </c>
      <c r="E24" s="183">
        <v>2</v>
      </c>
      <c r="F24" s="183">
        <v>0</v>
      </c>
      <c r="G24" s="183">
        <v>1</v>
      </c>
      <c r="H24" s="183">
        <v>1</v>
      </c>
      <c r="I24" s="183">
        <v>0</v>
      </c>
      <c r="J24" s="183">
        <v>0</v>
      </c>
      <c r="K24" s="183">
        <v>131</v>
      </c>
      <c r="L24" s="183">
        <f t="shared" si="0"/>
        <v>135</v>
      </c>
      <c r="M24" s="156" t="s">
        <v>71</v>
      </c>
      <c r="N24" s="504" t="s">
        <v>148</v>
      </c>
    </row>
    <row r="25" spans="1:14" ht="24" thickTop="1" thickBot="1">
      <c r="A25" s="496"/>
      <c r="B25" s="68" t="s">
        <v>72</v>
      </c>
      <c r="C25" s="183">
        <v>0</v>
      </c>
      <c r="D25" s="183">
        <v>0</v>
      </c>
      <c r="E25" s="183">
        <v>9998</v>
      </c>
      <c r="F25" s="183">
        <v>0</v>
      </c>
      <c r="G25" s="183">
        <v>15500</v>
      </c>
      <c r="H25" s="183">
        <v>96</v>
      </c>
      <c r="I25" s="183">
        <v>0</v>
      </c>
      <c r="J25" s="183">
        <v>0</v>
      </c>
      <c r="K25" s="183">
        <v>228286</v>
      </c>
      <c r="L25" s="183">
        <f t="shared" si="0"/>
        <v>253880</v>
      </c>
      <c r="M25" s="156" t="s">
        <v>73</v>
      </c>
      <c r="N25" s="504"/>
    </row>
    <row r="26" spans="1:14" ht="14.25" thickTop="1" thickBot="1">
      <c r="A26" s="496"/>
      <c r="B26" s="68" t="s">
        <v>74</v>
      </c>
      <c r="C26" s="183">
        <v>0</v>
      </c>
      <c r="D26" s="183">
        <v>0</v>
      </c>
      <c r="E26" s="183">
        <v>7372</v>
      </c>
      <c r="F26" s="183">
        <v>0</v>
      </c>
      <c r="G26" s="183">
        <v>7901</v>
      </c>
      <c r="H26" s="183">
        <v>70</v>
      </c>
      <c r="I26" s="183">
        <v>0</v>
      </c>
      <c r="J26" s="183">
        <v>0</v>
      </c>
      <c r="K26" s="183">
        <v>70128</v>
      </c>
      <c r="L26" s="183">
        <f t="shared" si="0"/>
        <v>85471</v>
      </c>
      <c r="M26" s="156" t="s">
        <v>75</v>
      </c>
      <c r="N26" s="504"/>
    </row>
    <row r="27" spans="1:14" ht="14.25" thickTop="1" thickBot="1">
      <c r="A27" s="509" t="s">
        <v>139</v>
      </c>
      <c r="B27" s="154" t="s">
        <v>70</v>
      </c>
      <c r="C27" s="182">
        <v>1</v>
      </c>
      <c r="D27" s="182">
        <v>0</v>
      </c>
      <c r="E27" s="182">
        <v>0</v>
      </c>
      <c r="F27" s="182">
        <v>0</v>
      </c>
      <c r="G27" s="182">
        <v>0</v>
      </c>
      <c r="H27" s="182">
        <v>2</v>
      </c>
      <c r="I27" s="182">
        <v>0</v>
      </c>
      <c r="J27" s="182">
        <v>0</v>
      </c>
      <c r="K27" s="182">
        <v>0</v>
      </c>
      <c r="L27" s="372">
        <f t="shared" si="0"/>
        <v>3</v>
      </c>
      <c r="M27" s="155" t="s">
        <v>71</v>
      </c>
      <c r="N27" s="492" t="s">
        <v>149</v>
      </c>
    </row>
    <row r="28" spans="1:14" ht="24" thickTop="1" thickBot="1">
      <c r="A28" s="509"/>
      <c r="B28" s="154" t="s">
        <v>72</v>
      </c>
      <c r="C28" s="182">
        <v>59831</v>
      </c>
      <c r="D28" s="182">
        <v>0</v>
      </c>
      <c r="E28" s="182">
        <v>0</v>
      </c>
      <c r="F28" s="182">
        <v>0</v>
      </c>
      <c r="G28" s="182">
        <v>0</v>
      </c>
      <c r="H28" s="182">
        <v>269</v>
      </c>
      <c r="I28" s="182">
        <v>0</v>
      </c>
      <c r="J28" s="182">
        <v>0</v>
      </c>
      <c r="K28" s="182">
        <v>0</v>
      </c>
      <c r="L28" s="182">
        <f t="shared" si="0"/>
        <v>60100</v>
      </c>
      <c r="M28" s="155" t="s">
        <v>73</v>
      </c>
      <c r="N28" s="492"/>
    </row>
    <row r="29" spans="1:14" ht="14.25" thickTop="1" thickBot="1">
      <c r="A29" s="509"/>
      <c r="B29" s="154" t="s">
        <v>74</v>
      </c>
      <c r="C29" s="182">
        <v>31330</v>
      </c>
      <c r="D29" s="182">
        <v>0</v>
      </c>
      <c r="E29" s="182">
        <v>0</v>
      </c>
      <c r="F29" s="182">
        <v>0</v>
      </c>
      <c r="G29" s="182">
        <v>0</v>
      </c>
      <c r="H29" s="182">
        <v>81</v>
      </c>
      <c r="I29" s="182">
        <v>0</v>
      </c>
      <c r="J29" s="182">
        <v>0</v>
      </c>
      <c r="K29" s="182">
        <v>0</v>
      </c>
      <c r="L29" s="182">
        <f t="shared" si="0"/>
        <v>31411</v>
      </c>
      <c r="M29" s="155" t="s">
        <v>75</v>
      </c>
      <c r="N29" s="492"/>
    </row>
    <row r="30" spans="1:14" s="3" customFormat="1" ht="14.25" thickTop="1" thickBot="1">
      <c r="A30" s="496" t="s">
        <v>146</v>
      </c>
      <c r="B30" s="68" t="s">
        <v>70</v>
      </c>
      <c r="C30" s="183">
        <v>1</v>
      </c>
      <c r="D30" s="183">
        <v>0</v>
      </c>
      <c r="E30" s="183">
        <v>1</v>
      </c>
      <c r="F30" s="183">
        <v>0</v>
      </c>
      <c r="G30" s="183">
        <v>1</v>
      </c>
      <c r="H30" s="183">
        <v>0</v>
      </c>
      <c r="I30" s="183">
        <v>0</v>
      </c>
      <c r="J30" s="183">
        <v>0</v>
      </c>
      <c r="K30" s="183">
        <v>0</v>
      </c>
      <c r="L30" s="183">
        <f t="shared" si="0"/>
        <v>3</v>
      </c>
      <c r="M30" s="156" t="s">
        <v>71</v>
      </c>
      <c r="N30" s="504" t="s">
        <v>150</v>
      </c>
    </row>
    <row r="31" spans="1:14" ht="24" thickTop="1" thickBot="1">
      <c r="A31" s="496"/>
      <c r="B31" s="68" t="s">
        <v>72</v>
      </c>
      <c r="C31" s="183">
        <v>22184</v>
      </c>
      <c r="D31" s="183">
        <v>0</v>
      </c>
      <c r="E31" s="183">
        <v>7878</v>
      </c>
      <c r="F31" s="183">
        <v>0</v>
      </c>
      <c r="G31" s="183">
        <v>33036</v>
      </c>
      <c r="H31" s="183">
        <v>0</v>
      </c>
      <c r="I31" s="183">
        <v>0</v>
      </c>
      <c r="J31" s="183">
        <v>0</v>
      </c>
      <c r="K31" s="183">
        <v>0</v>
      </c>
      <c r="L31" s="183">
        <f t="shared" si="0"/>
        <v>63098</v>
      </c>
      <c r="M31" s="156" t="s">
        <v>73</v>
      </c>
      <c r="N31" s="504"/>
    </row>
    <row r="32" spans="1:14" ht="14.25" thickTop="1" thickBot="1">
      <c r="A32" s="496"/>
      <c r="B32" s="68" t="s">
        <v>74</v>
      </c>
      <c r="C32" s="183">
        <v>9431</v>
      </c>
      <c r="D32" s="183">
        <v>0</v>
      </c>
      <c r="E32" s="183">
        <v>3909</v>
      </c>
      <c r="F32" s="183">
        <v>0</v>
      </c>
      <c r="G32" s="183">
        <v>19270</v>
      </c>
      <c r="H32" s="183">
        <v>0</v>
      </c>
      <c r="I32" s="183">
        <v>0</v>
      </c>
      <c r="J32" s="183">
        <v>0</v>
      </c>
      <c r="K32" s="183">
        <v>0</v>
      </c>
      <c r="L32" s="183">
        <f t="shared" si="0"/>
        <v>32610</v>
      </c>
      <c r="M32" s="156" t="s">
        <v>75</v>
      </c>
      <c r="N32" s="504"/>
    </row>
    <row r="33" spans="1:14" s="3" customFormat="1" ht="14.25" thickTop="1" thickBot="1">
      <c r="A33" s="509" t="s">
        <v>147</v>
      </c>
      <c r="B33" s="154" t="s">
        <v>70</v>
      </c>
      <c r="C33" s="182">
        <v>2</v>
      </c>
      <c r="D33" s="182">
        <v>0</v>
      </c>
      <c r="E33" s="182">
        <v>1</v>
      </c>
      <c r="F33" s="182">
        <v>0</v>
      </c>
      <c r="G33" s="182">
        <v>5</v>
      </c>
      <c r="H33" s="182">
        <v>1</v>
      </c>
      <c r="I33" s="182">
        <v>0</v>
      </c>
      <c r="J33" s="182">
        <v>0</v>
      </c>
      <c r="K33" s="182">
        <v>11</v>
      </c>
      <c r="L33" s="372">
        <f t="shared" si="0"/>
        <v>20</v>
      </c>
      <c r="M33" s="155" t="s">
        <v>71</v>
      </c>
      <c r="N33" s="492" t="s">
        <v>151</v>
      </c>
    </row>
    <row r="34" spans="1:14" ht="24" thickTop="1" thickBot="1">
      <c r="A34" s="509"/>
      <c r="B34" s="154" t="s">
        <v>72</v>
      </c>
      <c r="C34" s="182">
        <v>51852</v>
      </c>
      <c r="D34" s="182">
        <v>0</v>
      </c>
      <c r="E34" s="182">
        <v>9235</v>
      </c>
      <c r="F34" s="182">
        <v>0</v>
      </c>
      <c r="G34" s="182">
        <v>151904</v>
      </c>
      <c r="H34" s="182">
        <v>28</v>
      </c>
      <c r="I34" s="182">
        <v>0</v>
      </c>
      <c r="J34" s="182">
        <v>0</v>
      </c>
      <c r="K34" s="182">
        <v>282967</v>
      </c>
      <c r="L34" s="182">
        <f t="shared" si="0"/>
        <v>495986</v>
      </c>
      <c r="M34" s="155" t="s">
        <v>73</v>
      </c>
      <c r="N34" s="492"/>
    </row>
    <row r="35" spans="1:14" ht="14.25" thickTop="1" thickBot="1">
      <c r="A35" s="509"/>
      <c r="B35" s="154" t="s">
        <v>74</v>
      </c>
      <c r="C35" s="182">
        <v>26761</v>
      </c>
      <c r="D35" s="182">
        <v>0</v>
      </c>
      <c r="E35" s="182">
        <v>3695</v>
      </c>
      <c r="F35" s="182">
        <v>0</v>
      </c>
      <c r="G35" s="182">
        <v>84838</v>
      </c>
      <c r="H35" s="182">
        <v>13</v>
      </c>
      <c r="I35" s="182">
        <v>0</v>
      </c>
      <c r="J35" s="182">
        <v>0</v>
      </c>
      <c r="K35" s="182">
        <v>103353</v>
      </c>
      <c r="L35" s="182">
        <f t="shared" si="0"/>
        <v>218660</v>
      </c>
      <c r="M35" s="155" t="s">
        <v>75</v>
      </c>
      <c r="N35" s="492"/>
    </row>
    <row r="36" spans="1:14" s="3" customFormat="1" ht="14.25" thickTop="1" thickBot="1">
      <c r="A36" s="496" t="s">
        <v>160</v>
      </c>
      <c r="B36" s="68" t="s">
        <v>70</v>
      </c>
      <c r="C36" s="183">
        <v>6</v>
      </c>
      <c r="D36" s="183">
        <v>2</v>
      </c>
      <c r="E36" s="183">
        <v>5</v>
      </c>
      <c r="F36" s="183">
        <v>1</v>
      </c>
      <c r="G36" s="183">
        <v>13</v>
      </c>
      <c r="H36" s="183">
        <v>23</v>
      </c>
      <c r="I36" s="183">
        <v>0</v>
      </c>
      <c r="J36" s="183">
        <v>0</v>
      </c>
      <c r="K36" s="183">
        <v>57</v>
      </c>
      <c r="L36" s="183">
        <f t="shared" si="0"/>
        <v>107</v>
      </c>
      <c r="M36" s="156" t="s">
        <v>71</v>
      </c>
      <c r="N36" s="504" t="s">
        <v>6</v>
      </c>
    </row>
    <row r="37" spans="1:14" ht="24" thickTop="1" thickBot="1">
      <c r="A37" s="496"/>
      <c r="B37" s="68" t="s">
        <v>72</v>
      </c>
      <c r="C37" s="183">
        <v>55288</v>
      </c>
      <c r="D37" s="183">
        <v>19239</v>
      </c>
      <c r="E37" s="183">
        <v>64038</v>
      </c>
      <c r="F37" s="183">
        <v>18326</v>
      </c>
      <c r="G37" s="183">
        <v>546151</v>
      </c>
      <c r="H37" s="183">
        <v>1624</v>
      </c>
      <c r="I37" s="183">
        <v>0</v>
      </c>
      <c r="J37" s="183">
        <v>0</v>
      </c>
      <c r="K37" s="183">
        <v>200488</v>
      </c>
      <c r="L37" s="183">
        <f t="shared" si="0"/>
        <v>905154</v>
      </c>
      <c r="M37" s="156" t="s">
        <v>73</v>
      </c>
      <c r="N37" s="504"/>
    </row>
    <row r="38" spans="1:14" ht="13.5" thickTop="1">
      <c r="A38" s="510"/>
      <c r="B38" s="157" t="s">
        <v>74</v>
      </c>
      <c r="C38" s="184">
        <v>19896</v>
      </c>
      <c r="D38" s="184">
        <v>5773</v>
      </c>
      <c r="E38" s="184">
        <v>33129</v>
      </c>
      <c r="F38" s="184">
        <v>10714</v>
      </c>
      <c r="G38" s="184">
        <v>331919</v>
      </c>
      <c r="H38" s="184">
        <v>697</v>
      </c>
      <c r="I38" s="184">
        <v>0</v>
      </c>
      <c r="J38" s="184">
        <v>0</v>
      </c>
      <c r="K38" s="184">
        <v>80660</v>
      </c>
      <c r="L38" s="184">
        <f t="shared" si="0"/>
        <v>482788</v>
      </c>
      <c r="M38" s="158" t="s">
        <v>75</v>
      </c>
      <c r="N38" s="505"/>
    </row>
    <row r="39" spans="1:14" ht="17.100000000000001" customHeight="1" thickBot="1">
      <c r="A39" s="506" t="s">
        <v>7</v>
      </c>
      <c r="B39" s="159" t="s">
        <v>70</v>
      </c>
      <c r="C39" s="160">
        <f t="shared" ref="C39:I39" si="1">SUM(C9+C12+C15+C18+C21+C24+C27+C30+C33+C36)</f>
        <v>690</v>
      </c>
      <c r="D39" s="160">
        <f t="shared" si="1"/>
        <v>63</v>
      </c>
      <c r="E39" s="160">
        <f t="shared" si="1"/>
        <v>572</v>
      </c>
      <c r="F39" s="160">
        <f t="shared" si="1"/>
        <v>888</v>
      </c>
      <c r="G39" s="160">
        <f t="shared" si="1"/>
        <v>648</v>
      </c>
      <c r="H39" s="160">
        <f t="shared" si="1"/>
        <v>1588</v>
      </c>
      <c r="I39" s="160">
        <f t="shared" si="1"/>
        <v>198</v>
      </c>
      <c r="J39" s="160">
        <f t="shared" ref="J39:L41" si="2">SUM(J9+J12+J15+J18+J21+J24+J27+J30+J33+J36)</f>
        <v>20</v>
      </c>
      <c r="K39" s="160">
        <f t="shared" si="2"/>
        <v>1143</v>
      </c>
      <c r="L39" s="373">
        <f t="shared" si="2"/>
        <v>5810</v>
      </c>
      <c r="M39" s="161" t="s">
        <v>71</v>
      </c>
      <c r="N39" s="500" t="s">
        <v>8</v>
      </c>
    </row>
    <row r="40" spans="1:14" ht="17.100000000000001" customHeight="1" thickTop="1" thickBot="1">
      <c r="A40" s="507"/>
      <c r="B40" s="162" t="s">
        <v>72</v>
      </c>
      <c r="C40" s="163">
        <f>SUM(C10+C13+C16+C19+C22+C25+C28+C31+C34+C37)</f>
        <v>33263169</v>
      </c>
      <c r="D40" s="163">
        <f t="shared" ref="D40:I40" si="3">SUM(D10+D13+D16+D19+D22+D25+D28+D31+D34+D37)</f>
        <v>1171188</v>
      </c>
      <c r="E40" s="163">
        <f t="shared" si="3"/>
        <v>7243047</v>
      </c>
      <c r="F40" s="163">
        <f t="shared" si="3"/>
        <v>19718730</v>
      </c>
      <c r="G40" s="163">
        <f t="shared" si="3"/>
        <v>22393698</v>
      </c>
      <c r="H40" s="163">
        <f t="shared" si="3"/>
        <v>369023</v>
      </c>
      <c r="I40" s="163">
        <f t="shared" si="3"/>
        <v>11443422</v>
      </c>
      <c r="J40" s="163">
        <f t="shared" si="2"/>
        <v>1609550</v>
      </c>
      <c r="K40" s="163">
        <f t="shared" si="2"/>
        <v>3056723</v>
      </c>
      <c r="L40" s="182">
        <f t="shared" si="2"/>
        <v>100268550</v>
      </c>
      <c r="M40" s="164" t="s">
        <v>73</v>
      </c>
      <c r="N40" s="501"/>
    </row>
    <row r="41" spans="1:14" ht="17.100000000000001" customHeight="1" thickTop="1" thickBot="1">
      <c r="A41" s="508"/>
      <c r="B41" s="165" t="s">
        <v>74</v>
      </c>
      <c r="C41" s="166">
        <f t="shared" ref="C41:I41" si="4">SUM(C11+C14+C17+C20+C23+C26+C29+C32+C35+C38)</f>
        <v>19164842</v>
      </c>
      <c r="D41" s="166">
        <f t="shared" si="4"/>
        <v>376604</v>
      </c>
      <c r="E41" s="166">
        <f t="shared" si="4"/>
        <v>2989937</v>
      </c>
      <c r="F41" s="166">
        <f t="shared" si="4"/>
        <v>10497037</v>
      </c>
      <c r="G41" s="166">
        <f t="shared" si="4"/>
        <v>12736040</v>
      </c>
      <c r="H41" s="166">
        <f t="shared" si="4"/>
        <v>192445</v>
      </c>
      <c r="I41" s="166">
        <f t="shared" si="4"/>
        <v>3789443</v>
      </c>
      <c r="J41" s="166">
        <f t="shared" si="2"/>
        <v>1138957</v>
      </c>
      <c r="K41" s="166">
        <f t="shared" si="2"/>
        <v>970032</v>
      </c>
      <c r="L41" s="182">
        <f t="shared" si="2"/>
        <v>51855337</v>
      </c>
      <c r="M41" s="167" t="s">
        <v>75</v>
      </c>
      <c r="N41" s="502"/>
    </row>
    <row r="42" spans="1:14" ht="13.5" thickTop="1">
      <c r="B42" s="11"/>
    </row>
  </sheetData>
  <mergeCells count="93">
    <mergeCell ref="A39:A41"/>
    <mergeCell ref="D7:D8"/>
    <mergeCell ref="A30:A32"/>
    <mergeCell ref="A33:A35"/>
    <mergeCell ref="A15:A17"/>
    <mergeCell ref="A21:A23"/>
    <mergeCell ref="A24:A26"/>
    <mergeCell ref="A27:A29"/>
    <mergeCell ref="A36:A38"/>
    <mergeCell ref="A9:A11"/>
    <mergeCell ref="A12:A14"/>
    <mergeCell ref="A6:A8"/>
    <mergeCell ref="B6:B8"/>
    <mergeCell ref="C6:K6"/>
    <mergeCell ref="C7:C8"/>
    <mergeCell ref="N39:N41"/>
    <mergeCell ref="N9:N11"/>
    <mergeCell ref="N12:N14"/>
    <mergeCell ref="N15:N17"/>
    <mergeCell ref="N18:N20"/>
    <mergeCell ref="N30:N32"/>
    <mergeCell ref="N33:N35"/>
    <mergeCell ref="N36:N38"/>
    <mergeCell ref="N24:N26"/>
    <mergeCell ref="N27:N29"/>
    <mergeCell ref="A1:N1"/>
    <mergeCell ref="A2:N2"/>
    <mergeCell ref="A4:N4"/>
    <mergeCell ref="A18:A20"/>
    <mergeCell ref="L6:L8"/>
    <mergeCell ref="I7:I8"/>
    <mergeCell ref="J7:J8"/>
    <mergeCell ref="O2:AB2"/>
    <mergeCell ref="AC2:AP2"/>
    <mergeCell ref="N21:N23"/>
    <mergeCell ref="E7:E8"/>
    <mergeCell ref="G7:G8"/>
    <mergeCell ref="F7:F8"/>
    <mergeCell ref="H7:H8"/>
    <mergeCell ref="A3:N3"/>
    <mergeCell ref="O3:AB3"/>
    <mergeCell ref="K7:K8"/>
    <mergeCell ref="O4:AB4"/>
    <mergeCell ref="AC4:AP4"/>
    <mergeCell ref="AC3:AP3"/>
    <mergeCell ref="DI2:DV2"/>
    <mergeCell ref="DW2:EJ2"/>
    <mergeCell ref="BE2:BR2"/>
    <mergeCell ref="AQ3:BD3"/>
    <mergeCell ref="BE3:BR3"/>
    <mergeCell ref="BS3:CF3"/>
    <mergeCell ref="CG3:CT3"/>
    <mergeCell ref="AQ2:BD2"/>
    <mergeCell ref="BS2:CF2"/>
    <mergeCell ref="CG2:CT2"/>
    <mergeCell ref="CU2:DH2"/>
    <mergeCell ref="HC3:HP3"/>
    <mergeCell ref="HQ3:ID3"/>
    <mergeCell ref="EK2:EX2"/>
    <mergeCell ref="EY2:FL2"/>
    <mergeCell ref="FM2:FZ2"/>
    <mergeCell ref="EY3:FL3"/>
    <mergeCell ref="HC2:HP2"/>
    <mergeCell ref="HQ2:ID2"/>
    <mergeCell ref="FM3:FZ3"/>
    <mergeCell ref="IE2:IR2"/>
    <mergeCell ref="IS2:IV2"/>
    <mergeCell ref="GA2:GN2"/>
    <mergeCell ref="GO2:HB2"/>
    <mergeCell ref="BS4:CF4"/>
    <mergeCell ref="CG4:CT4"/>
    <mergeCell ref="DW3:EJ3"/>
    <mergeCell ref="EK3:EX3"/>
    <mergeCell ref="CU3:DH3"/>
    <mergeCell ref="DI3:DV3"/>
    <mergeCell ref="IE3:IR3"/>
    <mergeCell ref="IS3:IV3"/>
    <mergeCell ref="IE4:IR4"/>
    <mergeCell ref="IS4:IV4"/>
    <mergeCell ref="HC4:HP4"/>
    <mergeCell ref="HQ4:ID4"/>
    <mergeCell ref="AQ4:BD4"/>
    <mergeCell ref="BE4:BR4"/>
    <mergeCell ref="GA3:GN3"/>
    <mergeCell ref="GO3:HB3"/>
    <mergeCell ref="CU4:DH4"/>
    <mergeCell ref="DI4:DV4"/>
    <mergeCell ref="EY4:FL4"/>
    <mergeCell ref="FM4:FZ4"/>
    <mergeCell ref="DW4:EJ4"/>
    <mergeCell ref="EK4:EX4"/>
    <mergeCell ref="GA4:GN4"/>
    <mergeCell ref="GO4:HB4"/>
  </mergeCells>
  <phoneticPr fontId="6" type="noConversion"/>
  <printOptions horizontalCentered="1" verticalCentered="1"/>
  <pageMargins left="0" right="0" top="0" bottom="0" header="0" footer="0"/>
  <pageSetup paperSize="9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D19"/>
  <sheetViews>
    <sheetView rightToLeft="1" view="pageBreakPreview" zoomScaleNormal="100" workbookViewId="0">
      <selection activeCell="O7" sqref="O7"/>
    </sheetView>
  </sheetViews>
  <sheetFormatPr defaultRowHeight="12.75"/>
  <cols>
    <col min="1" max="1" width="25.7109375" style="365" customWidth="1"/>
    <col min="2" max="3" width="14.7109375" style="362" customWidth="1"/>
    <col min="4" max="4" width="25.7109375" style="366" customWidth="1"/>
    <col min="5" max="255" width="9.140625" style="362"/>
    <col min="256" max="256" width="40.7109375" style="362" customWidth="1"/>
    <col min="257" max="259" width="10.7109375" style="362" customWidth="1"/>
    <col min="260" max="260" width="40.7109375" style="362" customWidth="1"/>
    <col min="261" max="511" width="9.140625" style="362"/>
    <col min="512" max="512" width="40.7109375" style="362" customWidth="1"/>
    <col min="513" max="515" width="10.7109375" style="362" customWidth="1"/>
    <col min="516" max="516" width="40.7109375" style="362" customWidth="1"/>
    <col min="517" max="767" width="9.140625" style="362"/>
    <col min="768" max="768" width="40.7109375" style="362" customWidth="1"/>
    <col min="769" max="771" width="10.7109375" style="362" customWidth="1"/>
    <col min="772" max="772" width="40.7109375" style="362" customWidth="1"/>
    <col min="773" max="1023" width="9.140625" style="362"/>
    <col min="1024" max="1024" width="40.7109375" style="362" customWidth="1"/>
    <col min="1025" max="1027" width="10.7109375" style="362" customWidth="1"/>
    <col min="1028" max="1028" width="40.7109375" style="362" customWidth="1"/>
    <col min="1029" max="1279" width="9.140625" style="362"/>
    <col min="1280" max="1280" width="40.7109375" style="362" customWidth="1"/>
    <col min="1281" max="1283" width="10.7109375" style="362" customWidth="1"/>
    <col min="1284" max="1284" width="40.7109375" style="362" customWidth="1"/>
    <col min="1285" max="1535" width="9.140625" style="362"/>
    <col min="1536" max="1536" width="40.7109375" style="362" customWidth="1"/>
    <col min="1537" max="1539" width="10.7109375" style="362" customWidth="1"/>
    <col min="1540" max="1540" width="40.7109375" style="362" customWidth="1"/>
    <col min="1541" max="1791" width="9.140625" style="362"/>
    <col min="1792" max="1792" width="40.7109375" style="362" customWidth="1"/>
    <col min="1793" max="1795" width="10.7109375" style="362" customWidth="1"/>
    <col min="1796" max="1796" width="40.7109375" style="362" customWidth="1"/>
    <col min="1797" max="2047" width="9.140625" style="362"/>
    <col min="2048" max="2048" width="40.7109375" style="362" customWidth="1"/>
    <col min="2049" max="2051" width="10.7109375" style="362" customWidth="1"/>
    <col min="2052" max="2052" width="40.7109375" style="362" customWidth="1"/>
    <col min="2053" max="2303" width="9.140625" style="362"/>
    <col min="2304" max="2304" width="40.7109375" style="362" customWidth="1"/>
    <col min="2305" max="2307" width="10.7109375" style="362" customWidth="1"/>
    <col min="2308" max="2308" width="40.7109375" style="362" customWidth="1"/>
    <col min="2309" max="2559" width="9.140625" style="362"/>
    <col min="2560" max="2560" width="40.7109375" style="362" customWidth="1"/>
    <col min="2561" max="2563" width="10.7109375" style="362" customWidth="1"/>
    <col min="2564" max="2564" width="40.7109375" style="362" customWidth="1"/>
    <col min="2565" max="2815" width="9.140625" style="362"/>
    <col min="2816" max="2816" width="40.7109375" style="362" customWidth="1"/>
    <col min="2817" max="2819" width="10.7109375" style="362" customWidth="1"/>
    <col min="2820" max="2820" width="40.7109375" style="362" customWidth="1"/>
    <col min="2821" max="3071" width="9.140625" style="362"/>
    <col min="3072" max="3072" width="40.7109375" style="362" customWidth="1"/>
    <col min="3073" max="3075" width="10.7109375" style="362" customWidth="1"/>
    <col min="3076" max="3076" width="40.7109375" style="362" customWidth="1"/>
    <col min="3077" max="3327" width="9.140625" style="362"/>
    <col min="3328" max="3328" width="40.7109375" style="362" customWidth="1"/>
    <col min="3329" max="3331" width="10.7109375" style="362" customWidth="1"/>
    <col min="3332" max="3332" width="40.7109375" style="362" customWidth="1"/>
    <col min="3333" max="3583" width="9.140625" style="362"/>
    <col min="3584" max="3584" width="40.7109375" style="362" customWidth="1"/>
    <col min="3585" max="3587" width="10.7109375" style="362" customWidth="1"/>
    <col min="3588" max="3588" width="40.7109375" style="362" customWidth="1"/>
    <col min="3589" max="3839" width="9.140625" style="362"/>
    <col min="3840" max="3840" width="40.7109375" style="362" customWidth="1"/>
    <col min="3841" max="3843" width="10.7109375" style="362" customWidth="1"/>
    <col min="3844" max="3844" width="40.7109375" style="362" customWidth="1"/>
    <col min="3845" max="4095" width="9.140625" style="362"/>
    <col min="4096" max="4096" width="40.7109375" style="362" customWidth="1"/>
    <col min="4097" max="4099" width="10.7109375" style="362" customWidth="1"/>
    <col min="4100" max="4100" width="40.7109375" style="362" customWidth="1"/>
    <col min="4101" max="4351" width="9.140625" style="362"/>
    <col min="4352" max="4352" width="40.7109375" style="362" customWidth="1"/>
    <col min="4353" max="4355" width="10.7109375" style="362" customWidth="1"/>
    <col min="4356" max="4356" width="40.7109375" style="362" customWidth="1"/>
    <col min="4357" max="4607" width="9.140625" style="362"/>
    <col min="4608" max="4608" width="40.7109375" style="362" customWidth="1"/>
    <col min="4609" max="4611" width="10.7109375" style="362" customWidth="1"/>
    <col min="4612" max="4612" width="40.7109375" style="362" customWidth="1"/>
    <col min="4613" max="4863" width="9.140625" style="362"/>
    <col min="4864" max="4864" width="40.7109375" style="362" customWidth="1"/>
    <col min="4865" max="4867" width="10.7109375" style="362" customWidth="1"/>
    <col min="4868" max="4868" width="40.7109375" style="362" customWidth="1"/>
    <col min="4869" max="5119" width="9.140625" style="362"/>
    <col min="5120" max="5120" width="40.7109375" style="362" customWidth="1"/>
    <col min="5121" max="5123" width="10.7109375" style="362" customWidth="1"/>
    <col min="5124" max="5124" width="40.7109375" style="362" customWidth="1"/>
    <col min="5125" max="5375" width="9.140625" style="362"/>
    <col min="5376" max="5376" width="40.7109375" style="362" customWidth="1"/>
    <col min="5377" max="5379" width="10.7109375" style="362" customWidth="1"/>
    <col min="5380" max="5380" width="40.7109375" style="362" customWidth="1"/>
    <col min="5381" max="5631" width="9.140625" style="362"/>
    <col min="5632" max="5632" width="40.7109375" style="362" customWidth="1"/>
    <col min="5633" max="5635" width="10.7109375" style="362" customWidth="1"/>
    <col min="5636" max="5636" width="40.7109375" style="362" customWidth="1"/>
    <col min="5637" max="5887" width="9.140625" style="362"/>
    <col min="5888" max="5888" width="40.7109375" style="362" customWidth="1"/>
    <col min="5889" max="5891" width="10.7109375" style="362" customWidth="1"/>
    <col min="5892" max="5892" width="40.7109375" style="362" customWidth="1"/>
    <col min="5893" max="6143" width="9.140625" style="362"/>
    <col min="6144" max="6144" width="40.7109375" style="362" customWidth="1"/>
    <col min="6145" max="6147" width="10.7109375" style="362" customWidth="1"/>
    <col min="6148" max="6148" width="40.7109375" style="362" customWidth="1"/>
    <col min="6149" max="6399" width="9.140625" style="362"/>
    <col min="6400" max="6400" width="40.7109375" style="362" customWidth="1"/>
    <col min="6401" max="6403" width="10.7109375" style="362" customWidth="1"/>
    <col min="6404" max="6404" width="40.7109375" style="362" customWidth="1"/>
    <col min="6405" max="6655" width="9.140625" style="362"/>
    <col min="6656" max="6656" width="40.7109375" style="362" customWidth="1"/>
    <col min="6657" max="6659" width="10.7109375" style="362" customWidth="1"/>
    <col min="6660" max="6660" width="40.7109375" style="362" customWidth="1"/>
    <col min="6661" max="6911" width="9.140625" style="362"/>
    <col min="6912" max="6912" width="40.7109375" style="362" customWidth="1"/>
    <col min="6913" max="6915" width="10.7109375" style="362" customWidth="1"/>
    <col min="6916" max="6916" width="40.7109375" style="362" customWidth="1"/>
    <col min="6917" max="7167" width="9.140625" style="362"/>
    <col min="7168" max="7168" width="40.7109375" style="362" customWidth="1"/>
    <col min="7169" max="7171" width="10.7109375" style="362" customWidth="1"/>
    <col min="7172" max="7172" width="40.7109375" style="362" customWidth="1"/>
    <col min="7173" max="7423" width="9.140625" style="362"/>
    <col min="7424" max="7424" width="40.7109375" style="362" customWidth="1"/>
    <col min="7425" max="7427" width="10.7109375" style="362" customWidth="1"/>
    <col min="7428" max="7428" width="40.7109375" style="362" customWidth="1"/>
    <col min="7429" max="7679" width="9.140625" style="362"/>
    <col min="7680" max="7680" width="40.7109375" style="362" customWidth="1"/>
    <col min="7681" max="7683" width="10.7109375" style="362" customWidth="1"/>
    <col min="7684" max="7684" width="40.7109375" style="362" customWidth="1"/>
    <col min="7685" max="7935" width="9.140625" style="362"/>
    <col min="7936" max="7936" width="40.7109375" style="362" customWidth="1"/>
    <col min="7937" max="7939" width="10.7109375" style="362" customWidth="1"/>
    <col min="7940" max="7940" width="40.7109375" style="362" customWidth="1"/>
    <col min="7941" max="8191" width="9.140625" style="362"/>
    <col min="8192" max="8192" width="40.7109375" style="362" customWidth="1"/>
    <col min="8193" max="8195" width="10.7109375" style="362" customWidth="1"/>
    <col min="8196" max="8196" width="40.7109375" style="362" customWidth="1"/>
    <col min="8197" max="8447" width="9.140625" style="362"/>
    <col min="8448" max="8448" width="40.7109375" style="362" customWidth="1"/>
    <col min="8449" max="8451" width="10.7109375" style="362" customWidth="1"/>
    <col min="8452" max="8452" width="40.7109375" style="362" customWidth="1"/>
    <col min="8453" max="8703" width="9.140625" style="362"/>
    <col min="8704" max="8704" width="40.7109375" style="362" customWidth="1"/>
    <col min="8705" max="8707" width="10.7109375" style="362" customWidth="1"/>
    <col min="8708" max="8708" width="40.7109375" style="362" customWidth="1"/>
    <col min="8709" max="8959" width="9.140625" style="362"/>
    <col min="8960" max="8960" width="40.7109375" style="362" customWidth="1"/>
    <col min="8961" max="8963" width="10.7109375" style="362" customWidth="1"/>
    <col min="8964" max="8964" width="40.7109375" style="362" customWidth="1"/>
    <col min="8965" max="9215" width="9.140625" style="362"/>
    <col min="9216" max="9216" width="40.7109375" style="362" customWidth="1"/>
    <col min="9217" max="9219" width="10.7109375" style="362" customWidth="1"/>
    <col min="9220" max="9220" width="40.7109375" style="362" customWidth="1"/>
    <col min="9221" max="9471" width="9.140625" style="362"/>
    <col min="9472" max="9472" width="40.7109375" style="362" customWidth="1"/>
    <col min="9473" max="9475" width="10.7109375" style="362" customWidth="1"/>
    <col min="9476" max="9476" width="40.7109375" style="362" customWidth="1"/>
    <col min="9477" max="9727" width="9.140625" style="362"/>
    <col min="9728" max="9728" width="40.7109375" style="362" customWidth="1"/>
    <col min="9729" max="9731" width="10.7109375" style="362" customWidth="1"/>
    <col min="9732" max="9732" width="40.7109375" style="362" customWidth="1"/>
    <col min="9733" max="9983" width="9.140625" style="362"/>
    <col min="9984" max="9984" width="40.7109375" style="362" customWidth="1"/>
    <col min="9985" max="9987" width="10.7109375" style="362" customWidth="1"/>
    <col min="9988" max="9988" width="40.7109375" style="362" customWidth="1"/>
    <col min="9989" max="10239" width="9.140625" style="362"/>
    <col min="10240" max="10240" width="40.7109375" style="362" customWidth="1"/>
    <col min="10241" max="10243" width="10.7109375" style="362" customWidth="1"/>
    <col min="10244" max="10244" width="40.7109375" style="362" customWidth="1"/>
    <col min="10245" max="10495" width="9.140625" style="362"/>
    <col min="10496" max="10496" width="40.7109375" style="362" customWidth="1"/>
    <col min="10497" max="10499" width="10.7109375" style="362" customWidth="1"/>
    <col min="10500" max="10500" width="40.7109375" style="362" customWidth="1"/>
    <col min="10501" max="10751" width="9.140625" style="362"/>
    <col min="10752" max="10752" width="40.7109375" style="362" customWidth="1"/>
    <col min="10753" max="10755" width="10.7109375" style="362" customWidth="1"/>
    <col min="10756" max="10756" width="40.7109375" style="362" customWidth="1"/>
    <col min="10757" max="11007" width="9.140625" style="362"/>
    <col min="11008" max="11008" width="40.7109375" style="362" customWidth="1"/>
    <col min="11009" max="11011" width="10.7109375" style="362" customWidth="1"/>
    <col min="11012" max="11012" width="40.7109375" style="362" customWidth="1"/>
    <col min="11013" max="11263" width="9.140625" style="362"/>
    <col min="11264" max="11264" width="40.7109375" style="362" customWidth="1"/>
    <col min="11265" max="11267" width="10.7109375" style="362" customWidth="1"/>
    <col min="11268" max="11268" width="40.7109375" style="362" customWidth="1"/>
    <col min="11269" max="11519" width="9.140625" style="362"/>
    <col min="11520" max="11520" width="40.7109375" style="362" customWidth="1"/>
    <col min="11521" max="11523" width="10.7109375" style="362" customWidth="1"/>
    <col min="11524" max="11524" width="40.7109375" style="362" customWidth="1"/>
    <col min="11525" max="11775" width="9.140625" style="362"/>
    <col min="11776" max="11776" width="40.7109375" style="362" customWidth="1"/>
    <col min="11777" max="11779" width="10.7109375" style="362" customWidth="1"/>
    <col min="11780" max="11780" width="40.7109375" style="362" customWidth="1"/>
    <col min="11781" max="12031" width="9.140625" style="362"/>
    <col min="12032" max="12032" width="40.7109375" style="362" customWidth="1"/>
    <col min="12033" max="12035" width="10.7109375" style="362" customWidth="1"/>
    <col min="12036" max="12036" width="40.7109375" style="362" customWidth="1"/>
    <col min="12037" max="12287" width="9.140625" style="362"/>
    <col min="12288" max="12288" width="40.7109375" style="362" customWidth="1"/>
    <col min="12289" max="12291" width="10.7109375" style="362" customWidth="1"/>
    <col min="12292" max="12292" width="40.7109375" style="362" customWidth="1"/>
    <col min="12293" max="12543" width="9.140625" style="362"/>
    <col min="12544" max="12544" width="40.7109375" style="362" customWidth="1"/>
    <col min="12545" max="12547" width="10.7109375" style="362" customWidth="1"/>
    <col min="12548" max="12548" width="40.7109375" style="362" customWidth="1"/>
    <col min="12549" max="12799" width="9.140625" style="362"/>
    <col min="12800" max="12800" width="40.7109375" style="362" customWidth="1"/>
    <col min="12801" max="12803" width="10.7109375" style="362" customWidth="1"/>
    <col min="12804" max="12804" width="40.7109375" style="362" customWidth="1"/>
    <col min="12805" max="13055" width="9.140625" style="362"/>
    <col min="13056" max="13056" width="40.7109375" style="362" customWidth="1"/>
    <col min="13057" max="13059" width="10.7109375" style="362" customWidth="1"/>
    <col min="13060" max="13060" width="40.7109375" style="362" customWidth="1"/>
    <col min="13061" max="13311" width="9.140625" style="362"/>
    <col min="13312" max="13312" width="40.7109375" style="362" customWidth="1"/>
    <col min="13313" max="13315" width="10.7109375" style="362" customWidth="1"/>
    <col min="13316" max="13316" width="40.7109375" style="362" customWidth="1"/>
    <col min="13317" max="13567" width="9.140625" style="362"/>
    <col min="13568" max="13568" width="40.7109375" style="362" customWidth="1"/>
    <col min="13569" max="13571" width="10.7109375" style="362" customWidth="1"/>
    <col min="13572" max="13572" width="40.7109375" style="362" customWidth="1"/>
    <col min="13573" max="13823" width="9.140625" style="362"/>
    <col min="13824" max="13824" width="40.7109375" style="362" customWidth="1"/>
    <col min="13825" max="13827" width="10.7109375" style="362" customWidth="1"/>
    <col min="13828" max="13828" width="40.7109375" style="362" customWidth="1"/>
    <col min="13829" max="14079" width="9.140625" style="362"/>
    <col min="14080" max="14080" width="40.7109375" style="362" customWidth="1"/>
    <col min="14081" max="14083" width="10.7109375" style="362" customWidth="1"/>
    <col min="14084" max="14084" width="40.7109375" style="362" customWidth="1"/>
    <col min="14085" max="14335" width="9.140625" style="362"/>
    <col min="14336" max="14336" width="40.7109375" style="362" customWidth="1"/>
    <col min="14337" max="14339" width="10.7109375" style="362" customWidth="1"/>
    <col min="14340" max="14340" width="40.7109375" style="362" customWidth="1"/>
    <col min="14341" max="14591" width="9.140625" style="362"/>
    <col min="14592" max="14592" width="40.7109375" style="362" customWidth="1"/>
    <col min="14593" max="14595" width="10.7109375" style="362" customWidth="1"/>
    <col min="14596" max="14596" width="40.7109375" style="362" customWidth="1"/>
    <col min="14597" max="14847" width="9.140625" style="362"/>
    <col min="14848" max="14848" width="40.7109375" style="362" customWidth="1"/>
    <col min="14849" max="14851" width="10.7109375" style="362" customWidth="1"/>
    <col min="14852" max="14852" width="40.7109375" style="362" customWidth="1"/>
    <col min="14853" max="15103" width="9.140625" style="362"/>
    <col min="15104" max="15104" width="40.7109375" style="362" customWidth="1"/>
    <col min="15105" max="15107" width="10.7109375" style="362" customWidth="1"/>
    <col min="15108" max="15108" width="40.7109375" style="362" customWidth="1"/>
    <col min="15109" max="15359" width="9.140625" style="362"/>
    <col min="15360" max="15360" width="40.7109375" style="362" customWidth="1"/>
    <col min="15361" max="15363" width="10.7109375" style="362" customWidth="1"/>
    <col min="15364" max="15364" width="40.7109375" style="362" customWidth="1"/>
    <col min="15365" max="15615" width="9.140625" style="362"/>
    <col min="15616" max="15616" width="40.7109375" style="362" customWidth="1"/>
    <col min="15617" max="15619" width="10.7109375" style="362" customWidth="1"/>
    <col min="15620" max="15620" width="40.7109375" style="362" customWidth="1"/>
    <col min="15621" max="15871" width="9.140625" style="362"/>
    <col min="15872" max="15872" width="40.7109375" style="362" customWidth="1"/>
    <col min="15873" max="15875" width="10.7109375" style="362" customWidth="1"/>
    <col min="15876" max="15876" width="40.7109375" style="362" customWidth="1"/>
    <col min="15877" max="16127" width="9.140625" style="362"/>
    <col min="16128" max="16128" width="40.7109375" style="362" customWidth="1"/>
    <col min="16129" max="16131" width="10.7109375" style="362" customWidth="1"/>
    <col min="16132" max="16132" width="40.7109375" style="362" customWidth="1"/>
    <col min="16133" max="16383" width="9.140625" style="362"/>
    <col min="16384" max="16384" width="9.140625" style="362" customWidth="1"/>
  </cols>
  <sheetData>
    <row r="1" spans="1:4" s="361" customFormat="1" ht="50.45" customHeight="1">
      <c r="A1" s="424" t="s">
        <v>465</v>
      </c>
      <c r="B1" s="424"/>
      <c r="C1" s="424"/>
      <c r="D1" s="424"/>
    </row>
    <row r="2" spans="1:4" s="361" customFormat="1" ht="20.25" customHeight="1">
      <c r="A2" s="425">
        <v>2017</v>
      </c>
      <c r="B2" s="425"/>
      <c r="C2" s="425"/>
      <c r="D2" s="425"/>
    </row>
    <row r="3" spans="1:4" ht="21.95" customHeight="1">
      <c r="A3" s="426" t="s">
        <v>466</v>
      </c>
      <c r="B3" s="426"/>
      <c r="C3" s="426"/>
      <c r="D3" s="426"/>
    </row>
    <row r="4" spans="1:4" ht="21.95" customHeight="1">
      <c r="A4" s="427">
        <v>2017</v>
      </c>
      <c r="B4" s="427"/>
      <c r="C4" s="427"/>
      <c r="D4" s="427"/>
    </row>
    <row r="5" spans="1:4" s="30" customFormat="1" ht="23.25" customHeight="1">
      <c r="A5" s="15" t="s">
        <v>326</v>
      </c>
      <c r="D5" s="27" t="s">
        <v>321</v>
      </c>
    </row>
    <row r="6" spans="1:4" s="363" customFormat="1" ht="48.75" customHeight="1">
      <c r="A6" s="356" t="s">
        <v>376</v>
      </c>
      <c r="B6" s="358" t="s">
        <v>308</v>
      </c>
      <c r="C6" s="358" t="s">
        <v>309</v>
      </c>
      <c r="D6" s="357" t="s">
        <v>377</v>
      </c>
    </row>
    <row r="7" spans="1:4" s="364" customFormat="1" ht="25.9" customHeight="1" thickBot="1">
      <c r="A7" s="375" t="s">
        <v>380</v>
      </c>
      <c r="B7" s="409">
        <v>4681367</v>
      </c>
      <c r="C7" s="409">
        <v>4819070</v>
      </c>
      <c r="D7" s="376" t="s">
        <v>389</v>
      </c>
    </row>
    <row r="8" spans="1:4" s="364" customFormat="1" ht="25.9" customHeight="1" thickTop="1" thickBot="1">
      <c r="A8" s="374" t="s">
        <v>379</v>
      </c>
      <c r="B8" s="379">
        <v>56816</v>
      </c>
      <c r="C8" s="379">
        <v>20770</v>
      </c>
      <c r="D8" s="377" t="s">
        <v>390</v>
      </c>
    </row>
    <row r="9" spans="1:4" s="364" customFormat="1" ht="25.9" customHeight="1" thickTop="1" thickBot="1">
      <c r="A9" s="375" t="s">
        <v>381</v>
      </c>
      <c r="B9" s="378" t="s">
        <v>333</v>
      </c>
      <c r="C9" s="378" t="s">
        <v>333</v>
      </c>
      <c r="D9" s="376" t="s">
        <v>391</v>
      </c>
    </row>
    <row r="10" spans="1:4" s="364" customFormat="1" ht="25.9" customHeight="1" thickTop="1" thickBot="1">
      <c r="A10" s="374" t="s">
        <v>382</v>
      </c>
      <c r="B10" s="379">
        <v>1282822</v>
      </c>
      <c r="C10" s="379">
        <v>1182828</v>
      </c>
      <c r="D10" s="377" t="s">
        <v>392</v>
      </c>
    </row>
    <row r="11" spans="1:4" s="364" customFormat="1" ht="25.9" customHeight="1" thickTop="1" thickBot="1">
      <c r="A11" s="375" t="s">
        <v>383</v>
      </c>
      <c r="B11" s="378">
        <v>1214031</v>
      </c>
      <c r="C11" s="378">
        <v>1214988</v>
      </c>
      <c r="D11" s="376" t="s">
        <v>393</v>
      </c>
    </row>
    <row r="12" spans="1:4" s="364" customFormat="1" ht="25.9" customHeight="1" thickTop="1" thickBot="1">
      <c r="A12" s="374" t="s">
        <v>384</v>
      </c>
      <c r="B12" s="379">
        <v>32426</v>
      </c>
      <c r="C12" s="379">
        <v>27998</v>
      </c>
      <c r="D12" s="377" t="s">
        <v>394</v>
      </c>
    </row>
    <row r="13" spans="1:4" s="364" customFormat="1" ht="25.9" customHeight="1" thickTop="1" thickBot="1">
      <c r="A13" s="375" t="s">
        <v>378</v>
      </c>
      <c r="B13" s="378" t="s">
        <v>333</v>
      </c>
      <c r="C13" s="378" t="s">
        <v>333</v>
      </c>
      <c r="D13" s="376" t="s">
        <v>395</v>
      </c>
    </row>
    <row r="14" spans="1:4" s="364" customFormat="1" ht="25.9" customHeight="1" thickTop="1" thickBot="1">
      <c r="A14" s="374" t="s">
        <v>385</v>
      </c>
      <c r="B14" s="379">
        <v>5548</v>
      </c>
      <c r="C14" s="379">
        <v>6316</v>
      </c>
      <c r="D14" s="377" t="s">
        <v>396</v>
      </c>
    </row>
    <row r="15" spans="1:4" s="364" customFormat="1" ht="25.9" customHeight="1" thickTop="1" thickBot="1">
      <c r="A15" s="375" t="s">
        <v>386</v>
      </c>
      <c r="B15" s="378">
        <v>15033</v>
      </c>
      <c r="C15" s="378">
        <v>15921</v>
      </c>
      <c r="D15" s="376" t="s">
        <v>397</v>
      </c>
    </row>
    <row r="16" spans="1:4" s="364" customFormat="1" ht="25.9" customHeight="1" thickTop="1" thickBot="1">
      <c r="A16" s="374" t="s">
        <v>387</v>
      </c>
      <c r="B16" s="379">
        <v>9849</v>
      </c>
      <c r="C16" s="379">
        <v>10190</v>
      </c>
      <c r="D16" s="377" t="s">
        <v>398</v>
      </c>
    </row>
    <row r="17" spans="1:4" s="364" customFormat="1" ht="25.9" customHeight="1" thickTop="1">
      <c r="A17" s="271" t="s">
        <v>388</v>
      </c>
      <c r="B17" s="380">
        <v>128364</v>
      </c>
      <c r="C17" s="380">
        <v>127904</v>
      </c>
      <c r="D17" s="367" t="s">
        <v>399</v>
      </c>
    </row>
    <row r="18" spans="1:4" s="364" customFormat="1" ht="34.9" customHeight="1">
      <c r="A18" s="381" t="s">
        <v>7</v>
      </c>
      <c r="B18" s="382">
        <f>SUM(B7:B17)</f>
        <v>7426256</v>
      </c>
      <c r="C18" s="382">
        <f>SUM(C7:C17)</f>
        <v>7425985</v>
      </c>
      <c r="D18" s="383" t="s">
        <v>44</v>
      </c>
    </row>
    <row r="19" spans="1:4">
      <c r="A19" s="401" t="s">
        <v>446</v>
      </c>
      <c r="B19" s="402"/>
      <c r="C19" s="402"/>
      <c r="D19" s="403" t="s">
        <v>447</v>
      </c>
    </row>
  </sheetData>
  <mergeCells count="4">
    <mergeCell ref="A1:D1"/>
    <mergeCell ref="A2:D2"/>
    <mergeCell ref="A3:D3"/>
    <mergeCell ref="A4:D4"/>
  </mergeCells>
  <printOptions horizontalCentered="1"/>
  <pageMargins left="0" right="0" top="0.98425196850393704" bottom="0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K25"/>
  <sheetViews>
    <sheetView showGridLines="0" rightToLeft="1" view="pageBreakPreview" zoomScaleNormal="100" zoomScaleSheetLayoutView="100" workbookViewId="0">
      <selection activeCell="P8" sqref="P8"/>
    </sheetView>
  </sheetViews>
  <sheetFormatPr defaultColWidth="9.140625" defaultRowHeight="12.75"/>
  <cols>
    <col min="1" max="1" width="21.7109375" style="84" customWidth="1"/>
    <col min="2" max="3" width="12.7109375" style="4" customWidth="1"/>
    <col min="4" max="4" width="20.7109375" style="95" customWidth="1"/>
    <col min="5" max="5" width="9.5703125" style="4" bestFit="1" customWidth="1"/>
    <col min="6" max="6" width="9.42578125" style="4" bestFit="1" customWidth="1"/>
    <col min="7" max="16384" width="9.140625" style="4"/>
  </cols>
  <sheetData>
    <row r="1" spans="1:11" s="87" customFormat="1" ht="52.15" customHeight="1">
      <c r="A1" s="428"/>
      <c r="B1" s="428"/>
      <c r="C1" s="428"/>
      <c r="D1" s="428"/>
      <c r="E1" s="96"/>
      <c r="F1" s="96"/>
      <c r="G1" s="96"/>
      <c r="H1" s="96"/>
      <c r="I1" s="96"/>
      <c r="J1" s="96"/>
      <c r="K1" s="96"/>
    </row>
    <row r="2" spans="1:11" s="110" customFormat="1" ht="20.25">
      <c r="A2" s="267" t="s">
        <v>467</v>
      </c>
      <c r="B2" s="52"/>
      <c r="C2" s="52"/>
      <c r="D2" s="52"/>
    </row>
    <row r="3" spans="1:11" s="110" customFormat="1" ht="20.25">
      <c r="A3" s="46">
        <v>2017</v>
      </c>
      <c r="B3" s="52"/>
      <c r="C3" s="52"/>
      <c r="D3" s="46"/>
    </row>
    <row r="4" spans="1:11" s="111" customFormat="1" ht="31.5">
      <c r="A4" s="33" t="s">
        <v>468</v>
      </c>
      <c r="B4" s="26"/>
      <c r="C4" s="26"/>
      <c r="D4" s="26"/>
    </row>
    <row r="5" spans="1:11" s="111" customFormat="1" ht="15.75">
      <c r="A5" s="26">
        <v>2017</v>
      </c>
      <c r="B5" s="26"/>
      <c r="C5" s="26"/>
      <c r="D5" s="26"/>
    </row>
    <row r="6" spans="1:11" s="30" customFormat="1" ht="23.25" customHeight="1">
      <c r="A6" s="15" t="s">
        <v>325</v>
      </c>
      <c r="D6" s="27" t="s">
        <v>322</v>
      </c>
    </row>
    <row r="7" spans="1:11" s="30" customFormat="1" ht="45.75" customHeight="1">
      <c r="A7" s="264" t="s">
        <v>18</v>
      </c>
      <c r="B7" s="266" t="s">
        <v>308</v>
      </c>
      <c r="C7" s="266" t="s">
        <v>309</v>
      </c>
      <c r="D7" s="265" t="s">
        <v>19</v>
      </c>
    </row>
    <row r="8" spans="1:11" ht="29.25" customHeight="1" thickBot="1">
      <c r="A8" s="254" t="s">
        <v>20</v>
      </c>
      <c r="B8" s="378">
        <v>1773193</v>
      </c>
      <c r="C8" s="378">
        <v>1764269</v>
      </c>
      <c r="D8" s="255" t="s">
        <v>21</v>
      </c>
    </row>
    <row r="9" spans="1:11" ht="29.25" customHeight="1" thickTop="1" thickBot="1">
      <c r="A9" s="263" t="s">
        <v>22</v>
      </c>
      <c r="B9" s="379">
        <v>1546734</v>
      </c>
      <c r="C9" s="379">
        <v>1485574</v>
      </c>
      <c r="D9" s="258" t="s">
        <v>23</v>
      </c>
    </row>
    <row r="10" spans="1:11" ht="29.25" customHeight="1" thickTop="1" thickBot="1">
      <c r="A10" s="261" t="s">
        <v>24</v>
      </c>
      <c r="B10" s="384">
        <v>1604619</v>
      </c>
      <c r="C10" s="384">
        <v>1615300</v>
      </c>
      <c r="D10" s="262" t="s">
        <v>25</v>
      </c>
    </row>
    <row r="11" spans="1:11" ht="29.25" customHeight="1" thickTop="1" thickBot="1">
      <c r="A11" s="263" t="s">
        <v>26</v>
      </c>
      <c r="B11" s="379">
        <v>1723858</v>
      </c>
      <c r="C11" s="379">
        <v>1713688</v>
      </c>
      <c r="D11" s="258" t="s">
        <v>27</v>
      </c>
    </row>
    <row r="12" spans="1:11" ht="29.25" customHeight="1" thickTop="1" thickBot="1">
      <c r="A12" s="261" t="s">
        <v>28</v>
      </c>
      <c r="B12" s="384">
        <v>1600811</v>
      </c>
      <c r="C12" s="384">
        <v>1585709</v>
      </c>
      <c r="D12" s="262" t="s">
        <v>29</v>
      </c>
    </row>
    <row r="13" spans="1:11" ht="29.25" customHeight="1" thickTop="1" thickBot="1">
      <c r="A13" s="263" t="s">
        <v>30</v>
      </c>
      <c r="B13" s="379">
        <v>1090087</v>
      </c>
      <c r="C13" s="379">
        <v>1260111</v>
      </c>
      <c r="D13" s="258" t="s">
        <v>31</v>
      </c>
    </row>
    <row r="14" spans="1:11" ht="29.25" customHeight="1" thickTop="1" thickBot="1">
      <c r="A14" s="261" t="s">
        <v>32</v>
      </c>
      <c r="B14" s="384">
        <v>1438926</v>
      </c>
      <c r="C14" s="384">
        <v>1534678</v>
      </c>
      <c r="D14" s="262" t="s">
        <v>33</v>
      </c>
    </row>
    <row r="15" spans="1:11" ht="29.25" customHeight="1" thickTop="1" thickBot="1">
      <c r="A15" s="263" t="s">
        <v>34</v>
      </c>
      <c r="B15" s="379">
        <v>1528136</v>
      </c>
      <c r="C15" s="379">
        <v>1566872</v>
      </c>
      <c r="D15" s="258" t="s">
        <v>35</v>
      </c>
    </row>
    <row r="16" spans="1:11" ht="29.25" customHeight="1" thickTop="1" thickBot="1">
      <c r="A16" s="261" t="s">
        <v>36</v>
      </c>
      <c r="B16" s="384">
        <v>1428690</v>
      </c>
      <c r="C16" s="384">
        <v>1259347</v>
      </c>
      <c r="D16" s="262" t="s">
        <v>37</v>
      </c>
    </row>
    <row r="17" spans="1:4" ht="29.25" customHeight="1" thickTop="1" thickBot="1">
      <c r="A17" s="263" t="s">
        <v>38</v>
      </c>
      <c r="B17" s="379">
        <v>1300395</v>
      </c>
      <c r="C17" s="379">
        <v>1260378</v>
      </c>
      <c r="D17" s="258" t="s">
        <v>39</v>
      </c>
    </row>
    <row r="18" spans="1:4" ht="29.25" customHeight="1" thickTop="1" thickBot="1">
      <c r="A18" s="261" t="s">
        <v>40</v>
      </c>
      <c r="B18" s="384">
        <v>1214975</v>
      </c>
      <c r="C18" s="384">
        <v>1195292</v>
      </c>
      <c r="D18" s="262" t="s">
        <v>41</v>
      </c>
    </row>
    <row r="19" spans="1:4" ht="29.25" customHeight="1" thickTop="1">
      <c r="A19" s="259" t="s">
        <v>42</v>
      </c>
      <c r="B19" s="385">
        <v>1383686</v>
      </c>
      <c r="C19" s="385">
        <v>1403274</v>
      </c>
      <c r="D19" s="256" t="s">
        <v>43</v>
      </c>
    </row>
    <row r="20" spans="1:4" ht="29.25" customHeight="1">
      <c r="A20" s="260" t="s">
        <v>7</v>
      </c>
      <c r="B20" s="386">
        <f>SUM(B8:B19)</f>
        <v>17634110</v>
      </c>
      <c r="C20" s="386">
        <f>SUM(C8:C19)</f>
        <v>17644492</v>
      </c>
      <c r="D20" s="257" t="s">
        <v>44</v>
      </c>
    </row>
    <row r="21" spans="1:4" ht="6" customHeight="1"/>
    <row r="22" spans="1:4" ht="12" customHeight="1">
      <c r="A22" s="404" t="s">
        <v>448</v>
      </c>
      <c r="D22" s="405" t="s">
        <v>449</v>
      </c>
    </row>
    <row r="23" spans="1:4" ht="24" customHeight="1">
      <c r="A23" s="268" t="s">
        <v>310</v>
      </c>
      <c r="D23" s="4"/>
    </row>
    <row r="24" spans="1:4">
      <c r="D24" s="269" t="s">
        <v>311</v>
      </c>
    </row>
    <row r="25" spans="1:4">
      <c r="A25" s="4"/>
      <c r="D25" s="4"/>
    </row>
  </sheetData>
  <mergeCells count="1">
    <mergeCell ref="A1:D1"/>
  </mergeCells>
  <printOptions horizontalCentered="1"/>
  <pageMargins left="0.78740157480314965" right="0.78740157480314965" top="0.98425196850393704" bottom="0.39370078740157483" header="0.51181102362204722" footer="0.51181102362204722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1:J15"/>
  <sheetViews>
    <sheetView showGridLines="0" rightToLeft="1" view="pageBreakPreview" zoomScaleSheetLayoutView="100" workbookViewId="0">
      <selection sqref="A1:G1"/>
    </sheetView>
  </sheetViews>
  <sheetFormatPr defaultColWidth="9.140625" defaultRowHeight="12.75"/>
  <cols>
    <col min="1" max="1" width="30.7109375" style="84" customWidth="1"/>
    <col min="2" max="2" width="8.7109375" style="4" customWidth="1"/>
    <col min="3" max="3" width="12" style="4" bestFit="1" customWidth="1"/>
    <col min="4" max="5" width="12" style="4" customWidth="1"/>
    <col min="6" max="6" width="12" style="4" bestFit="1" customWidth="1"/>
    <col min="7" max="7" width="30.7109375" style="4" customWidth="1"/>
    <col min="8" max="16384" width="9.140625" style="4"/>
  </cols>
  <sheetData>
    <row r="1" spans="1:10" s="87" customFormat="1" ht="27.75" customHeight="1">
      <c r="A1" s="428"/>
      <c r="B1" s="428"/>
      <c r="C1" s="428"/>
      <c r="D1" s="428"/>
      <c r="E1" s="428"/>
      <c r="F1" s="428"/>
      <c r="G1" s="428"/>
      <c r="H1" s="96"/>
      <c r="I1" s="96"/>
      <c r="J1" s="96"/>
    </row>
    <row r="2" spans="1:10" s="43" customFormat="1" ht="24.95" customHeight="1">
      <c r="A2" s="429" t="s">
        <v>407</v>
      </c>
      <c r="B2" s="429"/>
      <c r="C2" s="429"/>
      <c r="D2" s="429"/>
      <c r="E2" s="429"/>
      <c r="F2" s="429"/>
      <c r="G2" s="429"/>
    </row>
    <row r="3" spans="1:10" s="44" customFormat="1" ht="24.95" customHeight="1">
      <c r="A3" s="430" t="s">
        <v>450</v>
      </c>
      <c r="B3" s="430"/>
      <c r="C3" s="430"/>
      <c r="D3" s="430"/>
      <c r="E3" s="430"/>
      <c r="F3" s="430"/>
      <c r="G3" s="430"/>
    </row>
    <row r="4" spans="1:10" ht="24.95" customHeight="1">
      <c r="A4" s="427" t="s">
        <v>406</v>
      </c>
      <c r="B4" s="427"/>
      <c r="C4" s="427"/>
      <c r="D4" s="427"/>
      <c r="E4" s="427"/>
      <c r="F4" s="427"/>
      <c r="G4" s="427"/>
    </row>
    <row r="5" spans="1:10" s="88" customFormat="1" ht="24.95" customHeight="1">
      <c r="A5" s="427" t="s">
        <v>450</v>
      </c>
      <c r="B5" s="427"/>
      <c r="C5" s="427"/>
      <c r="D5" s="427"/>
      <c r="E5" s="427"/>
      <c r="F5" s="427"/>
      <c r="G5" s="427"/>
    </row>
    <row r="6" spans="1:10" s="30" customFormat="1" ht="24.95" customHeight="1">
      <c r="A6" s="15" t="s">
        <v>324</v>
      </c>
      <c r="G6" s="14" t="s">
        <v>323</v>
      </c>
    </row>
    <row r="7" spans="1:10" s="30" customFormat="1" ht="38.25" customHeight="1">
      <c r="A7" s="97" t="s">
        <v>9</v>
      </c>
      <c r="B7" s="245">
        <v>2013</v>
      </c>
      <c r="C7" s="245">
        <v>2014</v>
      </c>
      <c r="D7" s="350">
        <v>2015</v>
      </c>
      <c r="E7" s="408">
        <v>2016</v>
      </c>
      <c r="F7" s="89">
        <v>2017</v>
      </c>
      <c r="G7" s="89" t="s">
        <v>10</v>
      </c>
    </row>
    <row r="8" spans="1:10" ht="30.75" customHeight="1" thickBot="1">
      <c r="A8" s="51" t="s">
        <v>152</v>
      </c>
      <c r="B8" s="90"/>
      <c r="C8" s="90"/>
      <c r="D8" s="90"/>
      <c r="E8" s="90"/>
      <c r="F8" s="90"/>
      <c r="G8" s="99" t="s">
        <v>153</v>
      </c>
    </row>
    <row r="9" spans="1:10" ht="30.75" customHeight="1" thickTop="1" thickBot="1">
      <c r="A9" s="86" t="s">
        <v>11</v>
      </c>
      <c r="B9" s="217">
        <v>83988</v>
      </c>
      <c r="C9" s="217">
        <v>91112</v>
      </c>
      <c r="D9" s="217">
        <v>106132</v>
      </c>
      <c r="E9" s="217">
        <v>122898</v>
      </c>
      <c r="F9" s="217">
        <v>111166</v>
      </c>
      <c r="G9" s="100" t="s">
        <v>12</v>
      </c>
    </row>
    <row r="10" spans="1:10" ht="30.75" customHeight="1" thickTop="1" thickBot="1">
      <c r="A10" s="101" t="s">
        <v>13</v>
      </c>
      <c r="B10" s="219">
        <v>84007</v>
      </c>
      <c r="C10" s="219">
        <v>91113</v>
      </c>
      <c r="D10" s="219">
        <v>106117</v>
      </c>
      <c r="E10" s="219">
        <v>122895</v>
      </c>
      <c r="F10" s="219">
        <v>111154</v>
      </c>
      <c r="G10" s="102" t="s">
        <v>14</v>
      </c>
    </row>
    <row r="11" spans="1:10" ht="30.75" customHeight="1" thickTop="1" thickBot="1">
      <c r="A11" s="50" t="s">
        <v>154</v>
      </c>
      <c r="B11" s="218"/>
      <c r="C11" s="218"/>
      <c r="D11" s="218"/>
      <c r="E11" s="218"/>
      <c r="F11" s="218"/>
      <c r="G11" s="103" t="s">
        <v>155</v>
      </c>
    </row>
    <row r="12" spans="1:10" ht="30.75" customHeight="1" thickTop="1" thickBot="1">
      <c r="A12" s="101" t="s">
        <v>15</v>
      </c>
      <c r="B12" s="220">
        <v>478750</v>
      </c>
      <c r="C12" s="220">
        <v>561293</v>
      </c>
      <c r="D12" s="220">
        <v>807644</v>
      </c>
      <c r="E12" s="220">
        <v>854703</v>
      </c>
      <c r="F12" s="220">
        <v>1139831</v>
      </c>
      <c r="G12" s="102" t="s">
        <v>16</v>
      </c>
    </row>
    <row r="13" spans="1:10" ht="30.75" customHeight="1" thickTop="1">
      <c r="A13" s="104" t="s">
        <v>17</v>
      </c>
      <c r="B13" s="221">
        <v>386919</v>
      </c>
      <c r="C13" s="221">
        <v>435274</v>
      </c>
      <c r="D13" s="221">
        <v>647308</v>
      </c>
      <c r="E13" s="221">
        <v>792272</v>
      </c>
      <c r="F13" s="221">
        <v>881112</v>
      </c>
      <c r="G13" s="106" t="s">
        <v>114</v>
      </c>
    </row>
    <row r="14" spans="1:10">
      <c r="A14" s="107"/>
      <c r="B14" s="107"/>
      <c r="C14" s="107"/>
      <c r="D14" s="107"/>
      <c r="E14" s="107"/>
      <c r="F14" s="107"/>
      <c r="G14" s="107"/>
    </row>
    <row r="15" spans="1:10">
      <c r="A15" s="108"/>
    </row>
  </sheetData>
  <mergeCells count="5">
    <mergeCell ref="A5:G5"/>
    <mergeCell ref="A1:G1"/>
    <mergeCell ref="A2:G2"/>
    <mergeCell ref="A3:G3"/>
    <mergeCell ref="A4:G4"/>
  </mergeCells>
  <phoneticPr fontId="6" type="noConversion"/>
  <printOptions horizontalCentered="1" verticalCentered="1"/>
  <pageMargins left="0" right="0" top="0.39370078740157483" bottom="0.39370078740157483" header="0.51181102362204722" footer="0.51181102362204722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39997558519241921"/>
  </sheetPr>
  <dimension ref="A1:M23"/>
  <sheetViews>
    <sheetView showGridLines="0" rightToLeft="1" view="pageBreakPreview" topLeftCell="A11" zoomScaleSheetLayoutView="100" workbookViewId="0">
      <selection sqref="A1:F1"/>
    </sheetView>
  </sheetViews>
  <sheetFormatPr defaultColWidth="9.140625" defaultRowHeight="12.75"/>
  <cols>
    <col min="1" max="1" width="20.7109375" style="84" customWidth="1"/>
    <col min="2" max="2" width="9.140625" style="4" customWidth="1"/>
    <col min="3" max="3" width="10.7109375" style="4" customWidth="1"/>
    <col min="4" max="4" width="9" style="4" customWidth="1"/>
    <col min="5" max="5" width="10.7109375" style="4" customWidth="1"/>
    <col min="6" max="6" width="22.5703125" style="95" customWidth="1"/>
    <col min="7" max="16384" width="9.140625" style="4"/>
  </cols>
  <sheetData>
    <row r="1" spans="1:13" s="87" customFormat="1" ht="49.15" customHeight="1">
      <c r="A1" s="428"/>
      <c r="B1" s="428"/>
      <c r="C1" s="428"/>
      <c r="D1" s="428"/>
      <c r="E1" s="428"/>
      <c r="F1" s="428"/>
      <c r="G1" s="96"/>
      <c r="H1" s="96"/>
      <c r="I1" s="96"/>
      <c r="J1" s="96"/>
      <c r="K1" s="96"/>
      <c r="L1" s="96"/>
      <c r="M1" s="96"/>
    </row>
    <row r="2" spans="1:13" s="110" customFormat="1" ht="33" customHeight="1">
      <c r="A2" s="52" t="s">
        <v>408</v>
      </c>
      <c r="B2" s="52"/>
      <c r="C2" s="52"/>
      <c r="D2" s="52"/>
      <c r="E2" s="52"/>
      <c r="F2" s="52"/>
    </row>
    <row r="3" spans="1:13" s="110" customFormat="1" ht="20.25">
      <c r="A3" s="46">
        <v>2017</v>
      </c>
      <c r="B3" s="52"/>
      <c r="C3" s="52"/>
      <c r="D3" s="52"/>
      <c r="E3" s="52"/>
      <c r="F3" s="46"/>
    </row>
    <row r="4" spans="1:13" s="391" customFormat="1" ht="33.75" customHeight="1">
      <c r="A4" s="392" t="s">
        <v>409</v>
      </c>
      <c r="B4" s="390"/>
      <c r="C4" s="390"/>
      <c r="D4" s="390"/>
      <c r="E4" s="390"/>
      <c r="F4" s="390"/>
    </row>
    <row r="5" spans="1:13" s="111" customFormat="1" ht="15.75">
      <c r="A5" s="26">
        <v>2017</v>
      </c>
      <c r="B5" s="26"/>
      <c r="C5" s="26"/>
      <c r="D5" s="26"/>
      <c r="E5" s="26"/>
      <c r="F5" s="26"/>
    </row>
    <row r="6" spans="1:13" s="30" customFormat="1" ht="15" customHeight="1">
      <c r="A6" s="15" t="s">
        <v>462</v>
      </c>
      <c r="F6" s="27" t="s">
        <v>463</v>
      </c>
    </row>
    <row r="7" spans="1:13" s="30" customFormat="1" ht="15">
      <c r="A7" s="432" t="s">
        <v>18</v>
      </c>
      <c r="B7" s="434" t="s">
        <v>177</v>
      </c>
      <c r="C7" s="434"/>
      <c r="D7" s="434" t="s">
        <v>181</v>
      </c>
      <c r="E7" s="434"/>
      <c r="F7" s="431" t="s">
        <v>19</v>
      </c>
    </row>
    <row r="8" spans="1:13" s="30" customFormat="1">
      <c r="A8" s="432"/>
      <c r="B8" s="435" t="s">
        <v>178</v>
      </c>
      <c r="C8" s="435"/>
      <c r="D8" s="435" t="s">
        <v>182</v>
      </c>
      <c r="E8" s="435"/>
      <c r="F8" s="431"/>
    </row>
    <row r="9" spans="1:13" s="30" customFormat="1" ht="18" customHeight="1">
      <c r="A9" s="433"/>
      <c r="B9" s="112" t="s">
        <v>232</v>
      </c>
      <c r="C9" s="112" t="s">
        <v>179</v>
      </c>
      <c r="D9" s="112" t="s">
        <v>232</v>
      </c>
      <c r="E9" s="112" t="s">
        <v>179</v>
      </c>
      <c r="F9" s="431"/>
    </row>
    <row r="10" spans="1:13" s="3" customFormat="1" ht="16.5" customHeight="1">
      <c r="A10" s="432"/>
      <c r="B10" s="113" t="s">
        <v>233</v>
      </c>
      <c r="C10" s="113" t="s">
        <v>180</v>
      </c>
      <c r="D10" s="113" t="s">
        <v>233</v>
      </c>
      <c r="E10" s="113" t="s">
        <v>180</v>
      </c>
      <c r="F10" s="431"/>
    </row>
    <row r="11" spans="1:13" ht="29.25" customHeight="1" thickBot="1">
      <c r="A11" s="80" t="s">
        <v>20</v>
      </c>
      <c r="B11" s="90">
        <v>8639</v>
      </c>
      <c r="C11" s="90">
        <v>8632</v>
      </c>
      <c r="D11" s="90">
        <v>2182</v>
      </c>
      <c r="E11" s="90">
        <v>2182</v>
      </c>
      <c r="F11" s="75" t="s">
        <v>21</v>
      </c>
    </row>
    <row r="12" spans="1:13" ht="29.25" customHeight="1" thickTop="1" thickBot="1">
      <c r="A12" s="77" t="s">
        <v>22</v>
      </c>
      <c r="B12" s="91">
        <v>7824</v>
      </c>
      <c r="C12" s="91">
        <v>7831</v>
      </c>
      <c r="D12" s="91">
        <v>1890</v>
      </c>
      <c r="E12" s="91">
        <v>1891</v>
      </c>
      <c r="F12" s="76" t="s">
        <v>23</v>
      </c>
    </row>
    <row r="13" spans="1:13" ht="29.25" customHeight="1" thickTop="1" thickBot="1">
      <c r="A13" s="79" t="s">
        <v>24</v>
      </c>
      <c r="B13" s="92">
        <v>8785</v>
      </c>
      <c r="C13" s="92">
        <v>8793</v>
      </c>
      <c r="D13" s="92">
        <v>2131</v>
      </c>
      <c r="E13" s="92">
        <v>2133</v>
      </c>
      <c r="F13" s="74" t="s">
        <v>25</v>
      </c>
    </row>
    <row r="14" spans="1:13" ht="29.25" customHeight="1" thickTop="1" thickBot="1">
      <c r="A14" s="77" t="s">
        <v>26</v>
      </c>
      <c r="B14" s="91">
        <v>8570</v>
      </c>
      <c r="C14" s="91">
        <v>8568</v>
      </c>
      <c r="D14" s="91">
        <v>2012</v>
      </c>
      <c r="E14" s="91">
        <v>2007</v>
      </c>
      <c r="F14" s="76" t="s">
        <v>27</v>
      </c>
    </row>
    <row r="15" spans="1:13" ht="29.25" customHeight="1" thickTop="1" thickBot="1">
      <c r="A15" s="79" t="s">
        <v>28</v>
      </c>
      <c r="B15" s="92">
        <v>8847</v>
      </c>
      <c r="C15" s="92">
        <v>8839</v>
      </c>
      <c r="D15" s="92">
        <v>1956</v>
      </c>
      <c r="E15" s="92">
        <v>1960</v>
      </c>
      <c r="F15" s="74" t="s">
        <v>29</v>
      </c>
    </row>
    <row r="16" spans="1:13" ht="29.25" customHeight="1" thickTop="1" thickBot="1">
      <c r="A16" s="77" t="s">
        <v>30</v>
      </c>
      <c r="B16" s="91">
        <v>7017</v>
      </c>
      <c r="C16" s="91">
        <v>7041</v>
      </c>
      <c r="D16" s="91">
        <v>1251</v>
      </c>
      <c r="E16" s="91">
        <v>1250</v>
      </c>
      <c r="F16" s="76" t="s">
        <v>31</v>
      </c>
    </row>
    <row r="17" spans="1:6" ht="29.25" customHeight="1" thickTop="1" thickBot="1">
      <c r="A17" s="79" t="s">
        <v>32</v>
      </c>
      <c r="B17" s="92">
        <v>7055</v>
      </c>
      <c r="C17" s="92">
        <v>7052</v>
      </c>
      <c r="D17" s="92">
        <v>1049</v>
      </c>
      <c r="E17" s="92">
        <v>1042</v>
      </c>
      <c r="F17" s="74" t="s">
        <v>33</v>
      </c>
    </row>
    <row r="18" spans="1:6" ht="29.25" customHeight="1" thickTop="1" thickBot="1">
      <c r="A18" s="77" t="s">
        <v>34</v>
      </c>
      <c r="B18" s="91">
        <v>7291</v>
      </c>
      <c r="C18" s="91">
        <v>7292</v>
      </c>
      <c r="D18" s="91">
        <v>1052</v>
      </c>
      <c r="E18" s="91">
        <v>1053</v>
      </c>
      <c r="F18" s="76" t="s">
        <v>35</v>
      </c>
    </row>
    <row r="19" spans="1:6" ht="29.25" customHeight="1" thickTop="1" thickBot="1">
      <c r="A19" s="79" t="s">
        <v>36</v>
      </c>
      <c r="B19" s="92">
        <v>7178</v>
      </c>
      <c r="C19" s="92">
        <v>7179</v>
      </c>
      <c r="D19" s="92">
        <v>1134</v>
      </c>
      <c r="E19" s="92">
        <v>1129</v>
      </c>
      <c r="F19" s="74" t="s">
        <v>37</v>
      </c>
    </row>
    <row r="20" spans="1:6" ht="29.25" customHeight="1" thickTop="1" thickBot="1">
      <c r="A20" s="77" t="s">
        <v>38</v>
      </c>
      <c r="B20" s="91">
        <v>7309</v>
      </c>
      <c r="C20" s="91">
        <v>7293</v>
      </c>
      <c r="D20" s="91">
        <v>1091</v>
      </c>
      <c r="E20" s="91">
        <v>1080</v>
      </c>
      <c r="F20" s="76" t="s">
        <v>39</v>
      </c>
    </row>
    <row r="21" spans="1:6" ht="29.25" customHeight="1" thickTop="1" thickBot="1">
      <c r="A21" s="79" t="s">
        <v>40</v>
      </c>
      <c r="B21" s="92">
        <v>7092</v>
      </c>
      <c r="C21" s="92">
        <v>7108</v>
      </c>
      <c r="D21" s="92">
        <v>1108</v>
      </c>
      <c r="E21" s="92">
        <v>1111</v>
      </c>
      <c r="F21" s="74" t="s">
        <v>41</v>
      </c>
    </row>
    <row r="22" spans="1:6" ht="29.25" customHeight="1" thickTop="1">
      <c r="A22" s="171" t="s">
        <v>42</v>
      </c>
      <c r="B22" s="105">
        <v>7517</v>
      </c>
      <c r="C22" s="105">
        <v>7504</v>
      </c>
      <c r="D22" s="105">
        <v>1186</v>
      </c>
      <c r="E22" s="105">
        <v>1184</v>
      </c>
      <c r="F22" s="172" t="s">
        <v>43</v>
      </c>
    </row>
    <row r="23" spans="1:6" ht="29.25" customHeight="1">
      <c r="A23" s="222" t="s">
        <v>7</v>
      </c>
      <c r="B23" s="202">
        <f>SUM(B11:B22)</f>
        <v>93124</v>
      </c>
      <c r="C23" s="202">
        <f>SUM(C11:C22)</f>
        <v>93132</v>
      </c>
      <c r="D23" s="202">
        <f>SUM(D11:D22)</f>
        <v>18042</v>
      </c>
      <c r="E23" s="202">
        <f>SUM(E11:E22)</f>
        <v>18022</v>
      </c>
      <c r="F23" s="223" t="s">
        <v>46</v>
      </c>
    </row>
  </sheetData>
  <mergeCells count="7">
    <mergeCell ref="A1:F1"/>
    <mergeCell ref="F7:F10"/>
    <mergeCell ref="A7:A10"/>
    <mergeCell ref="B7:C7"/>
    <mergeCell ref="B8:C8"/>
    <mergeCell ref="D7:E7"/>
    <mergeCell ref="D8:E8"/>
  </mergeCells>
  <phoneticPr fontId="6" type="noConversion"/>
  <printOptions horizontalCentered="1" verticalCentered="1"/>
  <pageMargins left="0.78740157480314965" right="0.78740157480314965" top="0.59055118110236227" bottom="0.39370078740157483" header="0.51181102362204722" footer="0.51181102362204722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P48"/>
  <sheetViews>
    <sheetView showGridLines="0" rightToLeft="1" view="pageBreakPreview" workbookViewId="0">
      <selection sqref="A1:F1"/>
    </sheetView>
  </sheetViews>
  <sheetFormatPr defaultColWidth="9.140625" defaultRowHeight="12.75"/>
  <cols>
    <col min="1" max="1" width="20.7109375" style="84" customWidth="1"/>
    <col min="2" max="5" width="20.7109375" style="4" customWidth="1"/>
    <col min="6" max="6" width="21.5703125" style="95" customWidth="1"/>
    <col min="7" max="16384" width="9.140625" style="4"/>
  </cols>
  <sheetData>
    <row r="1" spans="1:16" s="87" customFormat="1" ht="31.5" customHeight="1">
      <c r="A1" s="436"/>
      <c r="B1" s="436"/>
      <c r="C1" s="436"/>
      <c r="D1" s="436"/>
      <c r="E1" s="436"/>
      <c r="F1" s="436"/>
      <c r="G1" s="96"/>
      <c r="H1" s="96"/>
      <c r="I1" s="96"/>
      <c r="J1" s="96"/>
      <c r="K1" s="96"/>
      <c r="L1" s="96"/>
      <c r="M1" s="96"/>
      <c r="N1" s="96"/>
      <c r="O1" s="96"/>
      <c r="P1" s="96"/>
    </row>
    <row r="2" spans="1:16" s="110" customFormat="1" ht="20.25">
      <c r="A2" s="224" t="s">
        <v>410</v>
      </c>
      <c r="B2" s="224"/>
      <c r="C2" s="224"/>
      <c r="D2" s="224"/>
      <c r="E2" s="224"/>
      <c r="F2" s="224"/>
    </row>
    <row r="3" spans="1:16" s="110" customFormat="1" ht="20.25">
      <c r="A3" s="277">
        <v>2017</v>
      </c>
      <c r="B3" s="224"/>
      <c r="C3" s="224"/>
      <c r="D3" s="224"/>
      <c r="E3" s="224"/>
      <c r="F3" s="277"/>
    </row>
    <row r="4" spans="1:16" s="111" customFormat="1" ht="36.75" customHeight="1">
      <c r="A4" s="289" t="s">
        <v>411</v>
      </c>
      <c r="B4" s="289"/>
      <c r="C4" s="289"/>
      <c r="D4" s="289"/>
      <c r="E4" s="289"/>
      <c r="F4" s="289"/>
    </row>
    <row r="5" spans="1:16" s="111" customFormat="1" ht="15.75">
      <c r="A5" s="225">
        <v>2017</v>
      </c>
      <c r="B5" s="225"/>
      <c r="C5" s="225"/>
      <c r="D5" s="225"/>
      <c r="E5" s="225"/>
      <c r="F5" s="225"/>
    </row>
    <row r="6" spans="1:16">
      <c r="A6" s="278"/>
      <c r="B6" s="12"/>
      <c r="C6" s="12"/>
      <c r="D6" s="12"/>
      <c r="E6" s="12"/>
      <c r="F6" s="94"/>
    </row>
    <row r="7" spans="1:16">
      <c r="A7" s="278"/>
      <c r="B7" s="12"/>
      <c r="C7" s="12"/>
      <c r="D7" s="12"/>
      <c r="E7" s="12"/>
      <c r="F7" s="94"/>
    </row>
    <row r="8" spans="1:16">
      <c r="A8" s="278"/>
      <c r="B8" s="12"/>
      <c r="C8" s="12"/>
      <c r="D8" s="12"/>
      <c r="E8" s="12"/>
      <c r="F8" s="94"/>
    </row>
    <row r="9" spans="1:16">
      <c r="A9" s="278"/>
      <c r="B9" s="12"/>
      <c r="C9" s="12"/>
      <c r="D9" s="12"/>
      <c r="E9" s="12"/>
      <c r="F9" s="94"/>
    </row>
    <row r="10" spans="1:16">
      <c r="A10" s="278"/>
      <c r="B10" s="12"/>
      <c r="C10" s="12"/>
      <c r="D10" s="12"/>
      <c r="E10" s="12"/>
      <c r="F10" s="94"/>
    </row>
    <row r="11" spans="1:16">
      <c r="A11" s="278"/>
      <c r="B11" s="12"/>
      <c r="C11" s="12"/>
      <c r="D11" s="12"/>
      <c r="E11" s="12"/>
      <c r="F11" s="94"/>
    </row>
    <row r="12" spans="1:16">
      <c r="A12" s="278"/>
      <c r="B12" s="12"/>
      <c r="C12" s="12"/>
      <c r="D12" s="12"/>
      <c r="E12" s="12"/>
      <c r="F12" s="94"/>
    </row>
    <row r="13" spans="1:16">
      <c r="A13" s="278"/>
      <c r="B13" s="12"/>
      <c r="C13" s="12"/>
      <c r="D13" s="12"/>
      <c r="E13" s="12"/>
      <c r="F13" s="94"/>
    </row>
    <row r="14" spans="1:16">
      <c r="A14" s="278"/>
      <c r="B14" s="12"/>
      <c r="C14" s="12"/>
      <c r="D14" s="12"/>
      <c r="E14" s="12"/>
      <c r="F14" s="94"/>
    </row>
    <row r="15" spans="1:16">
      <c r="A15" s="278"/>
      <c r="B15" s="12"/>
      <c r="C15" s="12"/>
      <c r="D15" s="12"/>
      <c r="E15" s="12"/>
      <c r="F15" s="94"/>
    </row>
    <row r="16" spans="1:16">
      <c r="A16" s="278"/>
      <c r="B16" s="12"/>
      <c r="C16" s="12"/>
      <c r="D16" s="12"/>
      <c r="E16" s="12"/>
      <c r="F16" s="94"/>
    </row>
    <row r="17" spans="1:6">
      <c r="A17" s="278"/>
      <c r="B17" s="12"/>
      <c r="C17" s="12"/>
      <c r="D17" s="12"/>
      <c r="E17" s="12"/>
      <c r="F17" s="94"/>
    </row>
    <row r="18" spans="1:6">
      <c r="A18" s="278"/>
      <c r="B18" s="12"/>
      <c r="C18" s="12"/>
      <c r="D18" s="12"/>
      <c r="E18" s="12"/>
      <c r="F18" s="94"/>
    </row>
    <row r="19" spans="1:6">
      <c r="A19" s="278"/>
      <c r="B19" s="12"/>
      <c r="C19" s="12"/>
      <c r="D19" s="12"/>
      <c r="E19" s="12"/>
      <c r="F19" s="94"/>
    </row>
    <row r="20" spans="1:6">
      <c r="A20" s="278"/>
      <c r="B20" s="12"/>
      <c r="C20" s="12"/>
      <c r="D20" s="12"/>
      <c r="E20" s="12"/>
      <c r="F20" s="94"/>
    </row>
    <row r="21" spans="1:6">
      <c r="A21" s="278"/>
      <c r="B21" s="12"/>
      <c r="C21" s="12"/>
      <c r="D21" s="12"/>
      <c r="E21" s="12"/>
      <c r="F21" s="94"/>
    </row>
    <row r="22" spans="1:6">
      <c r="A22" s="278"/>
      <c r="B22" s="12"/>
      <c r="C22" s="12"/>
      <c r="D22" s="12"/>
      <c r="E22" s="12"/>
      <c r="F22" s="94"/>
    </row>
    <row r="23" spans="1:6">
      <c r="A23" s="278"/>
      <c r="B23" s="12"/>
      <c r="C23" s="12"/>
      <c r="D23" s="12"/>
      <c r="E23" s="12"/>
      <c r="F23" s="94"/>
    </row>
    <row r="24" spans="1:6">
      <c r="A24" s="278"/>
      <c r="B24" s="12"/>
      <c r="C24" s="12"/>
      <c r="D24" s="12"/>
      <c r="E24" s="12"/>
      <c r="F24" s="94"/>
    </row>
    <row r="25" spans="1:6">
      <c r="A25" s="278"/>
      <c r="B25" s="12"/>
      <c r="C25" s="12"/>
      <c r="D25" s="12"/>
      <c r="E25" s="12"/>
      <c r="F25" s="94"/>
    </row>
    <row r="26" spans="1:6">
      <c r="A26" s="278"/>
      <c r="B26" s="12"/>
      <c r="C26" s="12"/>
      <c r="D26" s="12"/>
      <c r="E26" s="12"/>
      <c r="F26" s="94"/>
    </row>
    <row r="27" spans="1:6">
      <c r="A27" s="278"/>
      <c r="B27" s="12"/>
      <c r="C27" s="12"/>
      <c r="D27" s="12"/>
      <c r="E27" s="12"/>
      <c r="F27" s="94"/>
    </row>
    <row r="28" spans="1:6">
      <c r="A28" s="278"/>
      <c r="B28" s="12"/>
      <c r="C28" s="12"/>
      <c r="D28" s="12"/>
      <c r="E28" s="12"/>
      <c r="F28" s="94"/>
    </row>
    <row r="29" spans="1:6">
      <c r="A29" s="278"/>
      <c r="B29" s="12"/>
      <c r="C29" s="12"/>
      <c r="D29" s="12"/>
      <c r="E29" s="12"/>
      <c r="F29" s="94"/>
    </row>
    <row r="30" spans="1:6">
      <c r="A30" s="278"/>
      <c r="B30" s="12"/>
      <c r="C30" s="12"/>
      <c r="D30" s="12"/>
      <c r="E30" s="12"/>
      <c r="F30" s="94"/>
    </row>
    <row r="31" spans="1:6">
      <c r="A31" s="278"/>
      <c r="B31" s="12"/>
      <c r="C31" s="12"/>
      <c r="D31" s="12"/>
      <c r="E31" s="12"/>
      <c r="F31" s="94"/>
    </row>
    <row r="32" spans="1:6">
      <c r="A32" s="278"/>
      <c r="B32" s="12"/>
      <c r="C32" s="12"/>
      <c r="D32" s="12"/>
      <c r="E32" s="12"/>
      <c r="F32" s="94"/>
    </row>
    <row r="33" spans="1:7">
      <c r="A33" s="278"/>
      <c r="B33" s="12"/>
      <c r="C33" s="12"/>
      <c r="D33" s="12"/>
      <c r="E33" s="12"/>
      <c r="F33" s="94"/>
    </row>
    <row r="34" spans="1:7">
      <c r="A34" s="278"/>
      <c r="B34" s="12"/>
      <c r="C34" s="12"/>
      <c r="D34" s="12"/>
      <c r="E34" s="12"/>
      <c r="F34" s="94"/>
    </row>
    <row r="35" spans="1:7">
      <c r="A35" s="278"/>
      <c r="B35" s="12"/>
      <c r="C35" s="12"/>
      <c r="D35" s="12"/>
      <c r="E35" s="12"/>
      <c r="F35" s="94"/>
    </row>
    <row r="36" spans="1:7">
      <c r="A36" s="439" t="s">
        <v>320</v>
      </c>
      <c r="B36" s="439"/>
      <c r="C36" s="439"/>
      <c r="D36" s="439"/>
      <c r="E36" s="439"/>
      <c r="F36" s="439"/>
    </row>
    <row r="37" spans="1:7" ht="25.5">
      <c r="A37" s="114" t="s">
        <v>165</v>
      </c>
    </row>
    <row r="38" spans="1:7" ht="36.75" customHeight="1">
      <c r="A38" s="114" t="s">
        <v>166</v>
      </c>
      <c r="B38" s="12"/>
      <c r="C38" s="437" t="s">
        <v>275</v>
      </c>
      <c r="D38" s="437"/>
      <c r="E38" s="437" t="s">
        <v>276</v>
      </c>
      <c r="F38" s="437"/>
      <c r="G38" s="12"/>
    </row>
    <row r="39" spans="1:7" ht="25.5">
      <c r="A39" s="114" t="s">
        <v>175</v>
      </c>
      <c r="B39" s="12"/>
      <c r="C39" s="438"/>
      <c r="D39" s="438"/>
      <c r="E39" s="438"/>
      <c r="F39" s="438"/>
      <c r="G39" s="12"/>
    </row>
    <row r="40" spans="1:7" ht="25.5">
      <c r="A40" s="114" t="s">
        <v>174</v>
      </c>
    </row>
    <row r="41" spans="1:7" ht="25.5">
      <c r="A41" s="114" t="s">
        <v>173</v>
      </c>
    </row>
    <row r="42" spans="1:7" ht="25.5">
      <c r="A42" s="114" t="s">
        <v>172</v>
      </c>
    </row>
    <row r="43" spans="1:7" ht="25.5">
      <c r="A43" s="114" t="s">
        <v>171</v>
      </c>
    </row>
    <row r="44" spans="1:7" ht="25.5">
      <c r="A44" s="114" t="s">
        <v>170</v>
      </c>
    </row>
    <row r="45" spans="1:7" ht="25.5">
      <c r="A45" s="114" t="s">
        <v>176</v>
      </c>
    </row>
    <row r="46" spans="1:7" ht="25.5">
      <c r="A46" s="114" t="s">
        <v>169</v>
      </c>
    </row>
    <row r="47" spans="1:7" ht="25.5">
      <c r="A47" s="114" t="s">
        <v>168</v>
      </c>
    </row>
    <row r="48" spans="1:7" ht="25.5">
      <c r="A48" s="114" t="s">
        <v>167</v>
      </c>
    </row>
  </sheetData>
  <mergeCells count="6">
    <mergeCell ref="A1:F1"/>
    <mergeCell ref="C38:D38"/>
    <mergeCell ref="E38:F38"/>
    <mergeCell ref="C39:D39"/>
    <mergeCell ref="E39:F39"/>
    <mergeCell ref="A36:F36"/>
  </mergeCells>
  <phoneticPr fontId="6" type="noConversion"/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O28"/>
  <sheetViews>
    <sheetView showGridLines="0" rightToLeft="1" view="pageBreakPreview" zoomScaleSheetLayoutView="100" workbookViewId="0">
      <selection sqref="A1:G1"/>
    </sheetView>
  </sheetViews>
  <sheetFormatPr defaultColWidth="9.140625" defaultRowHeight="12.75"/>
  <cols>
    <col min="1" max="1" width="35.7109375" style="84" customWidth="1"/>
    <col min="2" max="6" width="9.7109375" style="4" customWidth="1"/>
    <col min="7" max="7" width="35.7109375" style="95" customWidth="1"/>
    <col min="8" max="16384" width="9.140625" style="4"/>
  </cols>
  <sheetData>
    <row r="1" spans="1:15" s="87" customFormat="1" ht="24" customHeight="1">
      <c r="A1" s="428"/>
      <c r="B1" s="428"/>
      <c r="C1" s="428"/>
      <c r="D1" s="428"/>
      <c r="E1" s="428"/>
      <c r="F1" s="428"/>
      <c r="G1" s="428"/>
      <c r="H1" s="96"/>
      <c r="I1" s="96"/>
      <c r="J1" s="96"/>
      <c r="K1" s="96"/>
      <c r="L1" s="96"/>
      <c r="M1" s="96"/>
      <c r="N1" s="96"/>
      <c r="O1" s="96"/>
    </row>
    <row r="2" spans="1:15" s="43" customFormat="1" ht="21.95" customHeight="1">
      <c r="A2" s="52" t="s">
        <v>78</v>
      </c>
      <c r="B2" s="45"/>
      <c r="C2" s="45"/>
      <c r="D2" s="45"/>
      <c r="E2" s="45"/>
      <c r="F2" s="45"/>
      <c r="G2" s="45"/>
    </row>
    <row r="3" spans="1:15" s="44" customFormat="1" ht="21.95" customHeight="1">
      <c r="A3" s="28" t="s">
        <v>450</v>
      </c>
      <c r="B3" s="49"/>
      <c r="C3" s="49"/>
      <c r="D3" s="49"/>
      <c r="E3" s="49"/>
      <c r="F3" s="49"/>
      <c r="G3" s="49"/>
    </row>
    <row r="4" spans="1:15" ht="21.95" customHeight="1">
      <c r="A4" s="33" t="s">
        <v>79</v>
      </c>
      <c r="B4" s="29"/>
      <c r="C4" s="29"/>
      <c r="D4" s="29"/>
      <c r="E4" s="29"/>
      <c r="F4" s="29"/>
      <c r="G4" s="29"/>
    </row>
    <row r="5" spans="1:15" s="88" customFormat="1" ht="21.95" customHeight="1">
      <c r="A5" s="81" t="s">
        <v>450</v>
      </c>
      <c r="B5" s="32"/>
      <c r="C5" s="32"/>
      <c r="D5" s="32"/>
      <c r="E5" s="32"/>
      <c r="F5" s="32"/>
      <c r="G5" s="32"/>
    </row>
    <row r="6" spans="1:15" s="30" customFormat="1" ht="20.100000000000001" customHeight="1">
      <c r="A6" s="15" t="s">
        <v>430</v>
      </c>
      <c r="G6" s="36" t="s">
        <v>431</v>
      </c>
    </row>
    <row r="7" spans="1:15" s="30" customFormat="1" ht="45" customHeight="1">
      <c r="A7" s="97" t="s">
        <v>9</v>
      </c>
      <c r="B7" s="244">
        <v>2013</v>
      </c>
      <c r="C7" s="244">
        <v>2014</v>
      </c>
      <c r="D7" s="187">
        <v>2015</v>
      </c>
      <c r="E7" s="407">
        <v>2016</v>
      </c>
      <c r="F7" s="169">
        <v>2017</v>
      </c>
      <c r="G7" s="170" t="s">
        <v>10</v>
      </c>
    </row>
    <row r="8" spans="1:15" ht="41.25" customHeight="1" thickBot="1">
      <c r="A8" s="80" t="s">
        <v>80</v>
      </c>
      <c r="B8" s="90">
        <v>26</v>
      </c>
      <c r="C8" s="90">
        <v>23</v>
      </c>
      <c r="D8" s="90">
        <v>24</v>
      </c>
      <c r="E8" s="90">
        <v>25</v>
      </c>
      <c r="F8" s="90">
        <v>29</v>
      </c>
      <c r="G8" s="75" t="s">
        <v>81</v>
      </c>
    </row>
    <row r="9" spans="1:15" ht="41.25" customHeight="1" thickTop="1" thickBot="1">
      <c r="A9" s="82" t="s">
        <v>82</v>
      </c>
      <c r="B9" s="91">
        <v>7</v>
      </c>
      <c r="C9" s="91">
        <v>7</v>
      </c>
      <c r="D9" s="91">
        <v>11</v>
      </c>
      <c r="E9" s="91">
        <v>11</v>
      </c>
      <c r="F9" s="91">
        <v>13</v>
      </c>
      <c r="G9" s="76" t="s">
        <v>296</v>
      </c>
    </row>
    <row r="10" spans="1:15" ht="41.25" customHeight="1" thickTop="1" thickBot="1">
      <c r="A10" s="316" t="s">
        <v>454</v>
      </c>
      <c r="B10" s="90" t="s">
        <v>333</v>
      </c>
      <c r="C10" s="90" t="s">
        <v>333</v>
      </c>
      <c r="D10" s="90">
        <v>57352</v>
      </c>
      <c r="E10" s="90">
        <v>57952</v>
      </c>
      <c r="F10" s="90">
        <v>56396</v>
      </c>
      <c r="G10" s="314" t="s">
        <v>455</v>
      </c>
    </row>
    <row r="11" spans="1:15" ht="41.25" customHeight="1" thickTop="1" thickBot="1">
      <c r="A11" s="82" t="s">
        <v>83</v>
      </c>
      <c r="B11" s="91">
        <v>54914</v>
      </c>
      <c r="C11" s="91">
        <v>50585</v>
      </c>
      <c r="D11" s="91">
        <v>50880</v>
      </c>
      <c r="E11" s="91">
        <v>51202</v>
      </c>
      <c r="F11" s="91">
        <v>49020</v>
      </c>
      <c r="G11" s="315" t="s">
        <v>84</v>
      </c>
    </row>
    <row r="12" spans="1:15" ht="13.5" thickTop="1">
      <c r="A12" s="107"/>
      <c r="B12" s="107"/>
      <c r="C12" s="107"/>
      <c r="D12" s="107"/>
      <c r="E12" s="107"/>
      <c r="F12" s="107"/>
      <c r="G12" s="107"/>
    </row>
    <row r="24" spans="2:2" ht="18">
      <c r="B24" s="31"/>
    </row>
    <row r="25" spans="2:2" ht="18">
      <c r="B25" s="28"/>
    </row>
    <row r="26" spans="2:2" ht="15.75">
      <c r="B26" s="33"/>
    </row>
    <row r="27" spans="2:2" ht="15.75">
      <c r="B27" s="34"/>
    </row>
    <row r="28" spans="2:2" ht="15.75">
      <c r="B28" s="15"/>
    </row>
  </sheetData>
  <mergeCells count="1">
    <mergeCell ref="A1:G1"/>
  </mergeCells>
  <phoneticPr fontId="6" type="noConversion"/>
  <printOptions horizontalCentered="1" verticalCentered="1"/>
  <pageMargins left="0.47244094488188981" right="0.47244094488188981" top="0" bottom="0" header="0.51181102362204722" footer="0.51181102362204722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N14"/>
  <sheetViews>
    <sheetView showGridLines="0" rightToLeft="1" view="pageBreakPreview" zoomScaleSheetLayoutView="100" workbookViewId="0">
      <selection sqref="A1:N1"/>
    </sheetView>
  </sheetViews>
  <sheetFormatPr defaultColWidth="9.140625" defaultRowHeight="12.75"/>
  <cols>
    <col min="1" max="1" width="36.7109375" style="84" customWidth="1"/>
    <col min="2" max="2" width="6.5703125" style="4" customWidth="1"/>
    <col min="3" max="4" width="8.7109375" style="4" customWidth="1"/>
    <col min="5" max="5" width="8.85546875" style="4" customWidth="1"/>
    <col min="6" max="6" width="8.7109375" style="4" customWidth="1"/>
    <col min="7" max="7" width="8.7109375" style="369" customWidth="1"/>
    <col min="8" max="10" width="8.7109375" style="371" customWidth="1"/>
    <col min="11" max="11" width="8.7109375" style="369" customWidth="1"/>
    <col min="12" max="12" width="8.7109375" style="371" customWidth="1"/>
    <col min="13" max="13" width="6.5703125" style="4" customWidth="1"/>
    <col min="14" max="14" width="36.5703125" style="4" customWidth="1"/>
    <col min="15" max="16384" width="9.140625" style="4"/>
  </cols>
  <sheetData>
    <row r="1" spans="1:14" s="43" customFormat="1" ht="20.100000000000001" customHeight="1">
      <c r="A1" s="440" t="s">
        <v>85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</row>
    <row r="2" spans="1:14" s="44" customFormat="1" ht="20.100000000000001" customHeight="1">
      <c r="A2" s="441" t="s">
        <v>450</v>
      </c>
      <c r="B2" s="441"/>
      <c r="C2" s="441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</row>
    <row r="3" spans="1:14" ht="20.100000000000001" customHeight="1">
      <c r="A3" s="442" t="s">
        <v>115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</row>
    <row r="4" spans="1:14" s="88" customFormat="1" ht="20.100000000000001" customHeight="1">
      <c r="A4" s="443" t="s">
        <v>450</v>
      </c>
      <c r="B4" s="443"/>
      <c r="C4" s="443"/>
      <c r="D4" s="443"/>
      <c r="E4" s="443"/>
      <c r="F4" s="443"/>
      <c r="G4" s="443"/>
      <c r="H4" s="443"/>
      <c r="I4" s="443"/>
      <c r="J4" s="443"/>
      <c r="K4" s="443"/>
      <c r="L4" s="443"/>
      <c r="M4" s="443"/>
      <c r="N4" s="443"/>
    </row>
    <row r="5" spans="1:14" s="30" customFormat="1" ht="20.100000000000001" customHeight="1">
      <c r="A5" s="15" t="s">
        <v>401</v>
      </c>
      <c r="G5" s="368"/>
      <c r="H5" s="370"/>
      <c r="I5" s="370"/>
      <c r="J5" s="370"/>
      <c r="K5" s="368"/>
      <c r="L5" s="370"/>
      <c r="N5" s="36" t="s">
        <v>356</v>
      </c>
    </row>
    <row r="6" spans="1:14" s="30" customFormat="1" ht="38.25" customHeight="1">
      <c r="A6" s="432" t="s">
        <v>138</v>
      </c>
      <c r="B6" s="444" t="s">
        <v>86</v>
      </c>
      <c r="C6" s="445">
        <v>2013</v>
      </c>
      <c r="D6" s="446"/>
      <c r="E6" s="445">
        <v>2014</v>
      </c>
      <c r="F6" s="446"/>
      <c r="G6" s="445">
        <v>2015</v>
      </c>
      <c r="H6" s="446"/>
      <c r="I6" s="445">
        <v>2016</v>
      </c>
      <c r="J6" s="446"/>
      <c r="K6" s="431">
        <v>2017</v>
      </c>
      <c r="L6" s="431"/>
      <c r="M6" s="444" t="s">
        <v>87</v>
      </c>
      <c r="N6" s="447" t="s">
        <v>10</v>
      </c>
    </row>
    <row r="7" spans="1:14" s="30" customFormat="1" ht="38.25" customHeight="1">
      <c r="A7" s="432"/>
      <c r="B7" s="444"/>
      <c r="C7" s="72" t="s">
        <v>268</v>
      </c>
      <c r="D7" s="72" t="s">
        <v>269</v>
      </c>
      <c r="E7" s="72" t="s">
        <v>268</v>
      </c>
      <c r="F7" s="72" t="s">
        <v>269</v>
      </c>
      <c r="G7" s="72" t="s">
        <v>268</v>
      </c>
      <c r="H7" s="72" t="s">
        <v>269</v>
      </c>
      <c r="I7" s="72" t="s">
        <v>451</v>
      </c>
      <c r="J7" s="72" t="s">
        <v>452</v>
      </c>
      <c r="K7" s="72" t="s">
        <v>268</v>
      </c>
      <c r="L7" s="72" t="s">
        <v>269</v>
      </c>
      <c r="M7" s="444"/>
      <c r="N7" s="447"/>
    </row>
    <row r="8" spans="1:14" ht="39" customHeight="1" thickBot="1">
      <c r="A8" s="254" t="s">
        <v>88</v>
      </c>
      <c r="B8" s="69" t="s">
        <v>89</v>
      </c>
      <c r="C8" s="173">
        <v>437979</v>
      </c>
      <c r="D8" s="173">
        <v>6809</v>
      </c>
      <c r="E8" s="246">
        <v>185199.4</v>
      </c>
      <c r="F8" s="246">
        <v>41724.910000000003</v>
      </c>
      <c r="G8" s="246" t="s">
        <v>270</v>
      </c>
      <c r="H8" s="246" t="s">
        <v>270</v>
      </c>
      <c r="I8" s="246">
        <v>279229</v>
      </c>
      <c r="J8" s="246">
        <v>35214</v>
      </c>
      <c r="K8" s="246">
        <v>420835</v>
      </c>
      <c r="L8" s="246">
        <v>35068</v>
      </c>
      <c r="M8" s="174" t="s">
        <v>90</v>
      </c>
      <c r="N8" s="175" t="s">
        <v>91</v>
      </c>
    </row>
    <row r="9" spans="1:14" ht="39" customHeight="1" thickTop="1" thickBot="1">
      <c r="A9" s="73" t="s">
        <v>92</v>
      </c>
      <c r="B9" s="71" t="s">
        <v>89</v>
      </c>
      <c r="C9" s="176" t="s">
        <v>270</v>
      </c>
      <c r="D9" s="176">
        <v>338164</v>
      </c>
      <c r="E9" s="252">
        <v>220742.3</v>
      </c>
      <c r="F9" s="252">
        <v>520524.88</v>
      </c>
      <c r="G9" s="252">
        <v>38529</v>
      </c>
      <c r="H9" s="252">
        <v>494472</v>
      </c>
      <c r="I9" s="252">
        <v>48212</v>
      </c>
      <c r="J9" s="252">
        <v>278043</v>
      </c>
      <c r="K9" s="252">
        <v>312472</v>
      </c>
      <c r="L9" s="252">
        <v>173487</v>
      </c>
      <c r="M9" s="177" t="s">
        <v>90</v>
      </c>
      <c r="N9" s="178" t="s">
        <v>93</v>
      </c>
    </row>
    <row r="10" spans="1:14" ht="50.25" customHeight="1" thickTop="1" thickBot="1">
      <c r="A10" s="387" t="s">
        <v>94</v>
      </c>
      <c r="B10" s="70" t="s">
        <v>95</v>
      </c>
      <c r="C10" s="179">
        <v>6570</v>
      </c>
      <c r="D10" s="179">
        <v>102</v>
      </c>
      <c r="E10" s="300">
        <f>2778</f>
        <v>2778</v>
      </c>
      <c r="F10" s="300">
        <v>626</v>
      </c>
      <c r="G10" s="300">
        <v>16823</v>
      </c>
      <c r="H10" s="300">
        <v>27462</v>
      </c>
      <c r="I10" s="300">
        <v>4653816</v>
      </c>
      <c r="J10" s="300">
        <v>3846738</v>
      </c>
      <c r="K10" s="300">
        <v>420840</v>
      </c>
      <c r="L10" s="300">
        <v>35068</v>
      </c>
      <c r="M10" s="180" t="s">
        <v>96</v>
      </c>
      <c r="N10" s="181" t="s">
        <v>429</v>
      </c>
    </row>
    <row r="11" spans="1:14" ht="39" customHeight="1" thickTop="1" thickBot="1">
      <c r="A11" s="73" t="s">
        <v>97</v>
      </c>
      <c r="B11" s="71" t="s">
        <v>98</v>
      </c>
      <c r="C11" s="176">
        <v>32885</v>
      </c>
      <c r="D11" s="176">
        <v>26538</v>
      </c>
      <c r="E11" s="252">
        <v>42074</v>
      </c>
      <c r="F11" s="252">
        <v>32396</v>
      </c>
      <c r="G11" s="252">
        <v>38529</v>
      </c>
      <c r="H11" s="252">
        <v>33608</v>
      </c>
      <c r="I11" s="252">
        <v>22423</v>
      </c>
      <c r="J11" s="252">
        <v>48212</v>
      </c>
      <c r="K11" s="252">
        <v>49743</v>
      </c>
      <c r="L11" s="252">
        <v>16304</v>
      </c>
      <c r="M11" s="177" t="s">
        <v>99</v>
      </c>
      <c r="N11" s="178" t="s">
        <v>100</v>
      </c>
    </row>
    <row r="12" spans="1:14" ht="50.25" customHeight="1" thickTop="1" thickBot="1">
      <c r="A12" s="387" t="s">
        <v>101</v>
      </c>
      <c r="B12" s="70" t="s">
        <v>102</v>
      </c>
      <c r="C12" s="179">
        <v>127980</v>
      </c>
      <c r="D12" s="179">
        <v>113793</v>
      </c>
      <c r="E12" s="300">
        <v>393744</v>
      </c>
      <c r="F12" s="300">
        <v>179796</v>
      </c>
      <c r="G12" s="300">
        <v>75170</v>
      </c>
      <c r="H12" s="300">
        <v>92096</v>
      </c>
      <c r="I12" s="300">
        <v>457882</v>
      </c>
      <c r="J12" s="300">
        <v>78528</v>
      </c>
      <c r="K12" s="300">
        <v>107160</v>
      </c>
      <c r="L12" s="300">
        <v>784</v>
      </c>
      <c r="M12" s="180" t="s">
        <v>103</v>
      </c>
      <c r="N12" s="181" t="s">
        <v>104</v>
      </c>
    </row>
    <row r="13" spans="1:14" ht="39" customHeight="1" thickTop="1" thickBot="1">
      <c r="A13" s="73" t="s">
        <v>306</v>
      </c>
      <c r="B13" s="71" t="s">
        <v>105</v>
      </c>
      <c r="C13" s="176">
        <v>127026</v>
      </c>
      <c r="D13" s="176" t="s">
        <v>305</v>
      </c>
      <c r="E13" s="252">
        <v>8104</v>
      </c>
      <c r="F13" s="252" t="s">
        <v>305</v>
      </c>
      <c r="G13" s="252">
        <v>38529</v>
      </c>
      <c r="H13" s="252">
        <v>28279</v>
      </c>
      <c r="I13" s="252">
        <v>22622</v>
      </c>
      <c r="J13" s="252">
        <v>19954</v>
      </c>
      <c r="K13" s="252">
        <v>55470</v>
      </c>
      <c r="L13" s="252">
        <v>9596</v>
      </c>
      <c r="M13" s="177" t="s">
        <v>307</v>
      </c>
      <c r="N13" s="178" t="s">
        <v>106</v>
      </c>
    </row>
    <row r="14" spans="1:14" ht="50.25" customHeight="1" thickTop="1">
      <c r="A14" s="301" t="s">
        <v>107</v>
      </c>
      <c r="B14" s="302" t="s">
        <v>108</v>
      </c>
      <c r="C14" s="303">
        <v>73328</v>
      </c>
      <c r="D14" s="303">
        <v>85000</v>
      </c>
      <c r="E14" s="304">
        <v>79248</v>
      </c>
      <c r="F14" s="304">
        <v>87806</v>
      </c>
      <c r="G14" s="304">
        <v>79960</v>
      </c>
      <c r="H14" s="304">
        <v>82713</v>
      </c>
      <c r="I14" s="304">
        <v>81666</v>
      </c>
      <c r="J14" s="304">
        <v>60030</v>
      </c>
      <c r="K14" s="304">
        <v>98714</v>
      </c>
      <c r="L14" s="304">
        <v>48143</v>
      </c>
      <c r="M14" s="305" t="s">
        <v>109</v>
      </c>
      <c r="N14" s="306" t="s">
        <v>110</v>
      </c>
    </row>
  </sheetData>
  <mergeCells count="13">
    <mergeCell ref="A1:N1"/>
    <mergeCell ref="A2:N2"/>
    <mergeCell ref="A3:N3"/>
    <mergeCell ref="A4:N4"/>
    <mergeCell ref="B6:B7"/>
    <mergeCell ref="A6:A7"/>
    <mergeCell ref="E6:F6"/>
    <mergeCell ref="M6:M7"/>
    <mergeCell ref="N6:N7"/>
    <mergeCell ref="K6:L6"/>
    <mergeCell ref="C6:D6"/>
    <mergeCell ref="G6:H6"/>
    <mergeCell ref="I6:J6"/>
  </mergeCells>
  <phoneticPr fontId="6" type="noConversion"/>
  <printOptions horizontalCentered="1" verticalCentered="1"/>
  <pageMargins left="0" right="0" top="0" bottom="0" header="0.51181102362204722" footer="0.51181102362204722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إحصاءات النقل والاتصالات الفصل العاشر 2017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إحصاءات النقل والاتصالات الفصل العاشر 2017</Description_Ar>
    <Enabled xmlns="1b323878-974e-4c19-bf08-965c80d4ad54">true</Enabled>
    <PublishingDate xmlns="1b323878-974e-4c19-bf08-965c80d4ad54">2021-01-06T07:17:21+00:00</PublishingDate>
    <CategoryDescription xmlns="http://schemas.microsoft.com/sharepoint.v3">Transport And Communications statistics chapter 10 - 2017</CategoryDescription>
  </documentManagement>
</p:properties>
</file>

<file path=customXml/itemProps1.xml><?xml version="1.0" encoding="utf-8"?>
<ds:datastoreItem xmlns:ds="http://schemas.openxmlformats.org/officeDocument/2006/customXml" ds:itemID="{FD5854B2-03C5-44BE-9090-579D0A497FC9}"/>
</file>

<file path=customXml/itemProps2.xml><?xml version="1.0" encoding="utf-8"?>
<ds:datastoreItem xmlns:ds="http://schemas.openxmlformats.org/officeDocument/2006/customXml" ds:itemID="{06C71B5F-1BF8-4AF8-892F-BA7245DFFFEB}"/>
</file>

<file path=customXml/itemProps3.xml><?xml version="1.0" encoding="utf-8"?>
<ds:datastoreItem xmlns:ds="http://schemas.openxmlformats.org/officeDocument/2006/customXml" ds:itemID="{A0FB266C-C892-4FE9-91D8-23AA075CD463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المقدمة</vt:lpstr>
      <vt:lpstr>التقديم</vt:lpstr>
      <vt:lpstr>65</vt:lpstr>
      <vt:lpstr>66</vt:lpstr>
      <vt:lpstr>67</vt:lpstr>
      <vt:lpstr>68</vt:lpstr>
      <vt:lpstr>GR_22</vt:lpstr>
      <vt:lpstr>69</vt:lpstr>
      <vt:lpstr>70</vt:lpstr>
      <vt:lpstr>71</vt:lpstr>
      <vt:lpstr>72</vt:lpstr>
      <vt:lpstr>73</vt:lpstr>
      <vt:lpstr>75_74</vt:lpstr>
      <vt:lpstr>76</vt:lpstr>
      <vt:lpstr>77</vt:lpstr>
      <vt:lpstr>78</vt:lpstr>
      <vt:lpstr>80</vt:lpstr>
      <vt:lpstr>GR_23</vt:lpstr>
      <vt:lpstr>81</vt:lpstr>
      <vt:lpstr>82</vt:lpstr>
      <vt:lpstr>83</vt:lpstr>
      <vt:lpstr>'65'!Print_Area</vt:lpstr>
      <vt:lpstr>'66'!Print_Area</vt:lpstr>
      <vt:lpstr>'67'!Print_Area</vt:lpstr>
      <vt:lpstr>'68'!Print_Area</vt:lpstr>
      <vt:lpstr>'69'!Print_Area</vt:lpstr>
      <vt:lpstr>'70'!Print_Area</vt:lpstr>
      <vt:lpstr>'71'!Print_Area</vt:lpstr>
      <vt:lpstr>'72'!Print_Area</vt:lpstr>
      <vt:lpstr>'73'!Print_Area</vt:lpstr>
      <vt:lpstr>'75_74'!Print_Area</vt:lpstr>
      <vt:lpstr>'76'!Print_Area</vt:lpstr>
      <vt:lpstr>'77'!Print_Area</vt:lpstr>
      <vt:lpstr>'78'!Print_Area</vt:lpstr>
      <vt:lpstr>'80'!Print_Area</vt:lpstr>
      <vt:lpstr>'81'!Print_Area</vt:lpstr>
      <vt:lpstr>'82'!Print_Area</vt:lpstr>
      <vt:lpstr>'83'!Print_Area</vt:lpstr>
      <vt:lpstr>GR_22!Print_Area</vt:lpstr>
      <vt:lpstr>GR_23!Print_Area</vt:lpstr>
      <vt:lpstr>التقديم!Print_Area</vt:lpstr>
      <vt:lpstr>المقدمة!Print_Area</vt:lpstr>
    </vt:vector>
  </TitlesOfParts>
  <Company>Central Statistical Org.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Transport And Communications statistics chapter 10 - 2017</dc:title>
  <dc:creator>Mr. Sabir</dc:creator>
  <cp:keywords/>
  <cp:lastModifiedBy>Fatma Khalaf Ali Alboainian</cp:lastModifiedBy>
  <cp:lastPrinted>2018-03-20T06:29:51Z</cp:lastPrinted>
  <dcterms:created xsi:type="dcterms:W3CDTF">1998-01-05T07:20:42Z</dcterms:created>
  <dcterms:modified xsi:type="dcterms:W3CDTF">2021-01-14T08:37:43Z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0x01010050FBC1E32FA8C5438369190EAFFED8CE008E9E875BE8CF634D9CBE11DB22534CB8</vt:lpwstr>
  </property>
  <property fmtid="{D5CDD505-2E9C-101B-9397-08002B2CF9AE}" pid="4" name="CategoryDescription">
    <vt:lpwstr>Transport And Communications statistics chapter 10 - 2017</vt:lpwstr>
  </property>
  <property fmtid="{D5CDD505-2E9C-101B-9397-08002B2CF9AE}" pid="5" name="Hashtags">
    <vt:lpwstr>58;#StatisticalAbstract|c2f418c2-a295-4bd1-af99-d5d586494613</vt:lpwstr>
  </property>
</Properties>
</file>