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2.xml" ContentType="application/vnd.openxmlformats-officedocument.drawingml.chart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buainin\Desktop\"/>
    </mc:Choice>
  </mc:AlternateContent>
  <xr:revisionPtr revIDLastSave="0" documentId="13_ncr:1_{9BC65BFD-7C82-46D5-8EE8-19FFBC64624D}" xr6:coauthVersionLast="41" xr6:coauthVersionMax="41" xr10:uidLastSave="{00000000-0000-0000-0000-000000000000}"/>
  <bookViews>
    <workbookView xWindow="-120" yWindow="-120" windowWidth="29040" windowHeight="15840" tabRatio="601" xr2:uid="{00000000-000D-0000-FFFF-FFFF00000000}"/>
  </bookViews>
  <sheets>
    <sheet name="المقدمة" sheetId="46" r:id="rId1"/>
    <sheet name="التقديم" sheetId="2" r:id="rId2"/>
    <sheet name="65" sheetId="70" r:id="rId3"/>
    <sheet name="66" sheetId="66" r:id="rId4"/>
    <sheet name="67" sheetId="4" r:id="rId5"/>
    <sheet name="68" sheetId="7" r:id="rId6"/>
    <sheet name="GR_27" sheetId="47" r:id="rId7"/>
    <sheet name="69" sheetId="21" r:id="rId8"/>
    <sheet name="70" sheetId="22" r:id="rId9"/>
    <sheet name="71" sheetId="65" r:id="rId10"/>
    <sheet name="72" sheetId="6" r:id="rId11"/>
    <sheet name="73" sheetId="49" r:id="rId12"/>
    <sheet name="75_74" sheetId="10" r:id="rId13"/>
    <sheet name="76" sheetId="11" r:id="rId14"/>
    <sheet name="77" sheetId="68" r:id="rId15"/>
    <sheet name="78" sheetId="69" r:id="rId16"/>
    <sheet name="80-79" sheetId="71" r:id="rId17"/>
    <sheet name="81" sheetId="64" r:id="rId18"/>
    <sheet name="GR_28" sheetId="48" r:id="rId19"/>
    <sheet name="82" sheetId="45" r:id="rId20"/>
    <sheet name="83" sheetId="28" r:id="rId21"/>
    <sheet name="84" sheetId="20" r:id="rId22"/>
  </sheets>
  <definedNames>
    <definedName name="_xlnm.Print_Area" localSheetId="2">'65'!$A$1:$D$19</definedName>
    <definedName name="_xlnm.Print_Area" localSheetId="3">'66'!$A$1:$D$24</definedName>
    <definedName name="_xlnm.Print_Area" localSheetId="4">'67'!$A$1:$G$15</definedName>
    <definedName name="_xlnm.Print_Area" localSheetId="5">'68'!$A$1:$F$23</definedName>
    <definedName name="_xlnm.Print_Area" localSheetId="7">'69'!$A$1:$G$11</definedName>
    <definedName name="_xlnm.Print_Area" localSheetId="8">'70'!$A$1:$N$14</definedName>
    <definedName name="_xlnm.Print_Area" localSheetId="9">'71'!$A$1:$G$11</definedName>
    <definedName name="_xlnm.Print_Area" localSheetId="10">'72'!$A$1:$F$21</definedName>
    <definedName name="_xlnm.Print_Area" localSheetId="11">'73'!$A$1:$J$30</definedName>
    <definedName name="_xlnm.Print_Area" localSheetId="12">'75_74'!$A$1:$G$33</definedName>
    <definedName name="_xlnm.Print_Area" localSheetId="13">'76'!$A$1:$S$22</definedName>
    <definedName name="_xlnm.Print_Area" localSheetId="14">'77'!$A$1:$K$20</definedName>
    <definedName name="_xlnm.Print_Area" localSheetId="15">'78'!$A$1:$M$22</definedName>
    <definedName name="_xlnm.Print_Area" localSheetId="16">'80-79'!$A$1:$K$25</definedName>
    <definedName name="_xlnm.Print_Area" localSheetId="17">'81'!$A$1:$I$13</definedName>
    <definedName name="_xlnm.Print_Area" localSheetId="19">'82'!$A$1:$K$13</definedName>
    <definedName name="_xlnm.Print_Area" localSheetId="20">'83'!$A$1:$I$12</definedName>
    <definedName name="_xlnm.Print_Area" localSheetId="21">'84'!$A$1:$N$41</definedName>
    <definedName name="_xlnm.Print_Area" localSheetId="6">GR_27!$A$1:$F$36</definedName>
    <definedName name="_xlnm.Print_Area" localSheetId="18">GR_28!$A$1:$I$39</definedName>
    <definedName name="_xlnm.Print_Area" localSheetId="1">التقديم!$A$1:$C$20</definedName>
    <definedName name="_xlnm.Print_Area" localSheetId="0">المقدمة!$A$1:$A$44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0" l="1"/>
  <c r="H24" i="71" l="1"/>
  <c r="G24" i="71"/>
  <c r="F24" i="71"/>
  <c r="E24" i="71"/>
  <c r="D24" i="71"/>
  <c r="K40" i="20" l="1"/>
  <c r="J39" i="20"/>
  <c r="I10" i="49" l="1"/>
  <c r="I11" i="49"/>
  <c r="E12" i="71" l="1"/>
  <c r="F33" i="10" l="1"/>
  <c r="E33" i="10" l="1"/>
  <c r="D33" i="10"/>
  <c r="C33" i="10"/>
  <c r="B33" i="10"/>
  <c r="I29" i="49"/>
  <c r="I27" i="49"/>
  <c r="I28" i="49"/>
  <c r="I26" i="49"/>
  <c r="I25" i="49"/>
  <c r="I23" i="49"/>
  <c r="I22" i="49"/>
  <c r="I21" i="49"/>
  <c r="I20" i="49"/>
  <c r="I19" i="49"/>
  <c r="I18" i="49"/>
  <c r="I17" i="49"/>
  <c r="I16" i="49"/>
  <c r="I15" i="49"/>
  <c r="I14" i="49"/>
  <c r="B30" i="49"/>
  <c r="C30" i="49"/>
  <c r="D30" i="49"/>
  <c r="E30" i="49"/>
  <c r="F30" i="49"/>
  <c r="G30" i="49"/>
  <c r="H30" i="49"/>
  <c r="I9" i="49"/>
  <c r="F16" i="10" l="1"/>
  <c r="B20" i="66" l="1"/>
  <c r="L10" i="20" l="1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9" i="20"/>
  <c r="C18" i="70" l="1"/>
  <c r="B18" i="70"/>
  <c r="D21" i="6" l="1"/>
  <c r="B21" i="6"/>
  <c r="B20" i="68" l="1"/>
  <c r="K22" i="69" l="1"/>
  <c r="J22" i="69"/>
  <c r="I22" i="69"/>
  <c r="H22" i="69"/>
  <c r="G22" i="69"/>
  <c r="F22" i="69"/>
  <c r="E22" i="69"/>
  <c r="D22" i="69"/>
  <c r="C22" i="69"/>
  <c r="B22" i="69"/>
  <c r="L21" i="69"/>
  <c r="L20" i="69"/>
  <c r="L19" i="69"/>
  <c r="L18" i="69"/>
  <c r="L17" i="69"/>
  <c r="L16" i="69"/>
  <c r="L15" i="69"/>
  <c r="L14" i="69"/>
  <c r="L13" i="69"/>
  <c r="L12" i="69"/>
  <c r="L11" i="69"/>
  <c r="L10" i="69"/>
  <c r="I20" i="68"/>
  <c r="H20" i="68"/>
  <c r="G20" i="68"/>
  <c r="F20" i="68"/>
  <c r="E20" i="68"/>
  <c r="D20" i="68"/>
  <c r="C20" i="68"/>
  <c r="J19" i="68"/>
  <c r="J18" i="68"/>
  <c r="J17" i="68"/>
  <c r="J16" i="68"/>
  <c r="J15" i="68"/>
  <c r="J14" i="68"/>
  <c r="J13" i="68"/>
  <c r="J12" i="68"/>
  <c r="J11" i="68"/>
  <c r="J10" i="68"/>
  <c r="J9" i="68"/>
  <c r="J8" i="68"/>
  <c r="L22" i="69" l="1"/>
  <c r="J20" i="68"/>
  <c r="I12" i="49"/>
  <c r="I13" i="49"/>
  <c r="I24" i="49"/>
  <c r="I30" i="49" l="1"/>
  <c r="H13" i="64"/>
  <c r="C40" i="20" l="1"/>
  <c r="Q22" i="11" l="1"/>
  <c r="D23" i="7" l="1"/>
  <c r="M10" i="48" l="1"/>
  <c r="M9" i="48"/>
  <c r="C20" i="66" l="1"/>
  <c r="E13" i="64" l="1"/>
  <c r="B22" i="11"/>
  <c r="E13" i="45"/>
  <c r="F13" i="45"/>
  <c r="G13" i="45"/>
  <c r="H13" i="45"/>
  <c r="I13" i="45"/>
  <c r="J13" i="45"/>
  <c r="B13" i="45"/>
  <c r="D13" i="45"/>
  <c r="C13" i="45"/>
  <c r="F13" i="64"/>
  <c r="G13" i="64"/>
  <c r="D13" i="64"/>
  <c r="C13" i="64"/>
  <c r="B13" i="64"/>
  <c r="D16" i="10"/>
  <c r="C16" i="10"/>
  <c r="B16" i="10"/>
  <c r="E21" i="6"/>
  <c r="C21" i="6"/>
  <c r="C39" i="20"/>
  <c r="D39" i="20"/>
  <c r="E39" i="20"/>
  <c r="F39" i="20"/>
  <c r="G39" i="20"/>
  <c r="H39" i="20"/>
  <c r="I39" i="20"/>
  <c r="K39" i="20"/>
  <c r="D40" i="20"/>
  <c r="E40" i="20"/>
  <c r="F40" i="20"/>
  <c r="G40" i="20"/>
  <c r="H40" i="20"/>
  <c r="I40" i="20"/>
  <c r="J40" i="20"/>
  <c r="C41" i="20"/>
  <c r="D41" i="20"/>
  <c r="E41" i="20"/>
  <c r="F41" i="20"/>
  <c r="G41" i="20"/>
  <c r="H41" i="20"/>
  <c r="I41" i="20"/>
  <c r="J41" i="20"/>
  <c r="K41" i="20"/>
  <c r="R10" i="11"/>
  <c r="R11" i="11"/>
  <c r="R12" i="11"/>
  <c r="R13" i="11"/>
  <c r="R14" i="11"/>
  <c r="R15" i="11"/>
  <c r="R16" i="11"/>
  <c r="R17" i="11"/>
  <c r="R18" i="11"/>
  <c r="R19" i="11"/>
  <c r="R20" i="11"/>
  <c r="R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B23" i="7"/>
  <c r="C23" i="7"/>
  <c r="E23" i="7"/>
  <c r="L41" i="20"/>
  <c r="R22" i="11" l="1"/>
  <c r="L40" i="20"/>
  <c r="L39" i="20"/>
</calcChain>
</file>

<file path=xl/sharedStrings.xml><?xml version="1.0" encoding="utf-8"?>
<sst xmlns="http://schemas.openxmlformats.org/spreadsheetml/2006/main" count="801" uniqueCount="491">
  <si>
    <t>TRANSPORT AND COMMUNICATIONS</t>
  </si>
  <si>
    <t>STATISTICS</t>
  </si>
  <si>
    <t>مصادر البيانات :</t>
  </si>
  <si>
    <t xml:space="preserve">Data Sources : </t>
  </si>
  <si>
    <t>Other Arab Countries</t>
  </si>
  <si>
    <t>European Countries</t>
  </si>
  <si>
    <t>Other Countries</t>
  </si>
  <si>
    <t xml:space="preserve">المجموع  </t>
  </si>
  <si>
    <t xml:space="preserve">Total  </t>
  </si>
  <si>
    <t>البيــــان</t>
  </si>
  <si>
    <t>Particulars</t>
  </si>
  <si>
    <t xml:space="preserve">  القادمة</t>
  </si>
  <si>
    <t>Arriving</t>
  </si>
  <si>
    <t xml:space="preserve">  المغادرة</t>
  </si>
  <si>
    <t>Departing</t>
  </si>
  <si>
    <t xml:space="preserve">  واردة</t>
  </si>
  <si>
    <t>Received</t>
  </si>
  <si>
    <t xml:space="preserve">  صادرة</t>
  </si>
  <si>
    <t>الشهر</t>
  </si>
  <si>
    <t>Month</t>
  </si>
  <si>
    <t xml:space="preserve">  يناير</t>
  </si>
  <si>
    <t xml:space="preserve">  January</t>
  </si>
  <si>
    <t xml:space="preserve">  فبراير</t>
  </si>
  <si>
    <t xml:space="preserve">  February</t>
  </si>
  <si>
    <t xml:space="preserve">  مارس</t>
  </si>
  <si>
    <t xml:space="preserve">  March</t>
  </si>
  <si>
    <t xml:space="preserve">  ابريل</t>
  </si>
  <si>
    <t xml:space="preserve">  April</t>
  </si>
  <si>
    <t xml:space="preserve">  مايو</t>
  </si>
  <si>
    <t xml:space="preserve">  May</t>
  </si>
  <si>
    <t xml:space="preserve">  يونيو</t>
  </si>
  <si>
    <t xml:space="preserve">  June</t>
  </si>
  <si>
    <t xml:space="preserve">  يوليو</t>
  </si>
  <si>
    <t xml:space="preserve">  July</t>
  </si>
  <si>
    <t xml:space="preserve">  أغسطس</t>
  </si>
  <si>
    <t xml:space="preserve">  August</t>
  </si>
  <si>
    <t xml:space="preserve">  سبتمبر</t>
  </si>
  <si>
    <t xml:space="preserve">  September</t>
  </si>
  <si>
    <t xml:space="preserve">  أكتوبر</t>
  </si>
  <si>
    <t xml:space="preserve">  October</t>
  </si>
  <si>
    <t xml:space="preserve">  نوفمبر</t>
  </si>
  <si>
    <t xml:space="preserve">  November</t>
  </si>
  <si>
    <t xml:space="preserve">  ديسمبر</t>
  </si>
  <si>
    <t xml:space="preserve">  December</t>
  </si>
  <si>
    <t xml:space="preserve">Total    </t>
  </si>
  <si>
    <t>المجموع</t>
  </si>
  <si>
    <t>Total</t>
  </si>
  <si>
    <t>السيارات والدراجات النارية الجديدة المسجلة حسب نوع الترخيص</t>
  </si>
  <si>
    <t>حكومي</t>
  </si>
  <si>
    <t>Government</t>
  </si>
  <si>
    <t>خصوصي</t>
  </si>
  <si>
    <t>Private</t>
  </si>
  <si>
    <t>نقل خاص</t>
  </si>
  <si>
    <t>Private Transport</t>
  </si>
  <si>
    <t>معدات ثقيلة</t>
  </si>
  <si>
    <t>Heavy Equipment</t>
  </si>
  <si>
    <t>أجرة</t>
  </si>
  <si>
    <t>Taxis</t>
  </si>
  <si>
    <t>دراجات نارية</t>
  </si>
  <si>
    <t>Motorcycles</t>
  </si>
  <si>
    <t>مقطورة</t>
  </si>
  <si>
    <t>Trailer</t>
  </si>
  <si>
    <t>نقل عام</t>
  </si>
  <si>
    <t>السيارات والدراجات النارية المسجلة حسب نوع الترخيص</t>
  </si>
  <si>
    <t>REGISTERED VEHICLES AND MOTOR CYCLES BY TYPE OF LICENSE</t>
  </si>
  <si>
    <t>No.of</t>
  </si>
  <si>
    <t>بلد الميناء السابق</t>
  </si>
  <si>
    <t>العدد والحمولة</t>
  </si>
  <si>
    <t xml:space="preserve"> Vessels Gross &amp; Net </t>
  </si>
  <si>
    <t>Tonnage</t>
  </si>
  <si>
    <t xml:space="preserve"> - عدد السفن</t>
  </si>
  <si>
    <t xml:space="preserve"> - No.of Vessels</t>
  </si>
  <si>
    <t xml:space="preserve"> - اجمالي الحمولة</t>
  </si>
  <si>
    <t xml:space="preserve"> - Gross Tonnage</t>
  </si>
  <si>
    <t xml:space="preserve"> - صافي الحمولة</t>
  </si>
  <si>
    <t xml:space="preserve"> - Net Tonnage</t>
  </si>
  <si>
    <t xml:space="preserve"> Asian Countries</t>
  </si>
  <si>
    <t xml:space="preserve"> African Countries</t>
  </si>
  <si>
    <t>مكاتب البريد والوكالات وصناديق البريد</t>
  </si>
  <si>
    <t>POST OFFICES, AGENCIES AND MAIL BOXES</t>
  </si>
  <si>
    <t>عدد المكاتب البريدية</t>
  </si>
  <si>
    <t>No.of Post Offices</t>
  </si>
  <si>
    <t>عدد الوكالات البريدية</t>
  </si>
  <si>
    <t>عدد الصناديق البريدية للمشتركين</t>
  </si>
  <si>
    <t>No.of P.O.Boxes for Subscribers</t>
  </si>
  <si>
    <t>الخدمات البريدية</t>
  </si>
  <si>
    <t>الوحدة</t>
  </si>
  <si>
    <t>Unit</t>
  </si>
  <si>
    <t>أوزان البريد الجوي</t>
  </si>
  <si>
    <t>ك.غ</t>
  </si>
  <si>
    <t>kg.</t>
  </si>
  <si>
    <t>Weight of airmail</t>
  </si>
  <si>
    <t>الطرود</t>
  </si>
  <si>
    <t>Parcels</t>
  </si>
  <si>
    <t>عدد الرسائل والبطاقات الجوية العادية والمواد الأخرى المرسلة جواً</t>
  </si>
  <si>
    <t>ألف</t>
  </si>
  <si>
    <t>1000's</t>
  </si>
  <si>
    <t>عدد الطرود الجوية والبحرية</t>
  </si>
  <si>
    <t>طرد</t>
  </si>
  <si>
    <t>Parcel</t>
  </si>
  <si>
    <t>No. of Air and Surface Mail Parcels</t>
  </si>
  <si>
    <t>عدد الرسائل الجوية المسجلة</t>
  </si>
  <si>
    <t>رسالة</t>
  </si>
  <si>
    <t>Letter</t>
  </si>
  <si>
    <t>No. of Registered Airmail Letter</t>
  </si>
  <si>
    <t>كيس</t>
  </si>
  <si>
    <t>No. of Airmail Parcel Post</t>
  </si>
  <si>
    <t>مواد البريد الممتاز</t>
  </si>
  <si>
    <t>مادة</t>
  </si>
  <si>
    <t>Item</t>
  </si>
  <si>
    <t>Mumtaz Post</t>
  </si>
  <si>
    <t>عدد الخطوط الهاتفية</t>
  </si>
  <si>
    <t>عدد مشتركي الانترنت</t>
  </si>
  <si>
    <t>Transport and Communications Statistics are among the most indicative parameters of economic and social development due to the important role played by these services as an infrastructure for development.</t>
  </si>
  <si>
    <t>Dispatched</t>
  </si>
  <si>
    <t>POSTAL SERVICES</t>
  </si>
  <si>
    <t>المنشآت حسب عدد المشتغلين</t>
  </si>
  <si>
    <t>متوسط الأجر (1) الســــــــــنوي</t>
  </si>
  <si>
    <t>انتاجية المشــتغل</t>
  </si>
  <si>
    <t>Average Annual Wages (1)</t>
  </si>
  <si>
    <t>Percentage of Goods Consumed to Total Output</t>
  </si>
  <si>
    <t>Percentage of Services Consumed to Total Output</t>
  </si>
  <si>
    <t xml:space="preserve">مجموع المنشآت  </t>
  </si>
  <si>
    <t xml:space="preserve">Total Establishments  </t>
  </si>
  <si>
    <t>(1) يشمل الأجور والرواتب والمزايا العينية</t>
  </si>
  <si>
    <t>(1) Includes wages, salaries and payments-in-kind .</t>
  </si>
  <si>
    <t>أقل من 10 مشتغل</t>
  </si>
  <si>
    <t>10 مشتغل فأكثر</t>
  </si>
  <si>
    <t xml:space="preserve">No. of Internet Subscribers </t>
  </si>
  <si>
    <t>No. of Telephone Lines</t>
  </si>
  <si>
    <t xml:space="preserve"> G.C.C Countries</t>
  </si>
  <si>
    <t>REGISTERED NEW VEHICLES AND MOTOR CYCLES BY TYPE OF LICENSE</t>
  </si>
  <si>
    <r>
      <t xml:space="preserve">الصادر
</t>
    </r>
    <r>
      <rPr>
        <b/>
        <sz val="9"/>
        <rFont val="Arial"/>
        <family val="2"/>
      </rPr>
      <t>Dispatched</t>
    </r>
  </si>
  <si>
    <r>
      <t xml:space="preserve">الوارد
</t>
    </r>
    <r>
      <rPr>
        <b/>
        <sz val="9"/>
        <rFont val="Arial"/>
        <family val="2"/>
      </rPr>
      <t>Received</t>
    </r>
  </si>
  <si>
    <t>PRODUCTION AND VALUE ADDED OF TRANSPORTATION AND COMMUNICATION ACTIVITY
BY SIZE OF ESTABLISHMENT</t>
  </si>
  <si>
    <t>نسبة المستلزمات السلعية الى قيمة الانتاج %</t>
  </si>
  <si>
    <t>نسبة المستلزمات الخدمية  الى قيمة الانتاج %</t>
  </si>
  <si>
    <t xml:space="preserve">البيــــان </t>
  </si>
  <si>
    <t>دول امريكا الوسطى والكاريبية</t>
  </si>
  <si>
    <t>مجلس التعاون لدول الخليج العربية</t>
  </si>
  <si>
    <t>الدول العربية الأخرى</t>
  </si>
  <si>
    <t>الدول الأسيوية</t>
  </si>
  <si>
    <t>الدول الأفريقية</t>
  </si>
  <si>
    <t>الدول الأوروبية</t>
  </si>
  <si>
    <t xml:space="preserve">دول أمريكا  الشمالية </t>
  </si>
  <si>
    <t xml:space="preserve">دول أمريكا الجنوبية </t>
  </si>
  <si>
    <t xml:space="preserve">الدول المحيطية </t>
  </si>
  <si>
    <t>North American Countries</t>
  </si>
  <si>
    <t xml:space="preserve">Central American &amp;
Caribbean Countries </t>
  </si>
  <si>
    <t>South American Countries</t>
  </si>
  <si>
    <t>Ocean Countries</t>
  </si>
  <si>
    <t xml:space="preserve">  الطائرات :</t>
  </si>
  <si>
    <t>Aircrafts :</t>
  </si>
  <si>
    <t xml:space="preserve">  البضائع والبريد (بالطن) :</t>
  </si>
  <si>
    <t>Cargo and Mail (Tons):</t>
  </si>
  <si>
    <t>عدد الهواتف العمومية</t>
  </si>
  <si>
    <t>Public Phones</t>
  </si>
  <si>
    <r>
      <t xml:space="preserve">انواع السفن </t>
    </r>
    <r>
      <rPr>
        <b/>
        <sz val="9"/>
        <rFont val="Arial"/>
        <family val="2"/>
      </rPr>
      <t>Type of Vessels</t>
    </r>
  </si>
  <si>
    <t>السفن القادمة وحمولتها الاجمالية والصافية بالطن حسب نوع السفينة وبلد الميناء السابق</t>
  </si>
  <si>
    <t xml:space="preserve">دول أخرى </t>
  </si>
  <si>
    <r>
      <t xml:space="preserve">ناقلات ركاب
</t>
    </r>
    <r>
      <rPr>
        <sz val="8"/>
        <rFont val="Arial"/>
        <family val="2"/>
      </rPr>
      <t>Passengers Carrier</t>
    </r>
  </si>
  <si>
    <t>عدد مشتركي الهاتف المتنقل (اشتراك عادي)</t>
  </si>
  <si>
    <t>احصاءات النقل والاتصالات</t>
  </si>
  <si>
    <t>توضح جداول الاتصالات أعداد مكاتب البريد والخدمات البريدية وخدمات الهاتف والتلكس والبرقيات .</t>
  </si>
  <si>
    <t xml:space="preserve">  يناير
January</t>
  </si>
  <si>
    <t xml:space="preserve">  فبراير
 February</t>
  </si>
  <si>
    <t xml:space="preserve">  ديسمبر
  December</t>
  </si>
  <si>
    <t xml:space="preserve">  نوفمبر
  November</t>
  </si>
  <si>
    <t xml:space="preserve">  أكتوبر
  October</t>
  </si>
  <si>
    <t xml:space="preserve">  أغسطس
  August</t>
  </si>
  <si>
    <t xml:space="preserve">  يوليو
  July</t>
  </si>
  <si>
    <t xml:space="preserve">  يونيو 
 June</t>
  </si>
  <si>
    <t xml:space="preserve">  مايو
  May</t>
  </si>
  <si>
    <t xml:space="preserve">  ابريل 
 April</t>
  </si>
  <si>
    <t xml:space="preserve">  مارس
  March</t>
  </si>
  <si>
    <t xml:space="preserve">  سبتمبر
September</t>
  </si>
  <si>
    <t>الخطوط الجوية القطرية</t>
  </si>
  <si>
    <t>Qatar Airways</t>
  </si>
  <si>
    <t>مغادرة</t>
  </si>
  <si>
    <t>Departure</t>
  </si>
  <si>
    <t>الخطوط الأخرى</t>
  </si>
  <si>
    <t>Other Airlines</t>
  </si>
  <si>
    <t>معاملات تسجيل المركبات</t>
  </si>
  <si>
    <t xml:space="preserve">VEHICLE REGISTRATION TRANSACTIONS </t>
  </si>
  <si>
    <t>خصوصية</t>
  </si>
  <si>
    <t>حكومية</t>
  </si>
  <si>
    <t>هيئة سياسية</t>
  </si>
  <si>
    <t>شرطة</t>
  </si>
  <si>
    <t>Police</t>
  </si>
  <si>
    <t>دارجة نارية خصوصية</t>
  </si>
  <si>
    <t>Taxi</t>
  </si>
  <si>
    <t>آليات</t>
  </si>
  <si>
    <t>هيئة الأمم المتحدة</t>
  </si>
  <si>
    <t>تصدير</t>
  </si>
  <si>
    <t>Export</t>
  </si>
  <si>
    <t>آليات حكومية</t>
  </si>
  <si>
    <t>تحت التجربة</t>
  </si>
  <si>
    <t>مقطورة حكومية</t>
  </si>
  <si>
    <t>دراجة لخويا</t>
  </si>
  <si>
    <t xml:space="preserve">المجموع </t>
  </si>
  <si>
    <t>يناير</t>
  </si>
  <si>
    <t>January</t>
  </si>
  <si>
    <t>فبراير</t>
  </si>
  <si>
    <t>February</t>
  </si>
  <si>
    <t>مارس</t>
  </si>
  <si>
    <t>March</t>
  </si>
  <si>
    <t>إبريل</t>
  </si>
  <si>
    <t>April</t>
  </si>
  <si>
    <t>مايو</t>
  </si>
  <si>
    <t xml:space="preserve">May </t>
  </si>
  <si>
    <t>يونيو</t>
  </si>
  <si>
    <t>يوليو</t>
  </si>
  <si>
    <t>July</t>
  </si>
  <si>
    <t>أغسطس</t>
  </si>
  <si>
    <t xml:space="preserve">August </t>
  </si>
  <si>
    <t>سبتمبر</t>
  </si>
  <si>
    <t>September</t>
  </si>
  <si>
    <t>أكتوبر</t>
  </si>
  <si>
    <t>October</t>
  </si>
  <si>
    <t>نوفمبر</t>
  </si>
  <si>
    <t>ديسمبر</t>
  </si>
  <si>
    <t xml:space="preserve">         النوع                
                         الشهر          </t>
  </si>
  <si>
    <t xml:space="preserve">              Type
      Month</t>
  </si>
  <si>
    <t xml:space="preserve">June </t>
  </si>
  <si>
    <t xml:space="preserve">November </t>
  </si>
  <si>
    <t>December</t>
  </si>
  <si>
    <r>
      <t xml:space="preserve">السلع
</t>
    </r>
    <r>
      <rPr>
        <sz val="8"/>
        <rFont val="Arial"/>
        <family val="2"/>
      </rPr>
      <t>Goods</t>
    </r>
  </si>
  <si>
    <r>
      <t xml:space="preserve">الخدمات
</t>
    </r>
    <r>
      <rPr>
        <sz val="8"/>
        <rFont val="Arial"/>
        <family val="2"/>
      </rPr>
      <t>Services</t>
    </r>
  </si>
  <si>
    <r>
      <t xml:space="preserve">القيمة المضافة الاجمالية
</t>
    </r>
    <r>
      <rPr>
        <sz val="8"/>
        <rFont val="Arial"/>
        <family val="2"/>
      </rPr>
      <t>Gross Value Added</t>
    </r>
  </si>
  <si>
    <r>
      <t xml:space="preserve">فائض التشغيل
</t>
    </r>
    <r>
      <rPr>
        <sz val="8"/>
        <rFont val="Arial"/>
        <family val="2"/>
      </rPr>
      <t>Operating Surplus</t>
    </r>
  </si>
  <si>
    <t>قادمة</t>
  </si>
  <si>
    <t>Arrival</t>
  </si>
  <si>
    <t>تسجيل جديد</t>
  </si>
  <si>
    <t>إعادة تسجيل</t>
  </si>
  <si>
    <t>تجديد</t>
  </si>
  <si>
    <t>نقل ملكية</t>
  </si>
  <si>
    <t>إلغاء</t>
  </si>
  <si>
    <t>تعديل</t>
  </si>
  <si>
    <t>Re-registration</t>
  </si>
  <si>
    <t>Renewal</t>
  </si>
  <si>
    <t>Transfer of Ownership</t>
  </si>
  <si>
    <t>Cancel</t>
  </si>
  <si>
    <r>
      <t xml:space="preserve">الاهتلاك
</t>
    </r>
    <r>
      <rPr>
        <b/>
        <sz val="8"/>
        <rFont val="Arial"/>
        <family val="2"/>
      </rPr>
      <t>Depreciation</t>
    </r>
  </si>
  <si>
    <r>
      <t xml:space="preserve">غير قطري
</t>
    </r>
    <r>
      <rPr>
        <sz val="8"/>
        <rFont val="Arial"/>
        <family val="2"/>
      </rPr>
      <t>Non Qatari</t>
    </r>
  </si>
  <si>
    <r>
      <t xml:space="preserve">قطري
</t>
    </r>
    <r>
      <rPr>
        <sz val="8"/>
        <rFont val="Arial"/>
        <family val="2"/>
      </rPr>
      <t>Qatari</t>
    </r>
  </si>
  <si>
    <r>
      <t xml:space="preserve">عدد المنشآت
</t>
    </r>
    <r>
      <rPr>
        <sz val="8"/>
        <rFont val="Arial"/>
        <family val="2"/>
      </rPr>
      <t>No. Of Establishments</t>
    </r>
  </si>
  <si>
    <t>Other</t>
  </si>
  <si>
    <r>
      <t xml:space="preserve"> </t>
    </r>
    <r>
      <rPr>
        <sz val="8"/>
        <rFont val="Arial"/>
        <family val="2"/>
      </rPr>
      <t>Export</t>
    </r>
  </si>
  <si>
    <r>
      <t xml:space="preserve"> </t>
    </r>
    <r>
      <rPr>
        <b/>
        <sz val="11"/>
        <rFont val="Arial"/>
        <family val="2"/>
      </rPr>
      <t>خفيفة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Light</t>
    </r>
    <r>
      <rPr>
        <b/>
        <sz val="11"/>
        <rFont val="Arial"/>
        <family val="2"/>
      </rPr>
      <t xml:space="preserve">                    </t>
    </r>
  </si>
  <si>
    <r>
      <rPr>
        <b/>
        <sz val="11"/>
        <rFont val="Arial"/>
        <family val="2"/>
      </rPr>
      <t>ثقيلة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Heavy</t>
    </r>
    <r>
      <rPr>
        <b/>
        <sz val="11"/>
        <rFont val="Arial"/>
        <family val="2"/>
      </rPr>
      <t xml:space="preserve"> </t>
    </r>
  </si>
  <si>
    <r>
      <rPr>
        <b/>
        <sz val="11"/>
        <rFont val="Arial"/>
        <family val="2"/>
      </rPr>
      <t>معدات</t>
    </r>
    <r>
      <rPr>
        <b/>
        <sz val="10"/>
        <rFont val="Arial"/>
        <family val="2"/>
      </rPr>
      <t xml:space="preserve"> </t>
    </r>
    <r>
      <rPr>
        <sz val="9"/>
        <rFont val="Arial"/>
        <family val="2"/>
      </rPr>
      <t>Equipment</t>
    </r>
  </si>
  <si>
    <r>
      <t xml:space="preserve">المجموع
</t>
    </r>
    <r>
      <rPr>
        <sz val="9"/>
        <rFont val="Arial"/>
        <family val="2"/>
      </rPr>
      <t>Total</t>
    </r>
    <r>
      <rPr>
        <b/>
        <sz val="10"/>
        <rFont val="Arial"/>
        <family val="2"/>
      </rPr>
      <t xml:space="preserve">    </t>
    </r>
  </si>
  <si>
    <r>
      <t xml:space="preserve"> تجديد
</t>
    </r>
    <r>
      <rPr>
        <sz val="8"/>
        <rFont val="Arial"/>
        <family val="2"/>
      </rPr>
      <t>Renewal</t>
    </r>
    <r>
      <rPr>
        <b/>
        <sz val="11"/>
        <rFont val="Arial"/>
        <family val="2"/>
      </rPr>
      <t xml:space="preserve">                   </t>
    </r>
  </si>
  <si>
    <r>
      <t xml:space="preserve">ذكر
</t>
    </r>
    <r>
      <rPr>
        <sz val="10"/>
        <rFont val="Arial"/>
        <family val="2"/>
      </rPr>
      <t>M</t>
    </r>
    <r>
      <rPr>
        <b/>
        <sz val="10"/>
        <rFont val="Arial"/>
        <family val="2"/>
      </rPr>
      <t xml:space="preserve">  </t>
    </r>
  </si>
  <si>
    <r>
      <t xml:space="preserve">    أنثى    </t>
    </r>
    <r>
      <rPr>
        <sz val="10"/>
        <rFont val="Arial"/>
        <family val="2"/>
      </rPr>
      <t>F</t>
    </r>
    <r>
      <rPr>
        <b/>
        <sz val="10"/>
        <rFont val="Arial"/>
        <family val="2"/>
      </rPr>
      <t xml:space="preserve"> </t>
    </r>
  </si>
  <si>
    <r>
      <t xml:space="preserve">الانتاج الإجمالى
</t>
    </r>
    <r>
      <rPr>
        <sz val="8"/>
        <rFont val="Arial"/>
        <family val="2"/>
      </rPr>
      <t>Gross Out Put</t>
    </r>
    <r>
      <rPr>
        <b/>
        <sz val="10"/>
        <rFont val="Arial"/>
        <family val="2"/>
      </rPr>
      <t xml:space="preserve"> </t>
    </r>
  </si>
  <si>
    <r>
      <t xml:space="preserve">المجموع
</t>
    </r>
    <r>
      <rPr>
        <sz val="8"/>
        <rFont val="Arial"/>
        <family val="2"/>
      </rPr>
      <t>Total</t>
    </r>
  </si>
  <si>
    <r>
      <t xml:space="preserve">المجموع 
</t>
    </r>
    <r>
      <rPr>
        <b/>
        <sz val="8"/>
        <rFont val="Arial"/>
        <family val="2"/>
      </rPr>
      <t>Total</t>
    </r>
  </si>
  <si>
    <r>
      <t>ناقلات البترول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Oil Tanker</t>
    </r>
  </si>
  <si>
    <r>
      <t xml:space="preserve">ناقلات غاز
</t>
    </r>
    <r>
      <rPr>
        <b/>
        <sz val="8"/>
        <rFont val="Arial"/>
        <family val="2"/>
      </rPr>
      <t>Gas Tanker</t>
    </r>
  </si>
  <si>
    <r>
      <t xml:space="preserve">بضائع عامة
</t>
    </r>
    <r>
      <rPr>
        <b/>
        <sz val="8"/>
        <rFont val="Arial"/>
        <family val="2"/>
      </rPr>
      <t>General Cargo</t>
    </r>
  </si>
  <si>
    <r>
      <t xml:space="preserve">حاويات
</t>
    </r>
    <r>
      <rPr>
        <b/>
        <sz val="8"/>
        <rFont val="Arial"/>
        <family val="2"/>
      </rPr>
      <t>Containers</t>
    </r>
  </si>
  <si>
    <r>
      <t xml:space="preserve">مواد سائبة
</t>
    </r>
    <r>
      <rPr>
        <b/>
        <sz val="8"/>
        <rFont val="Arial"/>
        <family val="2"/>
      </rPr>
      <t>Bulk</t>
    </r>
  </si>
  <si>
    <r>
      <t xml:space="preserve">أغنام حية
</t>
    </r>
    <r>
      <rPr>
        <b/>
        <sz val="8"/>
        <rFont val="Arial"/>
        <family val="2"/>
      </rPr>
      <t>Live Stock</t>
    </r>
  </si>
  <si>
    <r>
      <t xml:space="preserve">ناقلات مركبات
</t>
    </r>
    <r>
      <rPr>
        <b/>
        <sz val="8"/>
        <rFont val="Arial"/>
        <family val="2"/>
      </rPr>
      <t>Auto Carrier</t>
    </r>
  </si>
  <si>
    <r>
      <t xml:space="preserve">أخرى
</t>
    </r>
    <r>
      <rPr>
        <b/>
        <sz val="8"/>
        <rFont val="Arial"/>
        <family val="2"/>
      </rPr>
      <t>Other</t>
    </r>
  </si>
  <si>
    <r>
      <t>وارد</t>
    </r>
    <r>
      <rPr>
        <b/>
        <sz val="11"/>
        <rFont val="Arial"/>
        <family val="2"/>
      </rPr>
      <t xml:space="preserve">
</t>
    </r>
    <r>
      <rPr>
        <sz val="8"/>
        <rFont val="Arial"/>
        <family val="2"/>
      </rPr>
      <t>Recd.</t>
    </r>
  </si>
  <si>
    <r>
      <t>صادر</t>
    </r>
    <r>
      <rPr>
        <b/>
        <sz val="11"/>
        <rFont val="Arial"/>
        <family val="2"/>
      </rPr>
      <t xml:space="preserve">
</t>
    </r>
    <r>
      <rPr>
        <sz val="8"/>
        <rFont val="Arial"/>
        <family val="2"/>
      </rPr>
      <t>Desp.</t>
    </r>
  </si>
  <si>
    <t>****</t>
  </si>
  <si>
    <t>اخرى</t>
  </si>
  <si>
    <t>تعتبر بيانات النقل والاتصالات من أهم المؤشرات التي تعكس التطور الاقتصادي والاجتماعي وذلك للدور الهام الذي تؤديه وسائل النقل والاتصالات كبنية تحتية للتنمية .</t>
  </si>
  <si>
    <t>يشتمل هذا الفصل على بيانات حركة الطيران بمطار الدوحة الدولي وحركة السفن البحرية بموانئ الدوحة ومسيعيد وحالول ورأس لفان ونتائج احصاء النقل البري للبضائع .</t>
  </si>
  <si>
    <t>This chapter displays data  for air traffic at Doha international airport, sea traffic at Doha, Mesaieed, Halul and Ras Llfan sea ports and overland cargo statistics.</t>
  </si>
  <si>
    <t>الخطوط الجوية القطرية القادمة
Qatar Airways Arrival</t>
  </si>
  <si>
    <t>الخطوط الأخرى القادمة
 Other Airlines Arrival</t>
  </si>
  <si>
    <t>New registration</t>
  </si>
  <si>
    <t>Modify</t>
  </si>
  <si>
    <t>Diplomatic Corps</t>
  </si>
  <si>
    <t>Equipments</t>
  </si>
  <si>
    <t>United Nations</t>
  </si>
  <si>
    <t>Public Transport</t>
  </si>
  <si>
    <t>رخص القيادة الصادرة حسب النوع</t>
  </si>
  <si>
    <t>DRIVING LICENSES ISSUED BY TYPE</t>
  </si>
  <si>
    <r>
      <rPr>
        <b/>
        <sz val="11"/>
        <rFont val="Arial"/>
        <family val="2"/>
      </rPr>
      <t>دراجات نارية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Motorcycles</t>
    </r>
  </si>
  <si>
    <r>
      <t>المشتغلون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Employees</t>
    </r>
  </si>
  <si>
    <r>
      <t>تعويضات العاملين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Compensations of Employees</t>
    </r>
  </si>
  <si>
    <t>Establishments By Number of Employees.</t>
  </si>
  <si>
    <t>Less than 10 Employees.</t>
  </si>
  <si>
    <t>10 Employees and above</t>
  </si>
  <si>
    <r>
      <t>تعويضات العاملين
-</t>
    </r>
    <r>
      <rPr>
        <sz val="8"/>
        <rFont val="Arial"/>
        <family val="2"/>
      </rPr>
      <t>Compens ations Of Employees</t>
    </r>
  </si>
  <si>
    <t>Establishments By Number of Employees</t>
  </si>
  <si>
    <t>Establishments  By Number
of Employees</t>
  </si>
  <si>
    <t>No.of Postal Agencies</t>
  </si>
  <si>
    <t>Communications tables shows the numbers of post office, volume of posta services, telephone, telex and cable services.</t>
  </si>
  <si>
    <t>Motorcycles, Private</t>
  </si>
  <si>
    <t>Motorcycles, Lekhwiya</t>
  </si>
  <si>
    <t>أهم المؤشرات الإقتصادية في نشاط النقل والاتصالات</t>
  </si>
  <si>
    <t>Productivity Per Employee</t>
  </si>
  <si>
    <r>
      <t xml:space="preserve">نصيب المشتغل من القيمة المضافة الإجماليــة
</t>
    </r>
    <r>
      <rPr>
        <b/>
        <sz val="8"/>
        <rFont val="Arial"/>
        <family val="2"/>
      </rPr>
      <t>V.A.Per Employee</t>
    </r>
  </si>
  <si>
    <t>ARRIVING VESSELS' GROSS AND NET TONNAGE BY TYPE OF VESSEL AND COUNTRY OF PREVIOUS PORT</t>
  </si>
  <si>
    <t>Country of Previous Port</t>
  </si>
  <si>
    <t>*****</t>
  </si>
  <si>
    <t>عدد أكياس البريدية للطرود  الجويه</t>
  </si>
  <si>
    <t>bag</t>
  </si>
  <si>
    <r>
      <t xml:space="preserve">القادمون
</t>
    </r>
    <r>
      <rPr>
        <b/>
        <sz val="9"/>
        <rFont val="Arial"/>
        <family val="2"/>
      </rPr>
      <t>Arrivals</t>
    </r>
  </si>
  <si>
    <r>
      <t xml:space="preserve">المغادرون
</t>
    </r>
    <r>
      <rPr>
        <b/>
        <sz val="9"/>
        <rFont val="Arial"/>
        <family val="2"/>
      </rPr>
      <t>Departures</t>
    </r>
  </si>
  <si>
    <t>* عدد القادمون والمغادرون يشمل العابرون ولا يشمل ركاب الرحلات الخاصة</t>
  </si>
  <si>
    <t>* Number of arrivals and departures includes transient and excludes passengers of private flights.</t>
  </si>
  <si>
    <t>أقل من 10 مشتغل
Less than 10 Employees.</t>
  </si>
  <si>
    <t xml:space="preserve">  10 مشتغل فأكثر
10 Employees and above</t>
  </si>
  <si>
    <t xml:space="preserve">No. of G.S.M. Subscribers (Normal) </t>
  </si>
  <si>
    <t>TABLE (74)</t>
  </si>
  <si>
    <t>TABLE (76)</t>
  </si>
  <si>
    <r>
      <t xml:space="preserve"> إصدارجديد
</t>
    </r>
    <r>
      <rPr>
        <sz val="8"/>
        <rFont val="Arial"/>
        <family val="2"/>
      </rPr>
      <t>New Issuance</t>
    </r>
    <r>
      <rPr>
        <b/>
        <sz val="11"/>
        <rFont val="Arial"/>
        <family val="2"/>
      </rPr>
      <t xml:space="preserve">                                         </t>
    </r>
  </si>
  <si>
    <t>TABLE (65)</t>
  </si>
  <si>
    <t>TABLE (66)</t>
  </si>
  <si>
    <t>TABLE (67)</t>
  </si>
  <si>
    <t>جدول (67)</t>
  </si>
  <si>
    <t>جدول (66)</t>
  </si>
  <si>
    <t>جدول (65)</t>
  </si>
  <si>
    <t>Graph (23) شكل</t>
  </si>
  <si>
    <t>سيارات لخويا</t>
  </si>
  <si>
    <t>سيارات الحرس الاميري</t>
  </si>
  <si>
    <t>دراجات سيارات الحرس الاميري</t>
  </si>
  <si>
    <t xml:space="preserve">معدات ثقيلة </t>
  </si>
  <si>
    <t xml:space="preserve"> Lekhwiya cars</t>
  </si>
  <si>
    <t>***</t>
  </si>
  <si>
    <t>كما يحتوي الفصل على جداول توضح عدد السيارات والدراجات المرخصة ورخص القيادة  .</t>
  </si>
  <si>
    <t>Another set of tables shows the numbers of registered road vehicles and motor cycles, driving licenses.</t>
  </si>
  <si>
    <t>7- Ministry of Transport &amp; Communications.</t>
  </si>
  <si>
    <t>5  - هيئة الأشغال العامة.</t>
  </si>
  <si>
    <t>الانتاج والقيمة المضافة لنشاط النقل والاتصالات حسب حجم المنشأة</t>
  </si>
  <si>
    <r>
      <t xml:space="preserve"> القيمة المضافة الصافية 
</t>
    </r>
    <r>
      <rPr>
        <sz val="8"/>
        <rFont val="Arial"/>
        <family val="2"/>
      </rPr>
      <t>Net Value Added</t>
    </r>
  </si>
  <si>
    <t xml:space="preserve">            الجنسية    
 الشهر          </t>
  </si>
  <si>
    <r>
      <t xml:space="preserve">     قطريون </t>
    </r>
    <r>
      <rPr>
        <sz val="10"/>
        <rFont val="Arial"/>
        <family val="2"/>
      </rPr>
      <t>Qataris</t>
    </r>
    <r>
      <rPr>
        <b/>
        <sz val="10"/>
        <rFont val="Arial"/>
        <family val="2"/>
      </rPr>
      <t xml:space="preserve"> </t>
    </r>
  </si>
  <si>
    <t xml:space="preserve"> دول مجلس التعاون  GCC                      </t>
  </si>
  <si>
    <r>
      <t xml:space="preserve"> عرب   </t>
    </r>
    <r>
      <rPr>
        <sz val="10"/>
        <rFont val="Arial"/>
        <family val="2"/>
      </rPr>
      <t>Arabs</t>
    </r>
  </si>
  <si>
    <r>
      <t xml:space="preserve">أجانب   </t>
    </r>
    <r>
      <rPr>
        <sz val="10"/>
        <rFont val="Arial"/>
        <family val="2"/>
      </rPr>
      <t>Foreigners</t>
    </r>
  </si>
  <si>
    <t xml:space="preserve">              Nationality
      Month</t>
  </si>
  <si>
    <t xml:space="preserve">تصاريح السياقة المؤقتة حسب النوع </t>
  </si>
  <si>
    <t>TEMPORARY DRIVING PERMITS BY TYPE</t>
  </si>
  <si>
    <t xml:space="preserve">            النوع
الشهر</t>
  </si>
  <si>
    <r>
      <rPr>
        <b/>
        <sz val="12"/>
        <rFont val="Arial"/>
        <family val="2"/>
      </rPr>
      <t>أجرة</t>
    </r>
    <r>
      <rPr>
        <b/>
        <sz val="10"/>
        <rFont val="Arial"/>
        <family val="2"/>
      </rPr>
      <t xml:space="preserve"> </t>
    </r>
    <r>
      <rPr>
        <b/>
        <sz val="8"/>
        <rFont val="Arial"/>
        <family val="2"/>
      </rPr>
      <t>Taxi</t>
    </r>
  </si>
  <si>
    <r>
      <t xml:space="preserve">نقل عام
</t>
    </r>
    <r>
      <rPr>
        <b/>
        <sz val="8"/>
        <rFont val="Arial"/>
        <family val="2"/>
      </rPr>
      <t>Public Transport</t>
    </r>
  </si>
  <si>
    <r>
      <t xml:space="preserve">نقل ركاب
</t>
    </r>
    <r>
      <rPr>
        <b/>
        <sz val="8"/>
        <rFont val="Arial"/>
        <family val="2"/>
      </rPr>
      <t>Passenger Transport</t>
    </r>
  </si>
  <si>
    <r>
      <t xml:space="preserve">مدربين
</t>
    </r>
    <r>
      <rPr>
        <b/>
        <sz val="8"/>
        <rFont val="Arial"/>
        <family val="2"/>
      </rPr>
      <t>Trainees</t>
    </r>
  </si>
  <si>
    <r>
      <t xml:space="preserve">مؤقتة </t>
    </r>
    <r>
      <rPr>
        <b/>
        <sz val="8"/>
        <rFont val="Arial"/>
        <family val="2"/>
      </rPr>
      <t>Temporary</t>
    </r>
  </si>
  <si>
    <r>
      <t xml:space="preserve">المجموع
</t>
    </r>
    <r>
      <rPr>
        <b/>
        <sz val="8"/>
        <rFont val="Arial"/>
        <family val="2"/>
      </rPr>
      <t>Total</t>
    </r>
  </si>
  <si>
    <t xml:space="preserve">                    Type
    Month</t>
  </si>
  <si>
    <t>TABLE (70)</t>
  </si>
  <si>
    <t>TABLE (71)</t>
  </si>
  <si>
    <t>1 - الهيئة العامة للطيران المدني</t>
  </si>
  <si>
    <t xml:space="preserve">2 - نشرة احصاء حركة الملاحة ، </t>
  </si>
  <si>
    <t>3 - وزارة الداخلية</t>
  </si>
  <si>
    <t xml:space="preserve">4 - الشركة القطرية للخدمات البريدية </t>
  </si>
  <si>
    <t xml:space="preserve">6 - نشرة احصاءات النقل والاتصالات ، </t>
  </si>
  <si>
    <t xml:space="preserve">7 - وزارة المواصلات والاتصالات </t>
  </si>
  <si>
    <t>1 - Civil Aviation Authority</t>
  </si>
  <si>
    <t>2 - Bulletin of Maritime Navigation .</t>
  </si>
  <si>
    <t>3 - Ministry of Interior.</t>
  </si>
  <si>
    <t>4 - Qatar Postal Services Company.</t>
  </si>
  <si>
    <t>5 - Public Works Authority ,.</t>
  </si>
  <si>
    <t xml:space="preserve">6 - Bulletin of Transport &amp; Communications Statistics </t>
  </si>
  <si>
    <t>خدمات الهاتف والانترنت</t>
  </si>
  <si>
    <t>TELEPHONE AND INTERNET SERVICES</t>
  </si>
  <si>
    <t>جدول (76)</t>
  </si>
  <si>
    <r>
      <t xml:space="preserve">الوارد
</t>
    </r>
    <r>
      <rPr>
        <b/>
        <sz val="9"/>
        <color theme="1" tint="0.249977111117893"/>
        <rFont val="Arial"/>
        <family val="2"/>
      </rPr>
      <t>Received</t>
    </r>
  </si>
  <si>
    <r>
      <t xml:space="preserve">                      البريد                         </t>
    </r>
    <r>
      <rPr>
        <b/>
        <sz val="9"/>
        <rFont val="Arial"/>
        <family val="2"/>
      </rPr>
      <t>Mail</t>
    </r>
    <r>
      <rPr>
        <b/>
        <sz val="11"/>
        <rFont val="Arial"/>
        <family val="2"/>
      </rPr>
      <t xml:space="preserve">  </t>
    </r>
  </si>
  <si>
    <r>
      <t xml:space="preserve">                           البضائع                            </t>
    </r>
    <r>
      <rPr>
        <b/>
        <sz val="9"/>
        <rFont val="Arial"/>
        <family val="2"/>
      </rPr>
      <t>Cargo</t>
    </r>
    <r>
      <rPr>
        <b/>
        <sz val="11"/>
        <rFont val="Arial"/>
        <family val="2"/>
      </rPr>
      <t xml:space="preserve">  </t>
    </r>
  </si>
  <si>
    <t>منافذ الدولة</t>
  </si>
  <si>
    <t>State Borders</t>
  </si>
  <si>
    <t>ميناء الدوحة للصيادين</t>
  </si>
  <si>
    <t>مطار الدوحة الدولي</t>
  </si>
  <si>
    <t>مطار حمد   الدولي</t>
  </si>
  <si>
    <t>البوابة الالكترونية الجديدة</t>
  </si>
  <si>
    <t>مركز ابو سمرة البري</t>
  </si>
  <si>
    <t>ميناء الدوحة الدولي</t>
  </si>
  <si>
    <t>ميناء مسيعيد</t>
  </si>
  <si>
    <t>ميناء رأس لفان</t>
  </si>
  <si>
    <t>ميناء الرويس</t>
  </si>
  <si>
    <t>خور العديد</t>
  </si>
  <si>
    <t>Hamad International Airport</t>
  </si>
  <si>
    <t>Doha International Airport</t>
  </si>
  <si>
    <t>New Electronic Terminal</t>
  </si>
  <si>
    <t>Abusamra</t>
  </si>
  <si>
    <t>Doha Sea Port</t>
  </si>
  <si>
    <t>Doha Fishermen Port</t>
  </si>
  <si>
    <t>Mesaieed Sea Port</t>
  </si>
  <si>
    <t>Ras Laffan Sea Port</t>
  </si>
  <si>
    <t>Ruwais Sea Port</t>
  </si>
  <si>
    <t>Khor Alodaid</t>
  </si>
  <si>
    <t>جدول (70)</t>
  </si>
  <si>
    <t>جدول (73)</t>
  </si>
  <si>
    <t>TABLE (73)</t>
  </si>
  <si>
    <t>TABLE (75)</t>
  </si>
  <si>
    <t>AIRCRAFT AND CARGO ACTIVITY AT HAMAD  INTERNATIONAL AIRPORT</t>
  </si>
  <si>
    <t>حركة الطيران والشحن  بمطار حمد الدولي</t>
  </si>
  <si>
    <t>حركة الطائرات المنتظمة وغير المنتظمة بمطار حمد الدولي حسب الشهر</t>
  </si>
  <si>
    <t>MONTHLY SCHEDULED AND NON-SCHEDULED AIRCRAFTS TRAFFIC AT HAMAD  INTERNATIONAL AIRPORT</t>
  </si>
  <si>
    <t>حركة الطائرات المنتظمة وغير المنتظمة  بمطار حمد الدولي حسب الشهر</t>
  </si>
  <si>
    <t>MONTHLY SCHEDULED AND NON-SCHEDULED AIRCRAFTS TRAFFIC  AT HAMAD  INTERNATIONAL AIRPORT</t>
  </si>
  <si>
    <t>البضائع والبريد عبر مطار حمد الدولي حسب الشهر</t>
  </si>
  <si>
    <t xml:space="preserve">CARGO AND MAIL VIA HAMAD INTERNATIONAL AIRPORT BY MONTH </t>
  </si>
  <si>
    <t>Government Equipment</t>
  </si>
  <si>
    <t>On Probation</t>
  </si>
  <si>
    <t>Trailer,Govt.</t>
  </si>
  <si>
    <t>Amiri Guard Cars</t>
  </si>
  <si>
    <t>Amiri Guard Motorcycles</t>
  </si>
  <si>
    <t xml:space="preserve">Other </t>
  </si>
  <si>
    <t>رخص القيادة الصادرة حسب الشهر و الجنسية</t>
  </si>
  <si>
    <t>DRIVING LICENSES ISSUED BY MPNTH AND NATIONALITY</t>
  </si>
  <si>
    <t>المنشآت والمشتغلون وتعويضات العاملين في قطاع النقل والاتصالات حسب حجم المنشأة</t>
  </si>
  <si>
    <t xml:space="preserve"> ESTABLISHMENTS, EMPLOYEES AND COMPENSATIONS OF EMPLOYEES IN TRANSPORT AND COMMUNICATION SECTOR BY SIZE OF ESTABLISHMENT</t>
  </si>
  <si>
    <t xml:space="preserve"> ESTABLISHMENTS IN TRANSPORT AND COMMUNICATION SECTOR BY SIZE OF ESTABLISHMENT </t>
  </si>
  <si>
    <t>المنشآت في قطاع النقل والاتصالات حسب حجم المنشأة</t>
  </si>
  <si>
    <r>
      <t xml:space="preserve">الاستهلاك الوسيط
</t>
    </r>
    <r>
      <rPr>
        <b/>
        <sz val="8"/>
        <rFont val="Arial"/>
        <family val="2"/>
      </rPr>
      <t>Intermediate Consumption</t>
    </r>
  </si>
  <si>
    <t>المنشآت حسب عدد المشتغلين حسب حجم المنشأة</t>
  </si>
  <si>
    <t>MAIN ECONOMIC INDICATORS OF TRANSPORTATION AND COMMUNICATION ACTIVITY BY SIZE OF ESTABLISHMENT</t>
  </si>
  <si>
    <t>No.of Airmail Letters, Cards &amp; Other Airmail Materials</t>
  </si>
  <si>
    <t>جدول (69)</t>
  </si>
  <si>
    <t>TABLE (69)</t>
  </si>
  <si>
    <t>جدول رقم (71)</t>
  </si>
  <si>
    <t>جدول (74)</t>
  </si>
  <si>
    <t>جدول (75)</t>
  </si>
  <si>
    <t>جدول رقم (77)</t>
  </si>
  <si>
    <t>TABLE (77)</t>
  </si>
  <si>
    <t>جدول رقم (78)</t>
  </si>
  <si>
    <t>TABLE (78)</t>
  </si>
  <si>
    <t>جدول (81)(القيمة  : الف ريال قطري)</t>
  </si>
  <si>
    <t>TABLE (81)(ٍValue : 000 Q.R)</t>
  </si>
  <si>
    <t>المصدر : وزارة الداخلية</t>
  </si>
  <si>
    <t>المصدر:  الهيئة العامة للطيران المدني</t>
  </si>
  <si>
    <t>وارد
Recd.</t>
  </si>
  <si>
    <t>صادر
Desp.</t>
  </si>
  <si>
    <t>عدد صناديق البريد  المتوفرة</t>
  </si>
  <si>
    <t>No. Of Available Mail Box</t>
  </si>
  <si>
    <t>سيارات الأجرة والليموزين</t>
  </si>
  <si>
    <t xml:space="preserve">معدات ثقيلة وآليات </t>
  </si>
  <si>
    <t>Heavy Equipment and Machinery</t>
  </si>
  <si>
    <t>Taxis and Limousines</t>
  </si>
  <si>
    <t>جدول (72) (الوحدة :  الف طن)</t>
  </si>
  <si>
    <t>TABLE (72)(Unit :000 ton)</t>
  </si>
  <si>
    <t>جدول (68)</t>
  </si>
  <si>
    <t>TABLE (68)</t>
  </si>
  <si>
    <t xml:space="preserve">                          السنة
 نوع الترخيص </t>
  </si>
  <si>
    <t xml:space="preserve">                                          Year
  Type of License  </t>
  </si>
  <si>
    <t xml:space="preserve">                         السنة
 نوع الترخيص </t>
  </si>
  <si>
    <t xml:space="preserve">                                         Year
  Type of License  </t>
  </si>
  <si>
    <t>Local roads</t>
  </si>
  <si>
    <t>الطرق المحلية</t>
  </si>
  <si>
    <t>Third class roads</t>
  </si>
  <si>
    <t>طرق الدرجة الثالثة</t>
  </si>
  <si>
    <t>Secondry roads</t>
  </si>
  <si>
    <t>الطرق الثانوية</t>
  </si>
  <si>
    <t>Main roads</t>
  </si>
  <si>
    <t>الطرق الرئيسيه</t>
  </si>
  <si>
    <t>Road Type</t>
  </si>
  <si>
    <t>نوع الطريق</t>
  </si>
  <si>
    <t>TABLE (79)</t>
  </si>
  <si>
    <t>جدول (79)</t>
  </si>
  <si>
    <t>LENGTH OF ROADS</t>
  </si>
  <si>
    <t>أطوال الطرق</t>
  </si>
  <si>
    <t xml:space="preserve">                            Transaction
  Plate type</t>
  </si>
  <si>
    <t xml:space="preserve">                              المعاملة
  نوع اللوحة</t>
  </si>
  <si>
    <t>2014 - 2018</t>
  </si>
  <si>
    <t>**</t>
  </si>
  <si>
    <t>2014 -  2018</t>
  </si>
  <si>
    <t xml:space="preserve">No. of G.S.M. Subscribers (Prepaid services) </t>
  </si>
  <si>
    <t>عدد مشتركي الهاتف المتنقل (خدمات مسبقة الدفع )</t>
  </si>
  <si>
    <t>البوابة الالكترونية</t>
  </si>
  <si>
    <t>Electronic Terminal</t>
  </si>
  <si>
    <t>Source:Ministry of Interior</t>
  </si>
  <si>
    <t>Source:Civil Aviation Authority</t>
  </si>
  <si>
    <t xml:space="preserve">أطوال الطرق المنجزه سنويا </t>
  </si>
  <si>
    <r>
      <t xml:space="preserve">الطول بالكيلومتر 
</t>
    </r>
    <r>
      <rPr>
        <b/>
        <sz val="10"/>
        <rFont val="Arial"/>
        <family val="2"/>
      </rPr>
      <t>Length</t>
    </r>
    <r>
      <rPr>
        <b/>
        <sz val="12"/>
        <rFont val="Arial"/>
        <family val="2"/>
      </rPr>
      <t xml:space="preserve"> </t>
    </r>
    <r>
      <rPr>
        <b/>
        <sz val="10"/>
        <rFont val="Arial"/>
        <family val="2"/>
      </rPr>
      <t>k.m</t>
    </r>
  </si>
  <si>
    <t>جدول (80)  (الوحده كيلومتر)</t>
  </si>
  <si>
    <t>TABLE (80) (unit: km)</t>
  </si>
  <si>
    <t>جدول (82)(القيمة  : الف ريال قطري)</t>
  </si>
  <si>
    <t>TABLE (82)(ٍValue : 000 Q.R)</t>
  </si>
  <si>
    <t>جدول (84)</t>
  </si>
  <si>
    <t>TABLE (84)</t>
  </si>
  <si>
    <t>TABLE (83) (Values in Q.R)</t>
  </si>
  <si>
    <t>جدول (83) (القيمة : ريال قطري)</t>
  </si>
  <si>
    <t>Graph (27) شكل</t>
  </si>
  <si>
    <t>LENGTH OF ROADS ANNUALLY COMPLETED</t>
  </si>
  <si>
    <r>
      <t xml:space="preserve"> )+ </t>
    </r>
    <r>
      <rPr>
        <b/>
        <sz val="48"/>
        <rFont val="Arial"/>
        <family val="2"/>
      </rPr>
      <t xml:space="preserve">
</t>
    </r>
    <r>
      <rPr>
        <b/>
        <sz val="16"/>
        <rFont val="Arial"/>
        <family val="2"/>
      </rPr>
      <t xml:space="preserve">
</t>
    </r>
  </si>
  <si>
    <r>
      <rPr>
        <b/>
        <sz val="18"/>
        <rFont val="Bernard MT Condensed"/>
        <family val="1"/>
      </rPr>
      <t>CHAPTER X</t>
    </r>
    <r>
      <rPr>
        <b/>
        <sz val="14"/>
        <rFont val="Bernard MT Condensed"/>
        <family val="1"/>
      </rPr>
      <t xml:space="preserve">
</t>
    </r>
    <r>
      <rPr>
        <b/>
        <sz val="24"/>
        <rFont val="Bernard MT Condensed"/>
        <family val="1"/>
      </rPr>
      <t>TRANSPORT</t>
    </r>
    <r>
      <rPr>
        <b/>
        <sz val="22"/>
        <rFont val="Bernard MT Condensed"/>
        <family val="1"/>
      </rPr>
      <t xml:space="preserve"> AND COMMUNICATIONS
STATISTICS</t>
    </r>
    <r>
      <rPr>
        <b/>
        <sz val="14"/>
        <rFont val="Bernard MT Condensed"/>
        <family val="1"/>
      </rPr>
      <t xml:space="preserve">
</t>
    </r>
  </si>
  <si>
    <t>القادمون والمغادرون عبر منافذ الدولة</t>
  </si>
  <si>
    <t>ARRIVALS  AND TRANSIT THROUGH STATE BORDERS</t>
  </si>
  <si>
    <t>القادمون والمغادرون  عبر مطار حمد الدولي حسب الشهر</t>
  </si>
  <si>
    <t xml:space="preserve">ARRIVALS AND TRANSIENT VIA
HAMAD INTERNATIONAL AIRPORT BY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</si>
</sst>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ر.ق.‏&quot;\ * #,##0.00_-;_-&quot;ر.ق.‏&quot;\ * #,##0.00\-;_-&quot;ر.ق.‏&quot;\ * &quot;-&quot;??_-;_-@_-"/>
    <numFmt numFmtId="165" formatCode="_-* #,##0.00_-;_-* #,##0.00\-;_-* &quot;-&quot;??_-;_-@_-"/>
    <numFmt numFmtId="166" formatCode="0.0"/>
    <numFmt numFmtId="167" formatCode="_-* #,##0_-;_-* #,##0\-;_-* &quot;-&quot;??_-;_-@_-"/>
    <numFmt numFmtId="168" formatCode="0_ ;\-0\ "/>
  </numFmts>
  <fonts count="55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4"/>
      <name val="Traditional Arabic"/>
      <family val="1"/>
    </font>
    <font>
      <b/>
      <sz val="12"/>
      <name val="Arial"/>
      <family val="2"/>
      <charset val="178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78"/>
    </font>
    <font>
      <sz val="8"/>
      <name val="Arial"/>
      <family val="2"/>
      <charset val="178"/>
    </font>
    <font>
      <b/>
      <sz val="11"/>
      <name val="Arial"/>
      <family val="2"/>
      <charset val="178"/>
    </font>
    <font>
      <b/>
      <sz val="11"/>
      <name val="Arial"/>
      <family val="2"/>
    </font>
    <font>
      <b/>
      <sz val="12"/>
      <color indexed="10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b/>
      <sz val="24"/>
      <color indexed="12"/>
      <name val="AGA Arabesque Desktop"/>
      <charset val="2"/>
    </font>
    <font>
      <sz val="10"/>
      <color indexed="12"/>
      <name val="Arial"/>
      <family val="2"/>
    </font>
    <font>
      <b/>
      <sz val="11"/>
      <color indexed="25"/>
      <name val="Arial"/>
      <family val="2"/>
    </font>
    <font>
      <sz val="11"/>
      <color indexed="8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24"/>
      <color rgb="FFFF0000"/>
      <name val="Arial"/>
      <family val="2"/>
    </font>
    <font>
      <b/>
      <sz val="11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14"/>
      <name val="Arial"/>
      <family val="2"/>
      <charset val="178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10"/>
      <name val="Sakkal Majalla"/>
    </font>
    <font>
      <b/>
      <sz val="12"/>
      <name val="Sakkal Majalla"/>
    </font>
    <font>
      <b/>
      <sz val="14"/>
      <name val="Sakkal Majalla"/>
    </font>
    <font>
      <sz val="12"/>
      <name val="Sakkal Majalla"/>
    </font>
    <font>
      <b/>
      <sz val="10"/>
      <name val="Arial Black"/>
      <family val="2"/>
    </font>
    <font>
      <b/>
      <sz val="48"/>
      <name val="AGA Arabesque Desktop"/>
      <charset val="2"/>
    </font>
    <font>
      <b/>
      <sz val="48"/>
      <name val="Arial"/>
      <family val="2"/>
    </font>
    <font>
      <b/>
      <sz val="16"/>
      <name val="Sultan bold"/>
      <charset val="178"/>
    </font>
    <font>
      <b/>
      <sz val="24"/>
      <name val="Sultan bold"/>
      <charset val="178"/>
    </font>
    <font>
      <b/>
      <sz val="14"/>
      <name val="Bernard MT Condensed"/>
      <family val="1"/>
    </font>
    <font>
      <b/>
      <sz val="18"/>
      <name val="Bernard MT Condensed"/>
      <family val="1"/>
    </font>
    <font>
      <b/>
      <sz val="22"/>
      <name val="Bernard MT Condensed"/>
      <family val="1"/>
    </font>
    <font>
      <b/>
      <sz val="24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ck">
        <color theme="0"/>
      </right>
      <top style="thin">
        <color indexed="64"/>
      </top>
      <bottom style="thin">
        <color theme="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</borders>
  <cellStyleXfs count="27">
    <xf numFmtId="0" fontId="0" fillId="0" borderId="0"/>
    <xf numFmtId="165" fontId="2" fillId="0" borderId="0" applyFont="0" applyFill="0" applyBorder="0" applyAlignment="0" applyProtection="0"/>
    <xf numFmtId="0" fontId="15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5" fillId="2" borderId="1">
      <alignment horizontal="right" vertical="center" wrapText="1"/>
    </xf>
    <xf numFmtId="1" fontId="17" fillId="2" borderId="2">
      <alignment horizontal="left" vertical="center" wrapText="1"/>
    </xf>
    <xf numFmtId="1" fontId="4" fillId="2" borderId="3">
      <alignment horizontal="center" vertical="center"/>
    </xf>
    <xf numFmtId="0" fontId="9" fillId="2" borderId="3">
      <alignment horizontal="center" vertical="center" wrapText="1"/>
    </xf>
    <xf numFmtId="0" fontId="18" fillId="2" borderId="3">
      <alignment horizontal="center" vertical="center" wrapText="1"/>
    </xf>
    <xf numFmtId="0" fontId="2" fillId="0" borderId="0">
      <alignment horizontal="center" vertical="center" readingOrder="2"/>
    </xf>
    <xf numFmtId="0" fontId="8" fillId="0" borderId="0">
      <alignment horizontal="left" vertical="center"/>
    </xf>
    <xf numFmtId="0" fontId="2" fillId="0" borderId="0"/>
    <xf numFmtId="0" fontId="2" fillId="0" borderId="0"/>
    <xf numFmtId="0" fontId="29" fillId="0" borderId="0"/>
    <xf numFmtId="0" fontId="12" fillId="0" borderId="0">
      <alignment horizontal="right" vertical="center"/>
    </xf>
    <xf numFmtId="0" fontId="19" fillId="0" borderId="0">
      <alignment horizontal="left" vertical="center"/>
    </xf>
    <xf numFmtId="0" fontId="5" fillId="0" borderId="0">
      <alignment horizontal="right" vertical="center"/>
    </xf>
    <xf numFmtId="0" fontId="2" fillId="0" borderId="0">
      <alignment horizontal="left" vertical="center"/>
    </xf>
    <xf numFmtId="0" fontId="11" fillId="2" borderId="3" applyAlignment="0">
      <alignment horizontal="center" vertical="center"/>
    </xf>
    <xf numFmtId="0" fontId="12" fillId="0" borderId="4">
      <alignment horizontal="right" vertical="center" indent="1"/>
    </xf>
    <xf numFmtId="0" fontId="5" fillId="2" borderId="4">
      <alignment horizontal="right" vertical="center" wrapText="1" indent="1" readingOrder="2"/>
    </xf>
    <xf numFmtId="0" fontId="7" fillId="0" borderId="4">
      <alignment horizontal="right" vertical="center" indent="1"/>
    </xf>
    <xf numFmtId="0" fontId="7" fillId="2" borderId="4">
      <alignment horizontal="left" vertical="center" wrapText="1" indent="1"/>
    </xf>
    <xf numFmtId="0" fontId="7" fillId="0" borderId="5">
      <alignment horizontal="left" vertical="center"/>
    </xf>
    <xf numFmtId="0" fontId="7" fillId="0" borderId="6">
      <alignment horizontal="left" vertical="center"/>
    </xf>
    <xf numFmtId="0" fontId="1" fillId="0" borderId="0"/>
    <xf numFmtId="164" fontId="40" fillId="0" borderId="0" applyFont="0" applyFill="0" applyBorder="0" applyAlignment="0" applyProtection="0"/>
  </cellStyleXfs>
  <cellXfs count="59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166" fontId="2" fillId="0" borderId="0" xfId="0" applyNumberFormat="1" applyFont="1" applyAlignment="1">
      <alignment horizontal="right" vertical="center" readingOrder="2"/>
    </xf>
    <xf numFmtId="166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centerContinuous" vertical="center"/>
    </xf>
    <xf numFmtId="1" fontId="14" fillId="0" borderId="0" xfId="0" applyNumberFormat="1" applyFont="1" applyAlignment="1">
      <alignment horizontal="left" vertical="center"/>
    </xf>
    <xf numFmtId="0" fontId="5" fillId="0" borderId="0" xfId="16" applyFont="1">
      <alignment horizontal="right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11"/>
    <xf numFmtId="0" fontId="2" fillId="0" borderId="0" xfId="11" applyAlignment="1">
      <alignment vertical="center"/>
    </xf>
    <xf numFmtId="0" fontId="2" fillId="0" borderId="0" xfId="11" applyAlignment="1">
      <alignment horizontal="center" vertical="center"/>
    </xf>
    <xf numFmtId="0" fontId="23" fillId="0" borderId="0" xfId="11" applyFont="1" applyAlignment="1">
      <alignment vertical="center" wrapText="1" readingOrder="1"/>
    </xf>
    <xf numFmtId="0" fontId="24" fillId="0" borderId="0" xfId="11" applyFont="1" applyAlignment="1">
      <alignment vertical="center"/>
    </xf>
    <xf numFmtId="0" fontId="25" fillId="0" borderId="0" xfId="0" applyFont="1" applyAlignment="1">
      <alignment horizontal="centerContinuous" vertical="center"/>
    </xf>
    <xf numFmtId="0" fontId="5" fillId="0" borderId="0" xfId="3" applyFont="1" applyAlignment="1">
      <alignment horizontal="centerContinuous" vertical="center"/>
    </xf>
    <xf numFmtId="0" fontId="14" fillId="0" borderId="0" xfId="17" applyFont="1">
      <alignment horizontal="left" vertical="center"/>
    </xf>
    <xf numFmtId="0" fontId="13" fillId="0" borderId="0" xfId="2" applyFont="1" applyAlignment="1">
      <alignment horizontal="centerContinuous" vertical="center" readingOrder="2"/>
    </xf>
    <xf numFmtId="166" fontId="5" fillId="0" borderId="0" xfId="0" applyNumberFormat="1" applyFont="1" applyAlignment="1">
      <alignment horizontal="centerContinuous" vertical="center"/>
    </xf>
    <xf numFmtId="1" fontId="14" fillId="0" borderId="0" xfId="0" applyNumberFormat="1" applyFont="1" applyAlignment="1">
      <alignment horizontal="center" vertical="center"/>
    </xf>
    <xf numFmtId="0" fontId="13" fillId="0" borderId="0" xfId="2" applyFont="1" applyAlignment="1">
      <alignment horizontal="centerContinuous" vertical="center"/>
    </xf>
    <xf numFmtId="49" fontId="5" fillId="0" borderId="0" xfId="0" applyNumberFormat="1" applyFont="1" applyAlignment="1">
      <alignment horizontal="centerContinuous" vertical="center"/>
    </xf>
    <xf numFmtId="0" fontId="5" fillId="0" borderId="0" xfId="3" applyFont="1" applyAlignment="1">
      <alignment horizontal="centerContinuous" vertical="center" wrapText="1"/>
    </xf>
    <xf numFmtId="0" fontId="5" fillId="0" borderId="0" xfId="2" applyFont="1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0" fontId="14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6" fillId="0" borderId="0" xfId="3" applyFont="1" applyAlignment="1">
      <alignment horizontal="centerContinuous" vertical="center" readingOrder="2"/>
    </xf>
    <xf numFmtId="166" fontId="27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 readingOrder="2"/>
    </xf>
    <xf numFmtId="166" fontId="26" fillId="0" borderId="0" xfId="0" applyNumberFormat="1" applyFont="1" applyAlignment="1">
      <alignment horizontal="centerContinuous" vertical="center"/>
    </xf>
    <xf numFmtId="0" fontId="26" fillId="0" borderId="0" xfId="2" applyFont="1" applyAlignment="1">
      <alignment horizontal="centerContinuous" vertical="center" readingOrder="2"/>
    </xf>
    <xf numFmtId="166" fontId="26" fillId="0" borderId="0" xfId="0" applyNumberFormat="1" applyFont="1" applyAlignment="1">
      <alignment horizontal="centerContinuous" vertical="center" readingOrder="2"/>
    </xf>
    <xf numFmtId="0" fontId="5" fillId="4" borderId="8" xfId="20" applyFont="1" applyFill="1" applyBorder="1">
      <alignment horizontal="right" vertical="center" wrapText="1" indent="1" readingOrder="2"/>
    </xf>
    <xf numFmtId="49" fontId="26" fillId="0" borderId="0" xfId="0" applyNumberFormat="1" applyFont="1" applyAlignment="1">
      <alignment horizontal="centerContinuous" vertical="center" readingOrder="2"/>
    </xf>
    <xf numFmtId="0" fontId="13" fillId="4" borderId="9" xfId="20" applyFont="1" applyFill="1" applyBorder="1">
      <alignment horizontal="right" vertical="center" wrapText="1" indent="1" readingOrder="2"/>
    </xf>
    <xf numFmtId="0" fontId="13" fillId="5" borderId="10" xfId="20" applyFont="1" applyFill="1" applyBorder="1">
      <alignment horizontal="right" vertical="center" wrapText="1" indent="1" readingOrder="2"/>
    </xf>
    <xf numFmtId="0" fontId="26" fillId="0" borderId="0" xfId="2" applyFont="1" applyAlignment="1">
      <alignment horizontal="centerContinuous" vertical="center"/>
    </xf>
    <xf numFmtId="1" fontId="14" fillId="4" borderId="11" xfId="0" applyNumberFormat="1" applyFont="1" applyFill="1" applyBorder="1" applyAlignment="1">
      <alignment horizontal="center"/>
    </xf>
    <xf numFmtId="0" fontId="18" fillId="4" borderId="12" xfId="7" applyFont="1" applyFill="1" applyBorder="1" applyAlignment="1">
      <alignment horizontal="center" vertical="top" wrapText="1"/>
    </xf>
    <xf numFmtId="0" fontId="5" fillId="4" borderId="13" xfId="4" applyFont="1" applyFill="1" applyBorder="1" applyAlignment="1">
      <alignment vertical="center" wrapText="1"/>
    </xf>
    <xf numFmtId="1" fontId="17" fillId="4" borderId="14" xfId="5" applyFont="1" applyFill="1" applyBorder="1" applyAlignment="1">
      <alignment horizontal="left" vertical="center" wrapText="1"/>
    </xf>
    <xf numFmtId="166" fontId="26" fillId="0" borderId="0" xfId="0" applyNumberFormat="1" applyFont="1" applyBorder="1" applyAlignment="1">
      <alignment horizontal="centerContinuous" vertical="center"/>
    </xf>
    <xf numFmtId="166" fontId="27" fillId="0" borderId="0" xfId="0" applyNumberFormat="1" applyFont="1" applyBorder="1" applyAlignment="1">
      <alignment vertical="center"/>
    </xf>
    <xf numFmtId="49" fontId="26" fillId="0" borderId="0" xfId="0" applyNumberFormat="1" applyFont="1" applyBorder="1" applyAlignment="1">
      <alignment horizontal="centerContinuous" vertical="center" readingOrder="2"/>
    </xf>
    <xf numFmtId="49" fontId="27" fillId="0" borderId="0" xfId="0" applyNumberFormat="1" applyFont="1" applyBorder="1" applyAlignment="1">
      <alignment vertical="center" readingOrder="2"/>
    </xf>
    <xf numFmtId="0" fontId="26" fillId="0" borderId="0" xfId="0" applyFont="1" applyAlignment="1">
      <alignment horizontal="centerContinuous" vertical="center"/>
    </xf>
    <xf numFmtId="0" fontId="26" fillId="0" borderId="0" xfId="0" applyFont="1" applyBorder="1" applyAlignment="1">
      <alignment horizontal="centerContinuous" vertical="center"/>
    </xf>
    <xf numFmtId="0" fontId="27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6" fillId="4" borderId="11" xfId="7" applyFont="1" applyFill="1" applyBorder="1">
      <alignment horizontal="center" vertical="center" wrapText="1"/>
    </xf>
    <xf numFmtId="0" fontId="6" fillId="4" borderId="18" xfId="7" applyFont="1" applyFill="1" applyBorder="1">
      <alignment horizontal="center" vertical="center" wrapText="1"/>
    </xf>
    <xf numFmtId="0" fontId="6" fillId="4" borderId="12" xfId="7" applyFont="1" applyFill="1" applyBorder="1">
      <alignment horizontal="center" vertical="center" wrapText="1"/>
    </xf>
    <xf numFmtId="0" fontId="17" fillId="4" borderId="9" xfId="20" applyFont="1" applyFill="1" applyBorder="1" applyAlignment="1">
      <alignment horizontal="right" vertical="center" wrapText="1" readingOrder="2"/>
    </xf>
    <xf numFmtId="0" fontId="10" fillId="5" borderId="10" xfId="20" applyFont="1" applyFill="1" applyBorder="1" applyAlignment="1">
      <alignment horizontal="center" vertical="center" wrapText="1" readingOrder="2"/>
    </xf>
    <xf numFmtId="0" fontId="10" fillId="5" borderId="9" xfId="20" applyFont="1" applyFill="1" applyBorder="1" applyAlignment="1">
      <alignment horizontal="center" vertical="center" wrapText="1" readingOrder="2"/>
    </xf>
    <xf numFmtId="0" fontId="10" fillId="4" borderId="9" xfId="20" applyFont="1" applyFill="1" applyBorder="1" applyAlignment="1">
      <alignment horizontal="center" vertical="center" wrapText="1" readingOrder="2"/>
    </xf>
    <xf numFmtId="0" fontId="14" fillId="4" borderId="17" xfId="7" applyFont="1" applyFill="1" applyBorder="1" applyAlignment="1">
      <alignment horizontal="center" vertical="center" wrapText="1" readingOrder="1"/>
    </xf>
    <xf numFmtId="0" fontId="10" fillId="4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8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5" fillId="0" borderId="0" xfId="2" applyFont="1" applyAlignment="1">
      <alignment horizontal="centerContinuous" vertical="center" readingOrder="1"/>
    </xf>
    <xf numFmtId="0" fontId="14" fillId="4" borderId="9" xfId="20" applyFont="1" applyFill="1" applyBorder="1">
      <alignment horizontal="right" vertical="center" wrapText="1" indent="1" readingOrder="2"/>
    </xf>
    <xf numFmtId="0" fontId="14" fillId="5" borderId="10" xfId="20" applyFont="1" applyFill="1" applyBorder="1">
      <alignment horizontal="right" vertical="center" wrapText="1" indent="1" readingOrder="2"/>
    </xf>
    <xf numFmtId="166" fontId="14" fillId="0" borderId="0" xfId="0" applyNumberFormat="1" applyFont="1" applyAlignment="1">
      <alignment horizontal="left" vertical="center"/>
    </xf>
    <xf numFmtId="0" fontId="14" fillId="5" borderId="15" xfId="20" applyFont="1" applyFill="1" applyBorder="1">
      <alignment horizontal="right" vertical="center" wrapText="1" indent="1" readingOrder="2"/>
    </xf>
    <xf numFmtId="0" fontId="14" fillId="4" borderId="9" xfId="20" applyFont="1" applyFill="1" applyBorder="1" applyAlignment="1">
      <alignment horizontal="right" vertical="center" wrapText="1" indent="4" readingOrder="2"/>
    </xf>
    <xf numFmtId="0" fontId="28" fillId="0" borderId="0" xfId="11" applyFont="1" applyAlignment="1">
      <alignment vertical="center"/>
    </xf>
    <xf numFmtId="49" fontId="29" fillId="0" borderId="0" xfId="0" applyNumberFormat="1" applyFont="1" applyAlignment="1">
      <alignment vertical="center"/>
    </xf>
    <xf numFmtId="0" fontId="14" fillId="4" borderId="17" xfId="7" applyFont="1" applyFill="1" applyBorder="1">
      <alignment horizontal="center" vertical="center" wrapText="1"/>
    </xf>
    <xf numFmtId="0" fontId="2" fillId="5" borderId="10" xfId="21" applyFont="1" applyFill="1" applyBorder="1">
      <alignment horizontal="right" vertical="center" indent="1"/>
    </xf>
    <xf numFmtId="0" fontId="2" fillId="4" borderId="9" xfId="21" applyFont="1" applyFill="1" applyBorder="1">
      <alignment horizontal="right" vertical="center" indent="1"/>
    </xf>
    <xf numFmtId="0" fontId="2" fillId="5" borderId="9" xfId="21" applyFont="1" applyFill="1" applyBorder="1">
      <alignment horizontal="right" vertical="center" indent="1"/>
    </xf>
    <xf numFmtId="0" fontId="14" fillId="5" borderId="17" xfId="18" applyFont="1" applyFill="1" applyBorder="1" applyAlignment="1">
      <alignment horizontal="center" vertical="center"/>
    </xf>
    <xf numFmtId="166" fontId="2" fillId="0" borderId="0" xfId="0" applyNumberFormat="1" applyFont="1" applyBorder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10" fillId="0" borderId="0" xfId="11" applyFont="1" applyAlignment="1">
      <alignment vertical="center" wrapText="1" readingOrder="1"/>
    </xf>
    <xf numFmtId="1" fontId="5" fillId="4" borderId="17" xfId="6" applyFont="1" applyFill="1" applyBorder="1">
      <alignment horizontal="center" vertical="center"/>
    </xf>
    <xf numFmtId="0" fontId="5" fillId="5" borderId="17" xfId="18" applyFont="1" applyFill="1" applyBorder="1" applyAlignment="1">
      <alignment horizontal="center" vertical="center"/>
    </xf>
    <xf numFmtId="0" fontId="5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 applyAlignment="1">
      <alignment horizontal="left" vertical="center" wrapText="1" indent="4"/>
    </xf>
    <xf numFmtId="0" fontId="5" fillId="5" borderId="9" xfId="20" applyFont="1" applyFill="1" applyBorder="1" applyAlignment="1">
      <alignment horizontal="right" vertical="center" wrapText="1" indent="4" readingOrder="2"/>
    </xf>
    <xf numFmtId="0" fontId="2" fillId="5" borderId="9" xfId="22" applyFont="1" applyFill="1" applyBorder="1" applyAlignment="1">
      <alignment horizontal="left" vertical="center" wrapText="1" indent="4"/>
    </xf>
    <xf numFmtId="0" fontId="5" fillId="4" borderId="9" xfId="22" applyFont="1" applyFill="1" applyBorder="1">
      <alignment horizontal="left" vertical="center" wrapText="1" indent="1"/>
    </xf>
    <xf numFmtId="0" fontId="5" fillId="4" borderId="16" xfId="20" applyFont="1" applyFill="1" applyBorder="1" applyAlignment="1">
      <alignment horizontal="right" vertical="center" wrapText="1" indent="4" readingOrder="2"/>
    </xf>
    <xf numFmtId="0" fontId="2" fillId="4" borderId="16" xfId="21" applyFont="1" applyFill="1" applyBorder="1">
      <alignment horizontal="right" vertical="center" indent="1"/>
    </xf>
    <xf numFmtId="0" fontId="2" fillId="4" borderId="16" xfId="22" applyFont="1" applyFill="1" applyBorder="1" applyAlignment="1">
      <alignment horizontal="left" vertical="center" wrapText="1" indent="4"/>
    </xf>
    <xf numFmtId="0" fontId="2" fillId="0" borderId="0" xfId="24" applyFont="1" applyBorder="1">
      <alignment horizontal="left" vertical="center"/>
    </xf>
    <xf numFmtId="0" fontId="14" fillId="0" borderId="0" xfId="14" applyFont="1" applyAlignment="1">
      <alignment horizontal="right" vertical="center" readingOrder="2"/>
    </xf>
    <xf numFmtId="0" fontId="18" fillId="0" borderId="0" xfId="15" applyFont="1">
      <alignment horizontal="left" vertical="center"/>
    </xf>
    <xf numFmtId="0" fontId="26" fillId="0" borderId="0" xfId="2" applyFont="1" applyAlignment="1">
      <alignment vertical="center"/>
    </xf>
    <xf numFmtId="0" fontId="5" fillId="0" borderId="0" xfId="3" applyFont="1" applyAlignment="1">
      <alignment vertical="center"/>
    </xf>
    <xf numFmtId="0" fontId="10" fillId="4" borderId="11" xfId="7" applyFont="1" applyFill="1" applyBorder="1" applyAlignment="1">
      <alignment horizontal="center" wrapText="1"/>
    </xf>
    <xf numFmtId="0" fontId="17" fillId="4" borderId="12" xfId="7" applyFont="1" applyFill="1" applyBorder="1" applyAlignment="1">
      <alignment horizontal="center" vertical="top" wrapText="1"/>
    </xf>
    <xf numFmtId="166" fontId="14" fillId="0" borderId="0" xfId="0" applyNumberFormat="1" applyFont="1" applyAlignment="1">
      <alignment horizontal="left" vertical="center" wrapText="1"/>
    </xf>
    <xf numFmtId="0" fontId="6" fillId="4" borderId="12" xfId="7" applyFont="1" applyFill="1" applyBorder="1" applyAlignment="1">
      <alignment horizontal="center" vertical="top" wrapText="1" readingOrder="1"/>
    </xf>
    <xf numFmtId="0" fontId="6" fillId="4" borderId="12" xfId="7" applyFont="1" applyFill="1" applyBorder="1" applyAlignment="1">
      <alignment horizontal="center" vertical="top" wrapText="1"/>
    </xf>
    <xf numFmtId="0" fontId="18" fillId="4" borderId="12" xfId="7" applyFont="1" applyFill="1" applyBorder="1" applyAlignment="1">
      <alignment horizontal="center" vertical="top" wrapText="1" readingOrder="1"/>
    </xf>
    <xf numFmtId="0" fontId="2" fillId="3" borderId="0" xfId="0" applyFont="1" applyFill="1"/>
    <xf numFmtId="0" fontId="2" fillId="0" borderId="0" xfId="0" applyFont="1"/>
    <xf numFmtId="0" fontId="2" fillId="5" borderId="15" xfId="22" applyFont="1" applyFill="1" applyBorder="1">
      <alignment horizontal="left" vertical="center" wrapText="1" indent="1"/>
    </xf>
    <xf numFmtId="0" fontId="5" fillId="5" borderId="8" xfId="20" applyFont="1" applyFill="1" applyBorder="1">
      <alignment horizontal="right" vertical="center" wrapText="1" indent="1" readingOrder="2"/>
    </xf>
    <xf numFmtId="0" fontId="2" fillId="5" borderId="8" xfId="22" applyFont="1" applyFill="1" applyBorder="1">
      <alignment horizontal="left" vertical="center" wrapText="1" indent="1"/>
    </xf>
    <xf numFmtId="0" fontId="5" fillId="4" borderId="17" xfId="18" applyFont="1" applyFill="1" applyBorder="1" applyAlignment="1">
      <alignment horizontal="center" vertical="center"/>
    </xf>
    <xf numFmtId="0" fontId="14" fillId="4" borderId="17" xfId="18" applyFont="1" applyFill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Continuous" vertical="center"/>
    </xf>
    <xf numFmtId="49" fontId="5" fillId="0" borderId="0" xfId="0" applyNumberFormat="1" applyFont="1" applyBorder="1" applyAlignment="1">
      <alignment horizontal="centerContinuous" vertical="center"/>
    </xf>
    <xf numFmtId="49" fontId="29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0" fontId="14" fillId="5" borderId="10" xfId="21" applyFont="1" applyFill="1" applyBorder="1" applyAlignment="1">
      <alignment vertical="center"/>
    </xf>
    <xf numFmtId="0" fontId="14" fillId="4" borderId="9" xfId="21" applyFont="1" applyFill="1" applyBorder="1" applyAlignment="1">
      <alignment vertical="center"/>
    </xf>
    <xf numFmtId="0" fontId="14" fillId="5" borderId="9" xfId="21" applyFont="1" applyFill="1" applyBorder="1" applyAlignment="1">
      <alignment vertical="center"/>
    </xf>
    <xf numFmtId="0" fontId="2" fillId="5" borderId="10" xfId="21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0" fontId="2" fillId="4" borderId="8" xfId="2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0" fontId="10" fillId="5" borderId="17" xfId="18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14" fillId="4" borderId="11" xfId="7" applyFont="1" applyFill="1" applyBorder="1" applyAlignment="1">
      <alignment horizontal="center" wrapText="1"/>
    </xf>
    <xf numFmtId="0" fontId="5" fillId="4" borderId="19" xfId="20" applyFont="1" applyFill="1" applyBorder="1">
      <alignment horizontal="right" vertical="center" wrapText="1" indent="1" readingOrder="2"/>
    </xf>
    <xf numFmtId="0" fontId="5" fillId="4" borderId="20" xfId="20" applyFont="1" applyFill="1" applyBorder="1">
      <alignment horizontal="right" vertical="center" wrapText="1" indent="1" readingOrder="2"/>
    </xf>
    <xf numFmtId="0" fontId="2" fillId="0" borderId="0" xfId="0" applyFont="1" applyBorder="1" applyAlignment="1">
      <alignment horizontal="right" vertical="center"/>
    </xf>
    <xf numFmtId="0" fontId="2" fillId="0" borderId="0" xfId="23" applyFont="1" applyBorder="1">
      <alignment horizontal="left" vertical="center"/>
    </xf>
    <xf numFmtId="1" fontId="14" fillId="0" borderId="0" xfId="0" applyNumberFormat="1" applyFont="1" applyAlignment="1">
      <alignment horizontal="center" vertical="center" readingOrder="2"/>
    </xf>
    <xf numFmtId="0" fontId="17" fillId="4" borderId="11" xfId="7" applyFont="1" applyFill="1" applyBorder="1">
      <alignment horizontal="center" vertical="center" wrapText="1"/>
    </xf>
    <xf numFmtId="0" fontId="18" fillId="4" borderId="18" xfId="7" applyFont="1" applyFill="1" applyBorder="1">
      <alignment horizontal="center" vertical="center" wrapText="1"/>
    </xf>
    <xf numFmtId="0" fontId="17" fillId="4" borderId="12" xfId="7" applyFont="1" applyFill="1" applyBorder="1">
      <alignment horizontal="center" vertical="center" wrapText="1"/>
    </xf>
    <xf numFmtId="0" fontId="17" fillId="5" borderId="10" xfId="20" applyFont="1" applyFill="1" applyBorder="1" applyAlignment="1">
      <alignment horizontal="right" vertical="center" wrapText="1" readingOrder="2"/>
    </xf>
    <xf numFmtId="0" fontId="6" fillId="5" borderId="10" xfId="22" applyFont="1" applyFill="1" applyBorder="1" applyAlignment="1">
      <alignment vertical="center" wrapText="1"/>
    </xf>
    <xf numFmtId="0" fontId="17" fillId="5" borderId="9" xfId="20" applyFont="1" applyFill="1" applyBorder="1" applyAlignment="1">
      <alignment horizontal="right" vertical="center" wrapText="1" readingOrder="2"/>
    </xf>
    <xf numFmtId="0" fontId="6" fillId="5" borderId="9" xfId="22" applyFont="1" applyFill="1" applyBorder="1" applyAlignment="1">
      <alignment vertical="center" wrapText="1"/>
    </xf>
    <xf numFmtId="0" fontId="6" fillId="4" borderId="9" xfId="22" applyFont="1" applyFill="1" applyBorder="1" applyAlignment="1">
      <alignment vertical="center" wrapText="1"/>
    </xf>
    <xf numFmtId="0" fontId="17" fillId="4" borderId="8" xfId="20" applyFont="1" applyFill="1" applyBorder="1" applyAlignment="1">
      <alignment horizontal="right" vertical="center" wrapText="1" readingOrder="2"/>
    </xf>
    <xf numFmtId="0" fontId="6" fillId="4" borderId="8" xfId="22" applyFont="1" applyFill="1" applyBorder="1" applyAlignment="1">
      <alignment vertical="center" wrapText="1"/>
    </xf>
    <xf numFmtId="0" fontId="17" fillId="5" borderId="15" xfId="18" applyFont="1" applyFill="1" applyBorder="1" applyAlignment="1">
      <alignment horizontal="right" vertical="center" readingOrder="2"/>
    </xf>
    <xf numFmtId="0" fontId="18" fillId="5" borderId="15" xfId="18" applyFont="1" applyFill="1" applyBorder="1" applyAlignment="1">
      <alignment horizontal="right" vertical="center" indent="1"/>
    </xf>
    <xf numFmtId="0" fontId="18" fillId="5" borderId="15" xfId="18" applyFont="1" applyFill="1" applyBorder="1" applyAlignment="1">
      <alignment horizontal="left" vertical="center"/>
    </xf>
    <xf numFmtId="0" fontId="17" fillId="5" borderId="9" xfId="18" applyFont="1" applyFill="1" applyBorder="1" applyAlignment="1">
      <alignment horizontal="right" vertical="center" readingOrder="2"/>
    </xf>
    <xf numFmtId="0" fontId="18" fillId="5" borderId="9" xfId="18" applyFont="1" applyFill="1" applyBorder="1" applyAlignment="1">
      <alignment horizontal="right" vertical="center" indent="1"/>
    </xf>
    <xf numFmtId="0" fontId="18" fillId="5" borderId="9" xfId="18" applyFont="1" applyFill="1" applyBorder="1" applyAlignment="1">
      <alignment horizontal="left" vertical="center"/>
    </xf>
    <xf numFmtId="0" fontId="17" fillId="5" borderId="16" xfId="18" applyFont="1" applyFill="1" applyBorder="1" applyAlignment="1">
      <alignment horizontal="right" vertical="center" readingOrder="2"/>
    </xf>
    <xf numFmtId="0" fontId="18" fillId="5" borderId="16" xfId="18" applyFont="1" applyFill="1" applyBorder="1" applyAlignment="1">
      <alignment horizontal="right" vertical="center" indent="1"/>
    </xf>
    <xf numFmtId="0" fontId="18" fillId="5" borderId="16" xfId="18" applyFont="1" applyFill="1" applyBorder="1" applyAlignment="1">
      <alignment horizontal="left" vertical="center"/>
    </xf>
    <xf numFmtId="166" fontId="2" fillId="0" borderId="0" xfId="0" applyNumberFormat="1" applyFont="1" applyAlignment="1">
      <alignment vertical="center" readingOrder="2"/>
    </xf>
    <xf numFmtId="1" fontId="14" fillId="4" borderId="17" xfId="6" applyFont="1" applyFill="1" applyBorder="1">
      <alignment horizontal="center" vertical="center"/>
    </xf>
    <xf numFmtId="1" fontId="17" fillId="4" borderId="17" xfId="6" applyFont="1" applyFill="1" applyBorder="1">
      <alignment horizontal="center" vertical="center"/>
    </xf>
    <xf numFmtId="0" fontId="5" fillId="4" borderId="16" xfId="20" applyFont="1" applyFill="1" applyBorder="1">
      <alignment horizontal="right" vertical="center" wrapText="1" indent="1" readingOrder="2"/>
    </xf>
    <xf numFmtId="0" fontId="2" fillId="4" borderId="16" xfId="22" applyFont="1" applyFill="1" applyBorder="1">
      <alignment horizontal="left" vertical="center" wrapText="1" indent="1"/>
    </xf>
    <xf numFmtId="0" fontId="20" fillId="5" borderId="10" xfId="21" applyFont="1" applyFill="1" applyBorder="1" applyAlignment="1">
      <alignment horizontal="center" vertical="center"/>
    </xf>
    <xf numFmtId="0" fontId="2" fillId="5" borderId="10" xfId="22" applyFont="1" applyFill="1" applyBorder="1" applyAlignment="1">
      <alignment horizontal="center" vertical="center" wrapText="1"/>
    </xf>
    <xf numFmtId="0" fontId="20" fillId="5" borderId="10" xfId="22" applyFont="1" applyFill="1" applyBorder="1">
      <alignment horizontal="left" vertical="center" wrapText="1" indent="1"/>
    </xf>
    <xf numFmtId="0" fontId="20" fillId="4" borderId="9" xfId="21" applyFont="1" applyFill="1" applyBorder="1" applyAlignment="1">
      <alignment horizontal="center" vertical="center"/>
    </xf>
    <xf numFmtId="0" fontId="2" fillId="4" borderId="9" xfId="22" applyFont="1" applyFill="1" applyBorder="1" applyAlignment="1">
      <alignment horizontal="center" vertical="center" wrapText="1"/>
    </xf>
    <xf numFmtId="0" fontId="20" fillId="4" borderId="9" xfId="22" applyFont="1" applyFill="1" applyBorder="1">
      <alignment horizontal="left" vertical="center" wrapText="1" indent="1"/>
    </xf>
    <xf numFmtId="0" fontId="20" fillId="5" borderId="9" xfId="21" applyFont="1" applyFill="1" applyBorder="1" applyAlignment="1">
      <alignment horizontal="center" vertical="center"/>
    </xf>
    <xf numFmtId="0" fontId="2" fillId="5" borderId="9" xfId="22" applyFont="1" applyFill="1" applyBorder="1" applyAlignment="1">
      <alignment horizontal="center" vertical="center" wrapText="1"/>
    </xf>
    <xf numFmtId="0" fontId="20" fillId="5" borderId="9" xfId="22" applyFont="1" applyFill="1" applyBorder="1">
      <alignment horizontal="left" vertical="center" wrapText="1" indent="1"/>
    </xf>
    <xf numFmtId="0" fontId="6" fillId="5" borderId="9" xfId="21" applyNumberFormat="1" applyFont="1" applyFill="1" applyBorder="1" applyAlignment="1">
      <alignment horizontal="right" vertical="center" indent="1"/>
    </xf>
    <xf numFmtId="0" fontId="6" fillId="4" borderId="9" xfId="21" applyNumberFormat="1" applyFont="1" applyFill="1" applyBorder="1" applyAlignment="1">
      <alignment horizontal="right" vertical="center" indent="1"/>
    </xf>
    <xf numFmtId="0" fontId="6" fillId="4" borderId="8" xfId="21" applyNumberFormat="1" applyFont="1" applyFill="1" applyBorder="1" applyAlignment="1">
      <alignment horizontal="right" vertical="center" indent="1"/>
    </xf>
    <xf numFmtId="0" fontId="14" fillId="4" borderId="17" xfId="7" applyFont="1" applyFill="1" applyBorder="1">
      <alignment horizontal="center" vertical="center" wrapText="1"/>
    </xf>
    <xf numFmtId="0" fontId="14" fillId="5" borderId="17" xfId="18" applyFont="1" applyFill="1" applyBorder="1" applyAlignment="1">
      <alignment horizontal="center" vertical="center"/>
    </xf>
    <xf numFmtId="1" fontId="14" fillId="4" borderId="17" xfId="6" applyFont="1" applyFill="1" applyBorder="1">
      <alignment horizontal="center" vertical="center"/>
    </xf>
    <xf numFmtId="1" fontId="2" fillId="5" borderId="10" xfId="0" applyNumberFormat="1" applyFont="1" applyFill="1" applyBorder="1" applyAlignment="1">
      <alignment vertical="center"/>
    </xf>
    <xf numFmtId="1" fontId="2" fillId="4" borderId="8" xfId="0" applyNumberFormat="1" applyFont="1" applyFill="1" applyBorder="1" applyAlignment="1">
      <alignment vertical="center"/>
    </xf>
    <xf numFmtId="1" fontId="2" fillId="4" borderId="8" xfId="21" applyNumberFormat="1" applyFont="1" applyFill="1" applyBorder="1" applyAlignment="1">
      <alignment vertical="center"/>
    </xf>
    <xf numFmtId="1" fontId="14" fillId="5" borderId="10" xfId="0" applyNumberFormat="1" applyFont="1" applyFill="1" applyBorder="1" applyAlignment="1">
      <alignment horizontal="center" vertical="center"/>
    </xf>
    <xf numFmtId="1" fontId="14" fillId="4" borderId="8" xfId="21" applyNumberFormat="1" applyFont="1" applyFill="1" applyBorder="1" applyAlignment="1">
      <alignment horizontal="center" vertical="center"/>
    </xf>
    <xf numFmtId="1" fontId="14" fillId="4" borderId="17" xfId="6" applyFont="1" applyFill="1" applyBorder="1" applyAlignment="1">
      <alignment horizontal="center" vertical="center"/>
    </xf>
    <xf numFmtId="0" fontId="2" fillId="4" borderId="8" xfId="22" applyFont="1" applyFill="1" applyBorder="1">
      <alignment horizontal="left" vertical="center" wrapText="1" indent="1"/>
    </xf>
    <xf numFmtId="0" fontId="14" fillId="5" borderId="17" xfId="18" applyFont="1" applyFill="1" applyBorder="1" applyAlignment="1">
      <alignment horizontal="center" vertical="center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7" xfId="18" applyFont="1" applyFill="1" applyBorder="1" applyAlignment="1">
      <alignment horizontal="center" vertical="center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1" fontId="2" fillId="5" borderId="10" xfId="21" applyNumberFormat="1" applyFont="1" applyFill="1" applyBorder="1" applyAlignment="1">
      <alignment vertical="center"/>
    </xf>
    <xf numFmtId="1" fontId="14" fillId="5" borderId="17" xfId="18" applyNumberFormat="1" applyFont="1" applyFill="1" applyBorder="1" applyAlignment="1">
      <alignment horizontal="right" vertical="center" indent="1"/>
    </xf>
    <xf numFmtId="0" fontId="14" fillId="5" borderId="12" xfId="21" applyFont="1" applyFill="1" applyBorder="1">
      <alignment horizontal="right" vertical="center" indent="1"/>
    </xf>
    <xf numFmtId="166" fontId="31" fillId="0" borderId="0" xfId="0" applyNumberFormat="1" applyFont="1" applyAlignment="1">
      <alignment vertical="center"/>
    </xf>
    <xf numFmtId="166" fontId="2" fillId="5" borderId="0" xfId="0" applyNumberFormat="1" applyFont="1" applyFill="1" applyAlignment="1">
      <alignment vertical="center"/>
    </xf>
    <xf numFmtId="0" fontId="2" fillId="4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1" fontId="27" fillId="0" borderId="0" xfId="0" applyNumberFormat="1" applyFont="1" applyAlignment="1">
      <alignment vertical="center"/>
    </xf>
    <xf numFmtId="166" fontId="32" fillId="0" borderId="0" xfId="0" applyNumberFormat="1" applyFont="1" applyBorder="1" applyAlignment="1">
      <alignment vertical="center"/>
    </xf>
    <xf numFmtId="0" fontId="2" fillId="4" borderId="8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8" fontId="2" fillId="4" borderId="9" xfId="1" applyNumberFormat="1" applyFont="1" applyFill="1" applyBorder="1" applyAlignment="1">
      <alignment horizontal="right" vertical="center" indent="1"/>
    </xf>
    <xf numFmtId="168" fontId="2" fillId="4" borderId="9" xfId="1" applyNumberFormat="1" applyFont="1" applyFill="1" applyBorder="1" applyAlignment="1">
      <alignment horizontal="center" vertical="center"/>
    </xf>
    <xf numFmtId="168" fontId="2" fillId="5" borderId="9" xfId="1" applyNumberFormat="1" applyFont="1" applyFill="1" applyBorder="1" applyAlignment="1">
      <alignment horizontal="right" vertical="center" indent="1"/>
    </xf>
    <xf numFmtId="168" fontId="2" fillId="5" borderId="9" xfId="1" applyNumberFormat="1" applyFont="1" applyFill="1" applyBorder="1" applyAlignment="1">
      <alignment horizontal="center" vertical="center"/>
    </xf>
    <xf numFmtId="168" fontId="2" fillId="4" borderId="16" xfId="1" applyNumberFormat="1" applyFont="1" applyFill="1" applyBorder="1" applyAlignment="1">
      <alignment horizontal="center" vertical="center"/>
    </xf>
    <xf numFmtId="0" fontId="5" fillId="5" borderId="12" xfId="18" applyFont="1" applyFill="1" applyBorder="1" applyAlignment="1">
      <alignment horizontal="center" vertical="center"/>
    </xf>
    <xf numFmtId="0" fontId="14" fillId="5" borderId="12" xfId="18" applyFont="1" applyFill="1" applyBorder="1" applyAlignment="1">
      <alignment horizontal="center" vertical="center"/>
    </xf>
    <xf numFmtId="0" fontId="26" fillId="0" borderId="0" xfId="2" applyFont="1" applyBorder="1" applyAlignment="1">
      <alignment horizontal="centerContinuous" vertical="center"/>
    </xf>
    <xf numFmtId="0" fontId="5" fillId="0" borderId="0" xfId="3" applyFont="1" applyBorder="1" applyAlignment="1">
      <alignment horizontal="centerContinuous" vertical="center"/>
    </xf>
    <xf numFmtId="1" fontId="2" fillId="4" borderId="9" xfId="21" applyNumberFormat="1" applyFont="1" applyFill="1" applyBorder="1" applyAlignment="1">
      <alignment horizontal="right" vertical="center" indent="1"/>
    </xf>
    <xf numFmtId="1" fontId="2" fillId="5" borderId="10" xfId="21" applyNumberFormat="1" applyFont="1" applyFill="1" applyBorder="1" applyAlignment="1">
      <alignment horizontal="right" vertical="center" indent="1"/>
    </xf>
    <xf numFmtId="1" fontId="2" fillId="4" borderId="8" xfId="21" applyNumberFormat="1" applyFont="1" applyFill="1" applyBorder="1" applyAlignment="1">
      <alignment horizontal="right" vertical="center" indent="1"/>
    </xf>
    <xf numFmtId="166" fontId="13" fillId="0" borderId="0" xfId="0" applyNumberFormat="1" applyFont="1" applyBorder="1" applyAlignment="1">
      <alignment horizontal="centerContinuous" vertical="center"/>
    </xf>
    <xf numFmtId="1" fontId="14" fillId="5" borderId="17" xfId="1" applyNumberFormat="1" applyFont="1" applyFill="1" applyBorder="1" applyAlignment="1">
      <alignment horizontal="right" vertical="center"/>
    </xf>
    <xf numFmtId="1" fontId="10" fillId="5" borderId="17" xfId="18" applyNumberFormat="1" applyFont="1" applyFill="1" applyBorder="1" applyAlignment="1">
      <alignment horizontal="center" vertical="center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1" fontId="5" fillId="4" borderId="17" xfId="6" applyFont="1" applyFill="1" applyBorder="1">
      <alignment horizontal="center" vertical="center"/>
    </xf>
    <xf numFmtId="1" fontId="14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1" fontId="20" fillId="5" borderId="10" xfId="21" applyNumberFormat="1" applyFont="1" applyFill="1" applyBorder="1" applyAlignment="1">
      <alignment horizontal="center" vertical="center"/>
    </xf>
    <xf numFmtId="167" fontId="2" fillId="5" borderId="10" xfId="1" applyNumberFormat="1" applyFont="1" applyFill="1" applyBorder="1" applyAlignment="1">
      <alignment horizontal="center" vertical="center"/>
    </xf>
    <xf numFmtId="167" fontId="2" fillId="4" borderId="9" xfId="1" applyNumberFormat="1" applyFont="1" applyFill="1" applyBorder="1" applyAlignment="1">
      <alignment horizontal="center" vertical="center"/>
    </xf>
    <xf numFmtId="167" fontId="2" fillId="5" borderId="9" xfId="1" applyNumberFormat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right" vertical="center" readingOrder="2"/>
    </xf>
    <xf numFmtId="166" fontId="6" fillId="0" borderId="0" xfId="0" applyNumberFormat="1" applyFont="1" applyAlignment="1">
      <alignment vertical="center" readingOrder="1"/>
    </xf>
    <xf numFmtId="1" fontId="20" fillId="4" borderId="9" xfId="21" applyNumberFormat="1" applyFont="1" applyFill="1" applyBorder="1" applyAlignment="1">
      <alignment horizontal="center" vertical="center"/>
    </xf>
    <xf numFmtId="1" fontId="14" fillId="5" borderId="10" xfId="21" applyNumberFormat="1" applyFont="1" applyFill="1" applyBorder="1" applyAlignment="1">
      <alignment horizontal="center" vertical="center"/>
    </xf>
    <xf numFmtId="0" fontId="14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14" fillId="5" borderId="17" xfId="18" applyFont="1" applyFill="1" applyBorder="1" applyAlignment="1">
      <alignment horizontal="center" vertical="center"/>
    </xf>
    <xf numFmtId="0" fontId="2" fillId="4" borderId="9" xfId="22" applyFont="1" applyFill="1" applyBorder="1">
      <alignment horizontal="left" vertical="center" wrapText="1" indent="1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7" xfId="18" applyFont="1" applyFill="1" applyBorder="1" applyAlignment="1">
      <alignment horizontal="center" vertical="center"/>
    </xf>
    <xf numFmtId="0" fontId="5" fillId="5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1" fontId="5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0" fontId="10" fillId="4" borderId="17" xfId="7" applyFont="1" applyFill="1" applyBorder="1">
      <alignment horizontal="center" vertical="center" wrapText="1"/>
    </xf>
    <xf numFmtId="0" fontId="26" fillId="0" borderId="0" xfId="2" applyFont="1" applyAlignment="1">
      <alignment horizontal="centerContinuous" vertical="center" wrapText="1"/>
    </xf>
    <xf numFmtId="0" fontId="2" fillId="0" borderId="0" xfId="14" applyFont="1" applyAlignment="1">
      <alignment horizontal="right" vertical="center" readingOrder="2"/>
    </xf>
    <xf numFmtId="0" fontId="6" fillId="0" borderId="0" xfId="15" applyFont="1">
      <alignment horizontal="left" vertical="center"/>
    </xf>
    <xf numFmtId="0" fontId="5" fillId="5" borderId="18" xfId="20" applyFont="1" applyFill="1" applyBorder="1">
      <alignment horizontal="right" vertical="center" wrapText="1" indent="1" readingOrder="2"/>
    </xf>
    <xf numFmtId="0" fontId="20" fillId="5" borderId="8" xfId="22" applyFont="1" applyFill="1" applyBorder="1">
      <alignment horizontal="left" vertical="center" wrapText="1" indent="1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9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26" fillId="0" borderId="0" xfId="2" applyFont="1" applyBorder="1" applyAlignment="1">
      <alignment horizontal="centerContinuous" vertical="center" readingOrder="2"/>
    </xf>
    <xf numFmtId="166" fontId="14" fillId="0" borderId="0" xfId="0" applyNumberFormat="1" applyFont="1" applyBorder="1" applyAlignment="1">
      <alignment horizontal="left" vertical="center"/>
    </xf>
    <xf numFmtId="1" fontId="14" fillId="4" borderId="9" xfId="21" applyNumberFormat="1" applyFont="1" applyFill="1" applyBorder="1" applyAlignment="1">
      <alignment horizontal="right" vertical="center" indent="1"/>
    </xf>
    <xf numFmtId="0" fontId="14" fillId="5" borderId="12" xfId="18" applyFont="1" applyFill="1" applyBorder="1" applyAlignment="1">
      <alignment vertical="center"/>
    </xf>
    <xf numFmtId="0" fontId="14" fillId="4" borderId="16" xfId="21" applyFont="1" applyFill="1" applyBorder="1" applyAlignment="1">
      <alignment vertical="center"/>
    </xf>
    <xf numFmtId="168" fontId="2" fillId="5" borderId="10" xfId="1" applyNumberFormat="1" applyFont="1" applyFill="1" applyBorder="1" applyAlignment="1">
      <alignment vertical="center"/>
    </xf>
    <xf numFmtId="168" fontId="2" fillId="4" borderId="9" xfId="1" applyNumberFormat="1" applyFont="1" applyFill="1" applyBorder="1" applyAlignment="1">
      <alignment vertical="center"/>
    </xf>
    <xf numFmtId="168" fontId="2" fillId="5" borderId="9" xfId="1" applyNumberFormat="1" applyFont="1" applyFill="1" applyBorder="1" applyAlignment="1">
      <alignment vertical="center"/>
    </xf>
    <xf numFmtId="168" fontId="2" fillId="4" borderId="16" xfId="1" applyNumberFormat="1" applyFont="1" applyFill="1" applyBorder="1" applyAlignment="1">
      <alignment vertical="center"/>
    </xf>
    <xf numFmtId="0" fontId="13" fillId="0" borderId="0" xfId="2" applyFont="1" applyBorder="1" applyAlignment="1">
      <alignment horizontal="centerContinuous" vertical="center"/>
    </xf>
    <xf numFmtId="0" fontId="13" fillId="0" borderId="0" xfId="2" applyFont="1" applyBorder="1" applyAlignment="1">
      <alignment horizontal="centerContinuous" vertical="center" readingOrder="2"/>
    </xf>
    <xf numFmtId="166" fontId="13" fillId="0" borderId="0" xfId="0" applyNumberFormat="1" applyFont="1" applyBorder="1" applyAlignment="1">
      <alignment horizontal="centerContinuous" vertical="center" readingOrder="2"/>
    </xf>
    <xf numFmtId="0" fontId="5" fillId="0" borderId="0" xfId="3" applyFont="1" applyBorder="1" applyAlignment="1">
      <alignment horizontal="centerContinuous" vertical="center" wrapText="1"/>
    </xf>
    <xf numFmtId="0" fontId="5" fillId="0" borderId="0" xfId="2" applyFont="1" applyBorder="1" applyAlignment="1">
      <alignment horizontal="centerContinuous" vertical="center"/>
    </xf>
    <xf numFmtId="166" fontId="2" fillId="0" borderId="0" xfId="0" applyNumberFormat="1" applyFont="1" applyAlignment="1">
      <alignment horizontal="right" vertical="center" wrapText="1"/>
    </xf>
    <xf numFmtId="1" fontId="2" fillId="0" borderId="0" xfId="0" applyNumberFormat="1" applyFont="1" applyAlignment="1">
      <alignment vertical="center"/>
    </xf>
    <xf numFmtId="0" fontId="2" fillId="5" borderId="27" xfId="22" applyFont="1" applyFill="1" applyBorder="1">
      <alignment horizontal="left" vertical="center" wrapText="1" indent="1"/>
    </xf>
    <xf numFmtId="0" fontId="2" fillId="5" borderId="28" xfId="22" applyFont="1" applyFill="1" applyBorder="1">
      <alignment horizontal="left" vertical="center" wrapText="1" indent="1"/>
    </xf>
    <xf numFmtId="0" fontId="2" fillId="4" borderId="29" xfId="22" applyFont="1" applyFill="1" applyBorder="1">
      <alignment horizontal="left" vertical="center" wrapText="1" indent="1"/>
    </xf>
    <xf numFmtId="0" fontId="2" fillId="4" borderId="30" xfId="22" applyFont="1" applyFill="1" applyBorder="1">
      <alignment horizontal="left" vertical="center" wrapText="1" indent="1"/>
    </xf>
    <xf numFmtId="0" fontId="5" fillId="5" borderId="16" xfId="20" applyFont="1" applyFill="1" applyBorder="1">
      <alignment horizontal="right" vertical="center" wrapText="1" indent="1" readingOrder="2"/>
    </xf>
    <xf numFmtId="167" fontId="2" fillId="5" borderId="16" xfId="1" applyNumberFormat="1" applyFont="1" applyFill="1" applyBorder="1" applyAlignment="1">
      <alignment horizontal="center" vertical="center"/>
    </xf>
    <xf numFmtId="0" fontId="2" fillId="5" borderId="16" xfId="22" applyFont="1" applyFill="1" applyBorder="1">
      <alignment horizontal="left" vertical="center" wrapText="1" indent="1"/>
    </xf>
    <xf numFmtId="1" fontId="20" fillId="5" borderId="9" xfId="21" applyNumberFormat="1" applyFont="1" applyFill="1" applyBorder="1" applyAlignment="1">
      <alignment horizontal="center" vertical="center"/>
    </xf>
    <xf numFmtId="0" fontId="10" fillId="5" borderId="16" xfId="20" applyFont="1" applyFill="1" applyBorder="1">
      <alignment horizontal="right" vertical="center" wrapText="1" indent="1" readingOrder="2"/>
    </xf>
    <xf numFmtId="0" fontId="10" fillId="5" borderId="16" xfId="20" applyFont="1" applyFill="1" applyBorder="1" applyAlignment="1">
      <alignment horizontal="center" vertical="center" wrapText="1" readingOrder="2"/>
    </xf>
    <xf numFmtId="0" fontId="20" fillId="5" borderId="16" xfId="21" applyFont="1" applyFill="1" applyBorder="1" applyAlignment="1">
      <alignment horizontal="center" vertical="center"/>
    </xf>
    <xf numFmtId="1" fontId="20" fillId="5" borderId="16" xfId="21" applyNumberFormat="1" applyFont="1" applyFill="1" applyBorder="1" applyAlignment="1">
      <alignment horizontal="center" vertical="center"/>
    </xf>
    <xf numFmtId="0" fontId="2" fillId="5" borderId="16" xfId="22" applyFont="1" applyFill="1" applyBorder="1" applyAlignment="1">
      <alignment horizontal="center" vertical="center" wrapText="1"/>
    </xf>
    <xf numFmtId="0" fontId="20" fillId="5" borderId="16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5" fillId="5" borderId="10" xfId="20" applyFont="1" applyFill="1" applyBorder="1">
      <alignment horizontal="right" vertical="center" wrapText="1" indent="1" readingOrder="2"/>
    </xf>
    <xf numFmtId="1" fontId="2" fillId="5" borderId="15" xfId="21" applyNumberFormat="1" applyFont="1" applyFill="1" applyBorder="1" applyAlignment="1">
      <alignment horizontal="center" vertical="center"/>
    </xf>
    <xf numFmtId="1" fontId="14" fillId="4" borderId="8" xfId="21" applyNumberFormat="1" applyFont="1" applyFill="1" applyBorder="1" applyAlignment="1">
      <alignment horizontal="right" vertical="center" indent="1"/>
    </xf>
    <xf numFmtId="0" fontId="14" fillId="4" borderId="17" xfId="7" applyFont="1" applyFill="1" applyBorder="1" applyAlignment="1">
      <alignment horizontal="center" vertical="center" wrapText="1"/>
    </xf>
    <xf numFmtId="0" fontId="14" fillId="5" borderId="17" xfId="18" applyFont="1" applyFill="1" applyBorder="1" applyAlignment="1">
      <alignment horizontal="center" vertical="center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1" applyFont="1" applyFill="1" applyBorder="1" applyAlignment="1">
      <alignment vertical="center"/>
    </xf>
    <xf numFmtId="3" fontId="2" fillId="5" borderId="10" xfId="21" applyNumberFormat="1" applyFont="1" applyFill="1" applyBorder="1" applyAlignment="1">
      <alignment vertical="center"/>
    </xf>
    <xf numFmtId="0" fontId="2" fillId="4" borderId="9" xfId="21" applyFont="1" applyFill="1" applyBorder="1" applyAlignment="1">
      <alignment vertical="center"/>
    </xf>
    <xf numFmtId="3" fontId="2" fillId="4" borderId="9" xfId="21" applyNumberFormat="1" applyFont="1" applyFill="1" applyBorder="1" applyAlignment="1">
      <alignment vertical="center"/>
    </xf>
    <xf numFmtId="0" fontId="2" fillId="5" borderId="9" xfId="21" applyFont="1" applyFill="1" applyBorder="1" applyAlignment="1">
      <alignment vertical="center"/>
    </xf>
    <xf numFmtId="3" fontId="2" fillId="5" borderId="9" xfId="21" applyNumberFormat="1" applyFont="1" applyFill="1" applyBorder="1" applyAlignment="1">
      <alignment vertical="center"/>
    </xf>
    <xf numFmtId="0" fontId="2" fillId="4" borderId="8" xfId="21" applyFont="1" applyFill="1" applyBorder="1" applyAlignment="1">
      <alignment vertical="center"/>
    </xf>
    <xf numFmtId="3" fontId="2" fillId="4" borderId="8" xfId="21" applyNumberFormat="1" applyFont="1" applyFill="1" applyBorder="1" applyAlignment="1">
      <alignment vertical="center"/>
    </xf>
    <xf numFmtId="0" fontId="14" fillId="4" borderId="8" xfId="21" applyFont="1" applyFill="1" applyBorder="1" applyAlignment="1">
      <alignment vertical="center"/>
    </xf>
    <xf numFmtId="0" fontId="14" fillId="5" borderId="17" xfId="18" applyFont="1" applyFill="1" applyBorder="1" applyAlignment="1">
      <alignment vertical="center"/>
    </xf>
    <xf numFmtId="3" fontId="14" fillId="5" borderId="17" xfId="18" applyNumberFormat="1" applyFont="1" applyFill="1" applyBorder="1" applyAlignment="1">
      <alignment vertical="center"/>
    </xf>
    <xf numFmtId="0" fontId="26" fillId="0" borderId="0" xfId="2" applyFont="1" applyAlignment="1">
      <alignment vertical="center" readingOrder="2"/>
    </xf>
    <xf numFmtId="1" fontId="2" fillId="5" borderId="10" xfId="22" applyNumberFormat="1" applyFont="1" applyFill="1" applyBorder="1" applyAlignment="1">
      <alignment horizontal="right" vertical="center" wrapText="1" indent="1"/>
    </xf>
    <xf numFmtId="1" fontId="14" fillId="5" borderId="10" xfId="21" applyNumberFormat="1" applyFont="1" applyFill="1" applyBorder="1" applyAlignment="1">
      <alignment horizontal="right" vertical="center" indent="1"/>
    </xf>
    <xf numFmtId="1" fontId="2" fillId="4" borderId="9" xfId="22" applyNumberFormat="1" applyFont="1" applyFill="1" applyBorder="1" applyAlignment="1">
      <alignment horizontal="right" vertical="center" wrapText="1" indent="1"/>
    </xf>
    <xf numFmtId="1" fontId="2" fillId="4" borderId="8" xfId="22" applyNumberFormat="1" applyFont="1" applyFill="1" applyBorder="1" applyAlignment="1">
      <alignment horizontal="right" vertical="center" wrapText="1" indent="1"/>
    </xf>
    <xf numFmtId="0" fontId="14" fillId="4" borderId="17" xfId="7" applyFont="1" applyFill="1" applyBorder="1">
      <alignment horizontal="center" vertical="center" wrapText="1"/>
    </xf>
    <xf numFmtId="0" fontId="10" fillId="4" borderId="12" xfId="7" applyFont="1" applyFill="1" applyBorder="1" applyAlignment="1">
      <alignment horizontal="center" vertical="center" wrapText="1"/>
    </xf>
    <xf numFmtId="0" fontId="10" fillId="4" borderId="32" xfId="7" applyFont="1" applyFill="1" applyBorder="1" applyAlignment="1">
      <alignment horizontal="center" vertical="center" wrapText="1"/>
    </xf>
    <xf numFmtId="0" fontId="26" fillId="0" borderId="34" xfId="2" applyFont="1" applyBorder="1" applyAlignment="1">
      <alignment horizontal="centerContinuous" vertical="center"/>
    </xf>
    <xf numFmtId="0" fontId="33" fillId="4" borderId="37" xfId="7" applyFont="1" applyFill="1" applyBorder="1" applyAlignment="1">
      <alignment horizontal="center" vertical="center" wrapText="1"/>
    </xf>
    <xf numFmtId="0" fontId="14" fillId="4" borderId="17" xfId="7" applyFont="1" applyFill="1" applyBorder="1">
      <alignment horizontal="center" vertical="center" wrapText="1"/>
    </xf>
    <xf numFmtId="1" fontId="5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0" fontId="10" fillId="4" borderId="17" xfId="7" applyFont="1" applyFill="1" applyBorder="1">
      <alignment horizontal="center" vertical="center" wrapText="1"/>
    </xf>
    <xf numFmtId="166" fontId="35" fillId="0" borderId="0" xfId="11" applyNumberFormat="1" applyFont="1" applyAlignment="1">
      <alignment vertical="center"/>
    </xf>
    <xf numFmtId="166" fontId="2" fillId="0" borderId="0" xfId="11" applyNumberFormat="1" applyAlignment="1">
      <alignment vertical="center"/>
    </xf>
    <xf numFmtId="1" fontId="14" fillId="0" borderId="0" xfId="11" applyNumberFormat="1" applyFont="1" applyAlignment="1">
      <alignment horizontal="center" vertical="center"/>
    </xf>
    <xf numFmtId="166" fontId="2" fillId="0" borderId="0" xfId="11" applyNumberFormat="1" applyFont="1" applyAlignment="1">
      <alignment vertical="center"/>
    </xf>
    <xf numFmtId="166" fontId="14" fillId="0" borderId="0" xfId="11" applyNumberFormat="1" applyFont="1" applyAlignment="1">
      <alignment horizontal="left" vertical="center"/>
    </xf>
    <xf numFmtId="166" fontId="2" fillId="0" borderId="0" xfId="11" applyNumberFormat="1" applyAlignment="1">
      <alignment horizontal="left" vertical="center"/>
    </xf>
    <xf numFmtId="0" fontId="2" fillId="5" borderId="18" xfId="22" applyFont="1" applyFill="1" applyBorder="1">
      <alignment horizontal="left" vertical="center" wrapText="1" indent="1"/>
    </xf>
    <xf numFmtId="1" fontId="36" fillId="0" borderId="0" xfId="0" applyNumberFormat="1" applyFont="1" applyAlignment="1">
      <alignment horizontal="center" vertical="center"/>
    </xf>
    <xf numFmtId="166" fontId="37" fillId="0" borderId="0" xfId="0" applyNumberFormat="1" applyFont="1" applyAlignment="1">
      <alignment vertical="center"/>
    </xf>
    <xf numFmtId="1" fontId="38" fillId="0" borderId="0" xfId="0" applyNumberFormat="1" applyFont="1" applyAlignment="1">
      <alignment horizontal="center" vertical="center"/>
    </xf>
    <xf numFmtId="166" fontId="39" fillId="0" borderId="0" xfId="0" applyNumberFormat="1" applyFont="1" applyAlignment="1">
      <alignment vertical="center"/>
    </xf>
    <xf numFmtId="0" fontId="6" fillId="5" borderId="10" xfId="21" applyNumberFormat="1" applyFont="1" applyFill="1" applyBorder="1" applyAlignment="1">
      <alignment horizontal="right" vertical="center" indent="1"/>
    </xf>
    <xf numFmtId="0" fontId="6" fillId="5" borderId="15" xfId="21" applyNumberFormat="1" applyFont="1" applyFill="1" applyBorder="1" applyAlignment="1">
      <alignment horizontal="right" vertical="center" indent="1"/>
    </xf>
    <xf numFmtId="0" fontId="5" fillId="4" borderId="9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5" borderId="10" xfId="21" applyFont="1" applyFill="1" applyBorder="1" applyAlignment="1">
      <alignment horizontal="right" vertical="center" indent="1"/>
    </xf>
    <xf numFmtId="0" fontId="2" fillId="4" borderId="9" xfId="21" applyFont="1" applyFill="1" applyBorder="1" applyAlignment="1">
      <alignment horizontal="right" vertical="center" indent="1"/>
    </xf>
    <xf numFmtId="0" fontId="2" fillId="5" borderId="18" xfId="21" applyFont="1" applyFill="1" applyBorder="1" applyAlignment="1">
      <alignment horizontal="right" vertical="center" indent="1"/>
    </xf>
    <xf numFmtId="0" fontId="5" fillId="4" borderId="17" xfId="20" applyFont="1" applyFill="1" applyBorder="1" applyAlignment="1">
      <alignment horizontal="center" vertical="center" wrapText="1" readingOrder="2"/>
    </xf>
    <xf numFmtId="0" fontId="14" fillId="4" borderId="17" xfId="21" applyFont="1" applyFill="1" applyBorder="1" applyAlignment="1">
      <alignment horizontal="right" vertical="center" indent="1"/>
    </xf>
    <xf numFmtId="0" fontId="14" fillId="4" borderId="17" xfId="22" applyFont="1" applyFill="1" applyBorder="1" applyAlignment="1">
      <alignment horizontal="center" vertical="center" wrapText="1"/>
    </xf>
    <xf numFmtId="0" fontId="2" fillId="5" borderId="9" xfId="21" applyFont="1" applyFill="1" applyBorder="1" applyAlignment="1">
      <alignment horizontal="right" vertical="center" indent="1"/>
    </xf>
    <xf numFmtId="0" fontId="2" fillId="4" borderId="8" xfId="21" applyFont="1" applyFill="1" applyBorder="1" applyAlignment="1">
      <alignment horizontal="right" vertical="center" indent="1"/>
    </xf>
    <xf numFmtId="168" fontId="14" fillId="5" borderId="17" xfId="1" applyNumberFormat="1" applyFont="1" applyFill="1" applyBorder="1" applyAlignment="1">
      <alignment horizontal="right" vertical="center" indent="1"/>
    </xf>
    <xf numFmtId="0" fontId="10" fillId="5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164" fontId="5" fillId="0" borderId="0" xfId="26" applyFont="1" applyAlignment="1">
      <alignment horizontal="centerContinuous" vertical="center"/>
    </xf>
    <xf numFmtId="164" fontId="5" fillId="0" borderId="0" xfId="26" applyFont="1" applyAlignment="1">
      <alignment vertical="center"/>
    </xf>
    <xf numFmtId="164" fontId="5" fillId="0" borderId="0" xfId="26" applyFont="1" applyAlignment="1">
      <alignment horizontal="centerContinuous" vertical="center" wrapText="1"/>
    </xf>
    <xf numFmtId="1" fontId="2" fillId="5" borderId="35" xfId="21" applyNumberFormat="1" applyFont="1" applyFill="1" applyBorder="1" applyAlignment="1">
      <alignment vertical="center"/>
    </xf>
    <xf numFmtId="1" fontId="2" fillId="4" borderId="9" xfId="21" applyNumberFormat="1" applyFont="1" applyFill="1" applyBorder="1" applyAlignment="1">
      <alignment vertical="center"/>
    </xf>
    <xf numFmtId="1" fontId="2" fillId="4" borderId="10" xfId="21" applyNumberFormat="1" applyFont="1" applyFill="1" applyBorder="1" applyAlignment="1">
      <alignment vertical="center"/>
    </xf>
    <xf numFmtId="1" fontId="2" fillId="5" borderId="9" xfId="21" applyNumberFormat="1" applyFont="1" applyFill="1" applyBorder="1" applyAlignment="1">
      <alignment vertical="center"/>
    </xf>
    <xf numFmtId="1" fontId="2" fillId="5" borderId="17" xfId="18" applyNumberFormat="1" applyFont="1" applyFill="1" applyBorder="1" applyAlignment="1">
      <alignment vertical="center"/>
    </xf>
    <xf numFmtId="0" fontId="2" fillId="5" borderId="20" xfId="22" applyFont="1" applyFill="1" applyBorder="1">
      <alignment horizontal="left" vertical="center" wrapText="1" indent="1"/>
    </xf>
    <xf numFmtId="166" fontId="41" fillId="0" borderId="0" xfId="0" applyNumberFormat="1" applyFont="1" applyAlignment="1">
      <alignment horizontal="left" vertical="center"/>
    </xf>
    <xf numFmtId="166" fontId="36" fillId="0" borderId="0" xfId="0" applyNumberFormat="1" applyFont="1" applyAlignment="1">
      <alignment horizontal="right" vertical="center"/>
    </xf>
    <xf numFmtId="1" fontId="14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3" fontId="2" fillId="5" borderId="10" xfId="21" applyNumberFormat="1" applyFont="1" applyFill="1" applyBorder="1" applyAlignment="1">
      <alignment horizontal="right" vertical="center" indent="1"/>
    </xf>
    <xf numFmtId="0" fontId="2" fillId="4" borderId="9" xfId="22" applyFont="1" applyFill="1" applyBorder="1">
      <alignment horizontal="left" vertical="center" wrapText="1" indent="1"/>
    </xf>
    <xf numFmtId="1" fontId="29" fillId="5" borderId="17" xfId="18" applyNumberFormat="1" applyFont="1" applyFill="1" applyBorder="1" applyAlignment="1">
      <alignment vertical="center"/>
    </xf>
    <xf numFmtId="1" fontId="2" fillId="4" borderId="9" xfId="21" applyNumberFormat="1" applyFont="1" applyFill="1" applyBorder="1" applyAlignment="1">
      <alignment horizontal="center" vertical="center"/>
    </xf>
    <xf numFmtId="1" fontId="2" fillId="5" borderId="9" xfId="21" applyNumberFormat="1" applyFont="1" applyFill="1" applyBorder="1" applyAlignment="1">
      <alignment horizontal="center" vertical="center"/>
    </xf>
    <xf numFmtId="1" fontId="2" fillId="4" borderId="8" xfId="21" applyNumberFormat="1" applyFont="1" applyFill="1" applyBorder="1" applyAlignment="1">
      <alignment horizontal="center" vertical="center"/>
    </xf>
    <xf numFmtId="1" fontId="2" fillId="5" borderId="8" xfId="21" applyNumberFormat="1" applyFont="1" applyFill="1" applyBorder="1" applyAlignment="1">
      <alignment horizontal="center" vertical="center"/>
    </xf>
    <xf numFmtId="1" fontId="14" fillId="5" borderId="15" xfId="21" applyNumberFormat="1" applyFont="1" applyFill="1" applyBorder="1" applyAlignment="1">
      <alignment horizontal="center" vertical="center"/>
    </xf>
    <xf numFmtId="1" fontId="14" fillId="4" borderId="9" xfId="21" applyNumberFormat="1" applyFont="1" applyFill="1" applyBorder="1" applyAlignment="1">
      <alignment horizontal="center" vertical="center"/>
    </xf>
    <xf numFmtId="1" fontId="2" fillId="5" borderId="19" xfId="21" applyNumberFormat="1" applyFont="1" applyFill="1" applyBorder="1" applyAlignment="1">
      <alignment horizontal="center" vertical="center"/>
    </xf>
    <xf numFmtId="1" fontId="14" fillId="5" borderId="0" xfId="21" applyNumberFormat="1" applyFont="1" applyFill="1" applyBorder="1" applyAlignment="1">
      <alignment horizontal="center" vertical="center"/>
    </xf>
    <xf numFmtId="168" fontId="2" fillId="4" borderId="8" xfId="1" applyNumberFormat="1" applyFont="1" applyFill="1" applyBorder="1" applyAlignment="1">
      <alignment vertical="center"/>
    </xf>
    <xf numFmtId="168" fontId="2" fillId="5" borderId="18" xfId="1" applyNumberFormat="1" applyFont="1" applyFill="1" applyBorder="1" applyAlignment="1">
      <alignment vertical="center"/>
    </xf>
    <xf numFmtId="168" fontId="14" fillId="5" borderId="17" xfId="1" applyNumberFormat="1" applyFont="1" applyFill="1" applyBorder="1" applyAlignment="1">
      <alignment vertical="center"/>
    </xf>
    <xf numFmtId="1" fontId="31" fillId="5" borderId="10" xfId="21" applyNumberFormat="1" applyFont="1" applyFill="1" applyBorder="1" applyAlignment="1">
      <alignment vertical="center"/>
    </xf>
    <xf numFmtId="1" fontId="31" fillId="4" borderId="9" xfId="21" applyNumberFormat="1" applyFont="1" applyFill="1" applyBorder="1" applyAlignment="1">
      <alignment vertical="center"/>
    </xf>
    <xf numFmtId="1" fontId="31" fillId="5" borderId="9" xfId="21" applyNumberFormat="1" applyFont="1" applyFill="1" applyBorder="1" applyAlignment="1">
      <alignment vertical="center"/>
    </xf>
    <xf numFmtId="1" fontId="31" fillId="4" borderId="8" xfId="21" applyNumberFormat="1" applyFont="1" applyFill="1" applyBorder="1" applyAlignment="1">
      <alignment vertical="center"/>
    </xf>
    <xf numFmtId="1" fontId="2" fillId="5" borderId="8" xfId="21" applyNumberFormat="1" applyFont="1" applyFill="1" applyBorder="1" applyAlignment="1">
      <alignment vertical="center"/>
    </xf>
    <xf numFmtId="1" fontId="2" fillId="5" borderId="18" xfId="21" applyNumberFormat="1" applyFont="1" applyFill="1" applyBorder="1" applyAlignment="1">
      <alignment vertical="center"/>
    </xf>
    <xf numFmtId="1" fontId="14" fillId="4" borderId="17" xfId="1" applyNumberFormat="1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horizontal="right" vertical="center" wrapText="1"/>
    </xf>
    <xf numFmtId="0" fontId="43" fillId="0" borderId="0" xfId="0" applyFont="1" applyAlignment="1">
      <alignment horizontal="right" vertical="top" wrapText="1" readingOrder="2"/>
    </xf>
    <xf numFmtId="0" fontId="43" fillId="0" borderId="0" xfId="0" applyFont="1" applyAlignment="1">
      <alignment horizontal="justify"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right" indent="2" readingOrder="2"/>
    </xf>
    <xf numFmtId="0" fontId="45" fillId="0" borderId="0" xfId="0" applyFont="1" applyAlignment="1">
      <alignment horizontal="right" wrapText="1" indent="2" readingOrder="2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20" fillId="0" borderId="0" xfId="0" applyFont="1" applyBorder="1" applyAlignment="1">
      <alignment horizontal="justify" vertical="center" wrapText="1"/>
    </xf>
    <xf numFmtId="0" fontId="20" fillId="0" borderId="0" xfId="0" applyFont="1" applyBorder="1" applyAlignment="1">
      <alignment horizontal="justify" vertical="top" wrapText="1"/>
    </xf>
    <xf numFmtId="0" fontId="20" fillId="0" borderId="0" xfId="0" applyFont="1" applyAlignment="1">
      <alignment horizontal="justify" vertical="top"/>
    </xf>
    <xf numFmtId="0" fontId="17" fillId="0" borderId="0" xfId="0" applyFont="1" applyAlignment="1">
      <alignment horizontal="justify" vertical="center"/>
    </xf>
    <xf numFmtId="0" fontId="20" fillId="0" borderId="0" xfId="0" applyFont="1" applyAlignment="1">
      <alignment horizontal="left" vertical="center" indent="2"/>
    </xf>
    <xf numFmtId="0" fontId="20" fillId="0" borderId="0" xfId="0" applyFont="1" applyAlignment="1">
      <alignment horizontal="left" vertical="center" wrapText="1" indent="2"/>
    </xf>
    <xf numFmtId="0" fontId="46" fillId="0" borderId="0" xfId="0" applyFont="1" applyAlignment="1">
      <alignment horizontal="centerContinuous" vertical="center"/>
    </xf>
    <xf numFmtId="0" fontId="2" fillId="0" borderId="0" xfId="11" applyFont="1" applyAlignment="1">
      <alignment vertical="center"/>
    </xf>
    <xf numFmtId="1" fontId="2" fillId="4" borderId="17" xfId="21" applyNumberFormat="1" applyFont="1" applyFill="1" applyBorder="1" applyAlignment="1">
      <alignment horizontal="center" vertical="center"/>
    </xf>
    <xf numFmtId="0" fontId="2" fillId="4" borderId="17" xfId="22" applyFont="1" applyFill="1" applyBorder="1" applyAlignment="1">
      <alignment horizontal="center" vertical="center" wrapText="1"/>
    </xf>
    <xf numFmtId="0" fontId="14" fillId="4" borderId="17" xfId="7" applyFont="1" applyFill="1" applyBorder="1">
      <alignment horizontal="center" vertical="center" wrapText="1"/>
    </xf>
    <xf numFmtId="0" fontId="5" fillId="4" borderId="9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5" fillId="5" borderId="10" xfId="20" applyFont="1" applyFill="1" applyBorder="1">
      <alignment horizontal="right" vertical="center" wrapText="1" indent="1" readingOrder="2"/>
    </xf>
    <xf numFmtId="166" fontId="37" fillId="5" borderId="0" xfId="0" applyNumberFormat="1" applyFont="1" applyFill="1" applyAlignment="1">
      <alignment horizontal="left" vertical="center"/>
    </xf>
    <xf numFmtId="0" fontId="2" fillId="4" borderId="40" xfId="19" applyFont="1" applyFill="1" applyBorder="1" applyAlignment="1">
      <alignment horizontal="center" vertical="center"/>
    </xf>
    <xf numFmtId="1" fontId="2" fillId="5" borderId="27" xfId="19" applyNumberFormat="1" applyFont="1" applyFill="1" applyBorder="1" applyAlignment="1">
      <alignment horizontal="center" vertical="center"/>
    </xf>
    <xf numFmtId="1" fontId="2" fillId="5" borderId="45" xfId="19" applyNumberFormat="1" applyFont="1" applyFill="1" applyBorder="1" applyAlignment="1">
      <alignment vertical="center"/>
    </xf>
    <xf numFmtId="1" fontId="2" fillId="5" borderId="28" xfId="19" applyNumberFormat="1" applyFont="1" applyFill="1" applyBorder="1" applyAlignment="1">
      <alignment vertical="center"/>
    </xf>
    <xf numFmtId="0" fontId="2" fillId="4" borderId="46" xfId="19" applyFont="1" applyFill="1" applyBorder="1" applyAlignment="1">
      <alignment vertical="center"/>
    </xf>
    <xf numFmtId="0" fontId="2" fillId="4" borderId="39" xfId="19" applyFont="1" applyFill="1" applyBorder="1" applyAlignment="1">
      <alignment vertical="center"/>
    </xf>
    <xf numFmtId="0" fontId="2" fillId="5" borderId="47" xfId="19" applyFont="1" applyFill="1" applyBorder="1" applyAlignment="1">
      <alignment vertical="center"/>
    </xf>
    <xf numFmtId="0" fontId="2" fillId="5" borderId="20" xfId="19" applyFont="1" applyFill="1" applyBorder="1" applyAlignment="1">
      <alignment vertical="center"/>
    </xf>
    <xf numFmtId="0" fontId="2" fillId="5" borderId="19" xfId="19" applyFont="1" applyFill="1" applyBorder="1" applyAlignment="1">
      <alignment horizontal="center" vertical="center"/>
    </xf>
    <xf numFmtId="1" fontId="2" fillId="5" borderId="41" xfId="19" applyNumberFormat="1" applyFont="1" applyFill="1" applyBorder="1" applyAlignment="1">
      <alignment horizontal="center" vertical="center"/>
    </xf>
    <xf numFmtId="166" fontId="2" fillId="0" borderId="0" xfId="11" applyNumberFormat="1" applyFont="1" applyAlignment="1">
      <alignment horizontal="right" vertical="center"/>
    </xf>
    <xf numFmtId="166" fontId="6" fillId="0" borderId="0" xfId="11" applyNumberFormat="1" applyFont="1" applyAlignment="1">
      <alignment horizontal="left" vertical="center"/>
    </xf>
    <xf numFmtId="0" fontId="10" fillId="0" borderId="0" xfId="11" applyFont="1" applyBorder="1" applyAlignment="1">
      <alignment vertical="center" wrapText="1" readingOrder="1"/>
    </xf>
    <xf numFmtId="1" fontId="14" fillId="4" borderId="26" xfId="6" applyFont="1" applyFill="1" applyBorder="1">
      <alignment horizontal="center" vertical="center"/>
    </xf>
    <xf numFmtId="0" fontId="14" fillId="4" borderId="26" xfId="18" applyFont="1" applyFill="1" applyBorder="1" applyAlignment="1">
      <alignment vertical="center" wrapText="1" readingOrder="1"/>
    </xf>
    <xf numFmtId="0" fontId="14" fillId="4" borderId="7" xfId="18" applyFont="1" applyFill="1" applyBorder="1" applyAlignment="1">
      <alignment vertical="center" wrapText="1" readingOrder="1"/>
    </xf>
    <xf numFmtId="0" fontId="14" fillId="4" borderId="25" xfId="18" applyFont="1" applyFill="1" applyBorder="1" applyAlignment="1">
      <alignment vertical="center" wrapText="1" readingOrder="1"/>
    </xf>
    <xf numFmtId="1" fontId="14" fillId="4" borderId="17" xfId="19" applyNumberFormat="1" applyFont="1" applyFill="1" applyBorder="1" applyAlignment="1">
      <alignment horizontal="center" vertical="center"/>
    </xf>
    <xf numFmtId="1" fontId="14" fillId="4" borderId="26" xfId="19" applyNumberFormat="1" applyFont="1" applyFill="1" applyBorder="1" applyAlignment="1">
      <alignment horizontal="center" vertical="center"/>
    </xf>
    <xf numFmtId="0" fontId="2" fillId="0" borderId="0" xfId="11" applyFont="1"/>
    <xf numFmtId="0" fontId="47" fillId="0" borderId="0" xfId="11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0" fillId="0" borderId="0" xfId="11" applyFont="1" applyAlignment="1">
      <alignment horizontal="center" vertical="center" wrapText="1"/>
    </xf>
    <xf numFmtId="0" fontId="51" fillId="0" borderId="0" xfId="11" applyFont="1" applyAlignment="1">
      <alignment horizontal="center" vertical="center" wrapText="1"/>
    </xf>
    <xf numFmtId="0" fontId="2" fillId="4" borderId="9" xfId="22" applyFont="1" applyFill="1" applyBorder="1">
      <alignment horizontal="left" vertical="center" wrapText="1" indent="1"/>
    </xf>
    <xf numFmtId="0" fontId="20" fillId="0" borderId="0" xfId="0" applyFont="1" applyAlignment="1">
      <alignment horizontal="left" vertical="center" wrapText="1" indent="2"/>
    </xf>
    <xf numFmtId="0" fontId="20" fillId="0" borderId="0" xfId="0" applyFont="1" applyAlignment="1">
      <alignment horizontal="left" vertical="center" indent="2"/>
    </xf>
    <xf numFmtId="0" fontId="26" fillId="0" borderId="0" xfId="11" applyFont="1" applyAlignment="1">
      <alignment horizontal="center" wrapText="1" readingOrder="1"/>
    </xf>
    <xf numFmtId="0" fontId="26" fillId="0" borderId="0" xfId="2" applyFont="1" applyAlignment="1">
      <alignment horizontal="center" vertical="center" wrapText="1" readingOrder="2"/>
    </xf>
    <xf numFmtId="0" fontId="5" fillId="0" borderId="0" xfId="3" applyFont="1" applyAlignment="1">
      <alignment horizontal="center" vertical="center" readingOrder="2"/>
    </xf>
    <xf numFmtId="0" fontId="5" fillId="0" borderId="0" xfId="3" applyFont="1" applyAlignment="1">
      <alignment horizontal="center" vertical="center"/>
    </xf>
    <xf numFmtId="0" fontId="26" fillId="0" borderId="0" xfId="2" applyFont="1" applyAlignment="1">
      <alignment horizontal="center" vertical="center" wrapText="1"/>
    </xf>
    <xf numFmtId="0" fontId="26" fillId="0" borderId="0" xfId="3" applyFont="1" applyAlignment="1">
      <alignment horizontal="center" vertical="center" readingOrder="2"/>
    </xf>
    <xf numFmtId="0" fontId="14" fillId="4" borderId="17" xfId="7" applyFont="1" applyFill="1" applyBorder="1" applyAlignment="1">
      <alignment horizontal="center" vertical="center" wrapText="1"/>
    </xf>
    <xf numFmtId="1" fontId="5" fillId="4" borderId="17" xfId="6" applyFont="1" applyFill="1" applyBorder="1">
      <alignment horizontal="center" vertical="center"/>
    </xf>
    <xf numFmtId="1" fontId="14" fillId="4" borderId="17" xfId="6" applyFont="1" applyFill="1" applyBorder="1">
      <alignment horizontal="center" vertical="center"/>
    </xf>
    <xf numFmtId="0" fontId="10" fillId="4" borderId="11" xfId="7" applyFont="1" applyFill="1" applyBorder="1" applyAlignment="1">
      <alignment horizontal="center" wrapText="1"/>
    </xf>
    <xf numFmtId="0" fontId="17" fillId="4" borderId="12" xfId="7" applyFont="1" applyFill="1" applyBorder="1" applyAlignment="1">
      <alignment horizontal="center" vertical="top" wrapText="1"/>
    </xf>
    <xf numFmtId="0" fontId="10" fillId="4" borderId="0" xfId="7" applyFont="1" applyFill="1" applyBorder="1" applyAlignment="1">
      <alignment horizontal="center" wrapText="1"/>
    </xf>
    <xf numFmtId="0" fontId="17" fillId="4" borderId="0" xfId="7" applyFont="1" applyFill="1" applyBorder="1" applyAlignment="1">
      <alignment horizontal="center" vertical="top" wrapText="1"/>
    </xf>
    <xf numFmtId="166" fontId="14" fillId="0" borderId="0" xfId="0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readingOrder="2"/>
    </xf>
    <xf numFmtId="0" fontId="13" fillId="0" borderId="0" xfId="3" applyFont="1" applyAlignment="1">
      <alignment horizontal="center" vertical="center" wrapText="1"/>
    </xf>
    <xf numFmtId="0" fontId="5" fillId="0" borderId="0" xfId="2" applyFont="1" applyAlignment="1">
      <alignment horizontal="center" vertical="center" readingOrder="1"/>
    </xf>
    <xf numFmtId="0" fontId="10" fillId="4" borderId="17" xfId="7" applyFont="1" applyFill="1" applyBorder="1">
      <alignment horizontal="center" vertical="center" wrapText="1"/>
    </xf>
    <xf numFmtId="0" fontId="14" fillId="4" borderId="26" xfId="7" applyFont="1" applyFill="1" applyBorder="1" applyAlignment="1">
      <alignment horizontal="center" vertical="center" wrapText="1"/>
    </xf>
    <xf numFmtId="0" fontId="14" fillId="4" borderId="25" xfId="7" applyFont="1" applyFill="1" applyBorder="1" applyAlignment="1">
      <alignment horizontal="center" vertical="center" wrapText="1"/>
    </xf>
    <xf numFmtId="0" fontId="14" fillId="4" borderId="17" xfId="7" applyFont="1" applyFill="1" applyBorder="1">
      <alignment horizontal="center" vertical="center" wrapText="1"/>
    </xf>
    <xf numFmtId="0" fontId="13" fillId="0" borderId="0" xfId="2" applyFont="1" applyAlignment="1">
      <alignment horizontal="center" vertical="center" readingOrder="2"/>
    </xf>
    <xf numFmtId="0" fontId="14" fillId="4" borderId="36" xfId="7" applyFont="1" applyFill="1" applyBorder="1">
      <alignment horizontal="center" vertical="center" wrapText="1"/>
    </xf>
    <xf numFmtId="0" fontId="14" fillId="4" borderId="38" xfId="7" applyFont="1" applyFill="1" applyBorder="1">
      <alignment horizontal="center" vertical="center" wrapText="1"/>
    </xf>
    <xf numFmtId="0" fontId="10" fillId="4" borderId="31" xfId="7" applyFont="1" applyFill="1" applyBorder="1" applyAlignment="1">
      <alignment horizontal="center" vertical="center" wrapText="1"/>
    </xf>
    <xf numFmtId="0" fontId="10" fillId="4" borderId="33" xfId="7" applyFont="1" applyFill="1" applyBorder="1" applyAlignment="1">
      <alignment horizontal="center" vertical="center" wrapText="1"/>
    </xf>
    <xf numFmtId="0" fontId="5" fillId="4" borderId="21" xfId="7" applyFont="1" applyFill="1" applyBorder="1" applyAlignment="1">
      <alignment horizontal="right" vertical="center" wrapText="1"/>
    </xf>
    <xf numFmtId="0" fontId="5" fillId="4" borderId="22" xfId="7" applyFont="1" applyFill="1" applyBorder="1" applyAlignment="1">
      <alignment horizontal="right" vertical="center" wrapText="1"/>
    </xf>
    <xf numFmtId="0" fontId="14" fillId="4" borderId="23" xfId="7" applyFont="1" applyFill="1" applyBorder="1" applyAlignment="1">
      <alignment horizontal="left" vertical="center" wrapText="1"/>
    </xf>
    <xf numFmtId="0" fontId="14" fillId="4" borderId="24" xfId="7" applyFont="1" applyFill="1" applyBorder="1" applyAlignment="1">
      <alignment horizontal="left" vertical="center" wrapText="1"/>
    </xf>
    <xf numFmtId="0" fontId="10" fillId="0" borderId="0" xfId="11" applyFont="1" applyAlignment="1">
      <alignment horizontal="center" vertical="center" wrapText="1" readingOrder="1"/>
    </xf>
    <xf numFmtId="0" fontId="26" fillId="0" borderId="0" xfId="2" applyFont="1" applyAlignment="1">
      <alignment horizontal="center" vertical="center" readingOrder="2"/>
    </xf>
    <xf numFmtId="0" fontId="26" fillId="0" borderId="0" xfId="2" applyFont="1" applyAlignment="1">
      <alignment horizontal="center"/>
    </xf>
    <xf numFmtId="0" fontId="14" fillId="4" borderId="17" xfId="4" applyFont="1" applyFill="1" applyBorder="1" applyAlignment="1">
      <alignment horizontal="center" vertical="center" wrapText="1"/>
    </xf>
    <xf numFmtId="1" fontId="17" fillId="4" borderId="14" xfId="5" applyFont="1" applyFill="1" applyBorder="1">
      <alignment horizontal="left" vertical="center" wrapText="1"/>
    </xf>
    <xf numFmtId="0" fontId="5" fillId="4" borderId="13" xfId="4" applyFont="1" applyFill="1" applyBorder="1" applyAlignment="1">
      <alignment horizontal="right" vertical="center" wrapText="1"/>
    </xf>
    <xf numFmtId="0" fontId="14" fillId="4" borderId="13" xfId="4" applyFont="1" applyFill="1" applyBorder="1" applyAlignment="1">
      <alignment horizontal="right" vertical="center" wrapText="1"/>
    </xf>
    <xf numFmtId="1" fontId="20" fillId="4" borderId="14" xfId="5" applyFont="1" applyFill="1" applyBorder="1">
      <alignment horizontal="left" vertical="center" wrapText="1"/>
    </xf>
    <xf numFmtId="0" fontId="5" fillId="4" borderId="29" xfId="20" applyFont="1" applyFill="1" applyBorder="1" applyAlignment="1">
      <alignment horizontal="right" vertical="center" wrapText="1" readingOrder="2"/>
    </xf>
    <xf numFmtId="0" fontId="5" fillId="4" borderId="48" xfId="20" applyFont="1" applyFill="1" applyBorder="1" applyAlignment="1">
      <alignment horizontal="right" vertical="center" wrapText="1" readingOrder="2"/>
    </xf>
    <xf numFmtId="0" fontId="5" fillId="4" borderId="30" xfId="20" applyFont="1" applyFill="1" applyBorder="1" applyAlignment="1">
      <alignment horizontal="right" vertical="center" wrapText="1" readingOrder="2"/>
    </xf>
    <xf numFmtId="0" fontId="5" fillId="5" borderId="26" xfId="20" applyFont="1" applyFill="1" applyBorder="1" applyAlignment="1">
      <alignment horizontal="center" vertical="center" wrapText="1" readingOrder="2"/>
    </xf>
    <xf numFmtId="0" fontId="5" fillId="5" borderId="7" xfId="20" applyFont="1" applyFill="1" applyBorder="1" applyAlignment="1">
      <alignment horizontal="center" vertical="center" wrapText="1" readingOrder="2"/>
    </xf>
    <xf numFmtId="0" fontId="5" fillId="5" borderId="25" xfId="20" applyFont="1" applyFill="1" applyBorder="1" applyAlignment="1">
      <alignment horizontal="center" vertical="center" wrapText="1" readingOrder="2"/>
    </xf>
    <xf numFmtId="0" fontId="2" fillId="4" borderId="49" xfId="22" applyFont="1" applyFill="1" applyBorder="1" applyAlignment="1">
      <alignment horizontal="left" vertical="center" wrapText="1"/>
    </xf>
    <xf numFmtId="0" fontId="2" fillId="4" borderId="0" xfId="22" applyFont="1" applyFill="1" applyBorder="1" applyAlignment="1">
      <alignment horizontal="left" vertical="center" wrapText="1"/>
    </xf>
    <xf numFmtId="0" fontId="5" fillId="4" borderId="26" xfId="18" applyFont="1" applyFill="1" applyBorder="1" applyAlignment="1">
      <alignment horizontal="center" vertical="center" wrapText="1" readingOrder="1"/>
    </xf>
    <xf numFmtId="0" fontId="5" fillId="4" borderId="7" xfId="18" applyFont="1" applyFill="1" applyBorder="1" applyAlignment="1">
      <alignment horizontal="center" vertical="center" wrapText="1" readingOrder="1"/>
    </xf>
    <xf numFmtId="0" fontId="5" fillId="4" borderId="25" xfId="18" applyFont="1" applyFill="1" applyBorder="1" applyAlignment="1">
      <alignment horizontal="center" vertical="center" wrapText="1" readingOrder="1"/>
    </xf>
    <xf numFmtId="1" fontId="2" fillId="5" borderId="27" xfId="19" applyNumberFormat="1" applyFont="1" applyFill="1" applyBorder="1" applyAlignment="1">
      <alignment horizontal="center" vertical="center"/>
    </xf>
    <xf numFmtId="1" fontId="2" fillId="5" borderId="45" xfId="19" applyNumberFormat="1" applyFont="1" applyFill="1" applyBorder="1" applyAlignment="1">
      <alignment horizontal="center" vertical="center"/>
    </xf>
    <xf numFmtId="1" fontId="2" fillId="5" borderId="28" xfId="19" applyNumberFormat="1" applyFont="1" applyFill="1" applyBorder="1" applyAlignment="1">
      <alignment horizontal="center" vertical="center"/>
    </xf>
    <xf numFmtId="1" fontId="5" fillId="4" borderId="26" xfId="6" applyFont="1" applyFill="1" applyBorder="1" applyAlignment="1">
      <alignment horizontal="center" vertical="center"/>
    </xf>
    <xf numFmtId="1" fontId="5" fillId="4" borderId="7" xfId="6" applyFont="1" applyFill="1" applyBorder="1" applyAlignment="1">
      <alignment horizontal="center" vertical="center"/>
    </xf>
    <xf numFmtId="1" fontId="5" fillId="4" borderId="25" xfId="6" applyFont="1" applyFill="1" applyBorder="1" applyAlignment="1">
      <alignment horizontal="center" vertical="center"/>
    </xf>
    <xf numFmtId="0" fontId="5" fillId="5" borderId="27" xfId="20" applyFont="1" applyFill="1" applyBorder="1" applyAlignment="1">
      <alignment horizontal="right" vertical="center" wrapText="1" readingOrder="2"/>
    </xf>
    <xf numFmtId="0" fontId="5" fillId="5" borderId="45" xfId="20" applyFont="1" applyFill="1" applyBorder="1" applyAlignment="1">
      <alignment horizontal="right" vertical="center" wrapText="1" readingOrder="2"/>
    </xf>
    <xf numFmtId="0" fontId="5" fillId="5" borderId="28" xfId="20" applyFont="1" applyFill="1" applyBorder="1" applyAlignment="1">
      <alignment horizontal="right" vertical="center" wrapText="1" readingOrder="2"/>
    </xf>
    <xf numFmtId="0" fontId="14" fillId="4" borderId="7" xfId="7" applyFont="1" applyFill="1" applyBorder="1" applyAlignment="1">
      <alignment horizontal="center" vertical="center" wrapText="1"/>
    </xf>
    <xf numFmtId="0" fontId="2" fillId="5" borderId="49" xfId="22" applyFont="1" applyFill="1" applyBorder="1" applyAlignment="1">
      <alignment horizontal="left" vertical="center" wrapText="1"/>
    </xf>
    <xf numFmtId="0" fontId="2" fillId="5" borderId="0" xfId="22" applyFont="1" applyFill="1" applyBorder="1" applyAlignment="1">
      <alignment horizontal="left" vertical="center" wrapText="1"/>
    </xf>
    <xf numFmtId="0" fontId="26" fillId="5" borderId="0" xfId="2" applyFont="1" applyFill="1" applyAlignment="1">
      <alignment horizontal="center" vertical="center" readingOrder="2"/>
    </xf>
    <xf numFmtId="0" fontId="14" fillId="5" borderId="26" xfId="18" applyFont="1" applyFill="1" applyBorder="1" applyAlignment="1">
      <alignment horizontal="center" vertical="center"/>
    </xf>
    <xf numFmtId="0" fontId="14" fillId="5" borderId="7" xfId="18" applyFont="1" applyFill="1" applyBorder="1" applyAlignment="1">
      <alignment horizontal="center" vertical="center"/>
    </xf>
    <xf numFmtId="0" fontId="2" fillId="5" borderId="26" xfId="19" applyFont="1" applyFill="1" applyBorder="1" applyAlignment="1">
      <alignment horizontal="center" vertical="center"/>
    </xf>
    <xf numFmtId="0" fontId="2" fillId="5" borderId="7" xfId="19" applyFont="1" applyFill="1" applyBorder="1" applyAlignment="1">
      <alignment horizontal="center" vertical="center"/>
    </xf>
    <xf numFmtId="0" fontId="2" fillId="5" borderId="25" xfId="19" applyFont="1" applyFill="1" applyBorder="1" applyAlignment="1">
      <alignment horizontal="center" vertical="center"/>
    </xf>
    <xf numFmtId="0" fontId="2" fillId="4" borderId="19" xfId="19" applyFont="1" applyFill="1" applyBorder="1" applyAlignment="1">
      <alignment horizontal="center" vertical="center"/>
    </xf>
    <xf numFmtId="0" fontId="2" fillId="4" borderId="47" xfId="19" applyFont="1" applyFill="1" applyBorder="1" applyAlignment="1">
      <alignment horizontal="center" vertical="center"/>
    </xf>
    <xf numFmtId="0" fontId="2" fillId="4" borderId="20" xfId="19" applyFont="1" applyFill="1" applyBorder="1" applyAlignment="1">
      <alignment horizontal="center" vertical="center"/>
    </xf>
    <xf numFmtId="0" fontId="2" fillId="4" borderId="40" xfId="19" applyFont="1" applyFill="1" applyBorder="1" applyAlignment="1">
      <alignment horizontal="center" vertical="center"/>
    </xf>
    <xf numFmtId="0" fontId="2" fillId="4" borderId="46" xfId="19" applyFont="1" applyFill="1" applyBorder="1" applyAlignment="1">
      <alignment horizontal="center" vertical="center"/>
    </xf>
    <xf numFmtId="0" fontId="2" fillId="4" borderId="39" xfId="19" applyFont="1" applyFill="1" applyBorder="1" applyAlignment="1">
      <alignment horizontal="center" vertical="center"/>
    </xf>
    <xf numFmtId="0" fontId="2" fillId="5" borderId="40" xfId="19" applyFont="1" applyFill="1" applyBorder="1" applyAlignment="1">
      <alignment horizontal="center" vertical="center"/>
    </xf>
    <xf numFmtId="0" fontId="2" fillId="5" borderId="46" xfId="19" applyFont="1" applyFill="1" applyBorder="1" applyAlignment="1">
      <alignment horizontal="center" vertical="center"/>
    </xf>
    <xf numFmtId="0" fontId="2" fillId="5" borderId="39" xfId="19" applyFont="1" applyFill="1" applyBorder="1" applyAlignment="1">
      <alignment horizontal="center" vertical="center"/>
    </xf>
    <xf numFmtId="0" fontId="5" fillId="4" borderId="40" xfId="20" applyFont="1" applyFill="1" applyBorder="1" applyAlignment="1">
      <alignment horizontal="right" vertical="center" wrapText="1" readingOrder="2"/>
    </xf>
    <xf numFmtId="0" fontId="5" fillId="4" borderId="46" xfId="20" applyFont="1" applyFill="1" applyBorder="1" applyAlignment="1">
      <alignment horizontal="right" vertical="center" wrapText="1" readingOrder="2"/>
    </xf>
    <xf numFmtId="0" fontId="5" fillId="4" borderId="39" xfId="20" applyFont="1" applyFill="1" applyBorder="1" applyAlignment="1">
      <alignment horizontal="right" vertical="center" wrapText="1" readingOrder="2"/>
    </xf>
    <xf numFmtId="0" fontId="5" fillId="5" borderId="40" xfId="20" applyFont="1" applyFill="1" applyBorder="1" applyAlignment="1">
      <alignment horizontal="right" vertical="center" wrapText="1" readingOrder="2"/>
    </xf>
    <xf numFmtId="0" fontId="5" fillId="5" borderId="46" xfId="20" applyFont="1" applyFill="1" applyBorder="1" applyAlignment="1">
      <alignment horizontal="right" vertical="center" wrapText="1" readingOrder="2"/>
    </xf>
    <xf numFmtId="0" fontId="5" fillId="5" borderId="39" xfId="20" applyFont="1" applyFill="1" applyBorder="1" applyAlignment="1">
      <alignment horizontal="right" vertical="center" wrapText="1" readingOrder="2"/>
    </xf>
    <xf numFmtId="0" fontId="5" fillId="4" borderId="26" xfId="20" applyFont="1" applyFill="1" applyBorder="1" applyAlignment="1">
      <alignment horizontal="center" vertical="center" wrapText="1" readingOrder="2"/>
    </xf>
    <xf numFmtId="0" fontId="5" fillId="4" borderId="7" xfId="20" applyFont="1" applyFill="1" applyBorder="1" applyAlignment="1">
      <alignment horizontal="center" vertical="center" wrapText="1" readingOrder="2"/>
    </xf>
    <xf numFmtId="0" fontId="5" fillId="4" borderId="25" xfId="20" applyFont="1" applyFill="1" applyBorder="1" applyAlignment="1">
      <alignment horizontal="center" vertical="center" wrapText="1" readingOrder="2"/>
    </xf>
    <xf numFmtId="0" fontId="14" fillId="4" borderId="26" xfId="18" applyFont="1" applyFill="1" applyBorder="1" applyAlignment="1">
      <alignment horizontal="center" vertical="center"/>
    </xf>
    <xf numFmtId="0" fontId="14" fillId="4" borderId="7" xfId="18" applyFont="1" applyFill="1" applyBorder="1" applyAlignment="1">
      <alignment horizontal="center" vertical="center"/>
    </xf>
    <xf numFmtId="0" fontId="5" fillId="5" borderId="19" xfId="20" applyFont="1" applyFill="1" applyBorder="1" applyAlignment="1">
      <alignment horizontal="right" vertical="center" wrapText="1" readingOrder="2"/>
    </xf>
    <xf numFmtId="0" fontId="5" fillId="5" borderId="47" xfId="20" applyFont="1" applyFill="1" applyBorder="1" applyAlignment="1">
      <alignment horizontal="right" vertical="center" wrapText="1" readingOrder="2"/>
    </xf>
    <xf numFmtId="0" fontId="5" fillId="5" borderId="20" xfId="20" applyFont="1" applyFill="1" applyBorder="1" applyAlignment="1">
      <alignment horizontal="right" vertical="center" wrapText="1" readingOrder="2"/>
    </xf>
    <xf numFmtId="0" fontId="14" fillId="4" borderId="17" xfId="18" applyFont="1" applyFill="1" applyBorder="1" applyAlignment="1">
      <alignment horizontal="center" vertical="center" wrapText="1"/>
    </xf>
    <xf numFmtId="1" fontId="5" fillId="4" borderId="15" xfId="6" applyFont="1" applyFill="1" applyBorder="1">
      <alignment horizontal="center" vertical="center"/>
    </xf>
    <xf numFmtId="1" fontId="5" fillId="4" borderId="9" xfId="6" applyFont="1" applyFill="1" applyBorder="1">
      <alignment horizontal="center" vertical="center"/>
    </xf>
    <xf numFmtId="1" fontId="14" fillId="4" borderId="9" xfId="6" applyFont="1" applyFill="1" applyBorder="1">
      <alignment horizontal="center" vertical="center"/>
    </xf>
    <xf numFmtId="1" fontId="5" fillId="4" borderId="16" xfId="6" applyFont="1" applyFill="1" applyBorder="1">
      <alignment horizontal="center" vertical="center"/>
    </xf>
    <xf numFmtId="0" fontId="5" fillId="4" borderId="17" xfId="7" applyFont="1" applyFill="1" applyBorder="1" applyAlignment="1">
      <alignment horizontal="center" vertical="center" wrapText="1"/>
    </xf>
    <xf numFmtId="0" fontId="10" fillId="4" borderId="17" xfId="7" applyFont="1" applyFill="1" applyBorder="1" applyAlignment="1">
      <alignment horizontal="center" vertical="center" wrapText="1"/>
    </xf>
    <xf numFmtId="0" fontId="6" fillId="4" borderId="15" xfId="7" applyFont="1" applyFill="1" applyBorder="1">
      <alignment horizontal="center" vertical="center" wrapText="1"/>
    </xf>
    <xf numFmtId="0" fontId="18" fillId="4" borderId="9" xfId="7" applyFont="1" applyFill="1" applyBorder="1">
      <alignment horizontal="center" vertical="center" wrapText="1"/>
    </xf>
    <xf numFmtId="0" fontId="18" fillId="4" borderId="16" xfId="7" applyFont="1" applyFill="1" applyBorder="1">
      <alignment horizontal="center" vertical="center" wrapText="1"/>
    </xf>
    <xf numFmtId="0" fontId="10" fillId="0" borderId="0" xfId="11" applyFont="1" applyBorder="1" applyAlignment="1">
      <alignment horizontal="center" vertical="center" wrapText="1" readingOrder="1"/>
    </xf>
    <xf numFmtId="0" fontId="14" fillId="4" borderId="10" xfId="7" applyFont="1" applyFill="1" applyBorder="1">
      <alignment horizontal="center" vertical="center" wrapText="1"/>
    </xf>
    <xf numFmtId="0" fontId="14" fillId="4" borderId="16" xfId="7" applyFont="1" applyFill="1" applyBorder="1">
      <alignment horizontal="center" vertical="center" wrapText="1"/>
    </xf>
    <xf numFmtId="0" fontId="10" fillId="4" borderId="15" xfId="7" applyFont="1" applyFill="1" applyBorder="1" applyAlignment="1">
      <alignment horizontal="center" vertical="center" wrapText="1"/>
    </xf>
    <xf numFmtId="0" fontId="10" fillId="4" borderId="16" xfId="7" applyFont="1" applyFill="1" applyBorder="1" applyAlignment="1">
      <alignment horizontal="center" vertical="center" wrapText="1"/>
    </xf>
    <xf numFmtId="0" fontId="14" fillId="4" borderId="15" xfId="7" applyFont="1" applyFill="1" applyBorder="1">
      <alignment horizontal="center" vertical="center" wrapText="1"/>
    </xf>
    <xf numFmtId="0" fontId="14" fillId="4" borderId="9" xfId="7" applyFont="1" applyFill="1" applyBorder="1">
      <alignment horizontal="center" vertical="center" wrapText="1"/>
    </xf>
    <xf numFmtId="0" fontId="14" fillId="4" borderId="10" xfId="18" applyFont="1" applyFill="1" applyBorder="1" applyAlignment="1">
      <alignment horizontal="center" vertical="center" wrapText="1"/>
    </xf>
    <xf numFmtId="0" fontId="14" fillId="4" borderId="16" xfId="18" applyFont="1" applyFill="1" applyBorder="1" applyAlignment="1">
      <alignment horizontal="center" vertical="center" wrapText="1"/>
    </xf>
    <xf numFmtId="0" fontId="5" fillId="5" borderId="17" xfId="18" applyFont="1" applyFill="1" applyBorder="1" applyAlignment="1">
      <alignment horizontal="center" vertical="center" readingOrder="2"/>
    </xf>
    <xf numFmtId="0" fontId="14" fillId="5" borderId="17" xfId="18" applyFont="1" applyFill="1" applyBorder="1" applyAlignment="1">
      <alignment horizontal="center" vertical="center"/>
    </xf>
    <xf numFmtId="1" fontId="5" fillId="4" borderId="41" xfId="6" applyFont="1" applyFill="1" applyBorder="1" applyAlignment="1">
      <alignment horizontal="center" vertical="center" wrapText="1"/>
    </xf>
    <xf numFmtId="1" fontId="5" fillId="4" borderId="42" xfId="6" applyFont="1" applyFill="1" applyBorder="1" applyAlignment="1">
      <alignment horizontal="center" vertical="center" wrapText="1"/>
    </xf>
    <xf numFmtId="1" fontId="5" fillId="4" borderId="43" xfId="6" applyFont="1" applyFill="1" applyBorder="1" applyAlignment="1">
      <alignment horizontal="center" vertical="center" wrapText="1"/>
    </xf>
    <xf numFmtId="1" fontId="5" fillId="4" borderId="44" xfId="6" applyFont="1" applyFill="1" applyBorder="1" applyAlignment="1">
      <alignment horizontal="center" vertical="center" wrapText="1"/>
    </xf>
    <xf numFmtId="1" fontId="2" fillId="4" borderId="11" xfId="6" applyFont="1" applyFill="1" applyBorder="1" applyAlignment="1">
      <alignment horizontal="center" vertical="center" wrapText="1"/>
    </xf>
    <xf numFmtId="1" fontId="2" fillId="4" borderId="11" xfId="6" applyFont="1" applyFill="1" applyBorder="1" applyAlignment="1">
      <alignment horizontal="center" vertical="center"/>
    </xf>
    <xf numFmtId="1" fontId="2" fillId="4" borderId="12" xfId="6" applyFont="1" applyFill="1" applyBorder="1" applyAlignment="1">
      <alignment horizontal="center" vertical="center"/>
    </xf>
    <xf numFmtId="0" fontId="14" fillId="4" borderId="11" xfId="7" applyFont="1" applyFill="1" applyBorder="1" applyAlignment="1">
      <alignment horizontal="center" vertical="center" wrapText="1" readingOrder="1"/>
    </xf>
    <xf numFmtId="0" fontId="14" fillId="4" borderId="12" xfId="7" applyFont="1" applyFill="1" applyBorder="1" applyAlignment="1">
      <alignment horizontal="center" vertical="center" wrapText="1" readingOrder="1"/>
    </xf>
    <xf numFmtId="0" fontId="5" fillId="5" borderId="15" xfId="18" applyFont="1" applyFill="1" applyBorder="1" applyAlignment="1">
      <alignment horizontal="center" vertical="center" readingOrder="2"/>
    </xf>
    <xf numFmtId="0" fontId="5" fillId="5" borderId="9" xfId="18" applyFont="1" applyFill="1" applyBorder="1" applyAlignment="1">
      <alignment horizontal="center" vertical="center" readingOrder="2"/>
    </xf>
    <xf numFmtId="0" fontId="5" fillId="5" borderId="16" xfId="18" applyFont="1" applyFill="1" applyBorder="1" applyAlignment="1">
      <alignment horizontal="center" vertical="center" readingOrder="2"/>
    </xf>
    <xf numFmtId="0" fontId="14" fillId="4" borderId="18" xfId="7" applyFont="1" applyFill="1" applyBorder="1" applyAlignment="1">
      <alignment horizontal="center" vertical="center" wrapText="1"/>
    </xf>
    <xf numFmtId="0" fontId="14" fillId="4" borderId="12" xfId="7" applyFont="1" applyFill="1" applyBorder="1" applyAlignment="1">
      <alignment horizontal="center" vertical="center" wrapText="1"/>
    </xf>
    <xf numFmtId="0" fontId="5" fillId="4" borderId="9" xfId="20" applyFont="1" applyFill="1" applyBorder="1">
      <alignment horizontal="right" vertical="center" wrapText="1" indent="1" readingOrder="2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1" fontId="5" fillId="4" borderId="11" xfId="6" applyFont="1" applyFill="1" applyBorder="1">
      <alignment horizontal="center" vertical="center"/>
    </xf>
    <xf numFmtId="1" fontId="5" fillId="4" borderId="18" xfId="6" applyFont="1" applyFill="1" applyBorder="1">
      <alignment horizontal="center" vertical="center"/>
    </xf>
    <xf numFmtId="1" fontId="14" fillId="4" borderId="12" xfId="6" applyFont="1" applyFill="1" applyBorder="1">
      <alignment horizontal="center" vertical="center"/>
    </xf>
    <xf numFmtId="0" fontId="10" fillId="4" borderId="11" xfId="7" applyFont="1" applyFill="1" applyBorder="1">
      <alignment horizontal="center" vertical="center" wrapText="1"/>
    </xf>
    <xf numFmtId="0" fontId="10" fillId="4" borderId="18" xfId="7" applyFont="1" applyFill="1" applyBorder="1">
      <alignment horizontal="center" vertical="center" wrapText="1"/>
    </xf>
    <xf numFmtId="0" fontId="10" fillId="4" borderId="12" xfId="7" applyFont="1" applyFill="1" applyBorder="1">
      <alignment horizontal="center" vertical="center" wrapText="1"/>
    </xf>
    <xf numFmtId="0" fontId="14" fillId="4" borderId="18" xfId="7" applyFont="1" applyFill="1" applyBorder="1">
      <alignment horizontal="center" vertical="center" wrapText="1"/>
    </xf>
    <xf numFmtId="0" fontId="14" fillId="5" borderId="15" xfId="18" applyFont="1" applyFill="1" applyBorder="1" applyAlignment="1">
      <alignment horizontal="center" vertical="center"/>
    </xf>
    <xf numFmtId="0" fontId="14" fillId="5" borderId="9" xfId="18" applyFont="1" applyFill="1" applyBorder="1" applyAlignment="1">
      <alignment horizontal="center" vertical="center"/>
    </xf>
    <xf numFmtId="0" fontId="14" fillId="5" borderId="16" xfId="18" applyFont="1" applyFill="1" applyBorder="1" applyAlignment="1">
      <alignment horizontal="center" vertical="center"/>
    </xf>
    <xf numFmtId="0" fontId="2" fillId="5" borderId="10" xfId="22" applyFont="1" applyFill="1" applyBorder="1">
      <alignment horizontal="left" vertical="center" wrapText="1" indent="1"/>
    </xf>
    <xf numFmtId="0" fontId="2" fillId="5" borderId="9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5" fillId="0" borderId="0" xfId="2" applyFont="1" applyAlignment="1">
      <alignment horizontal="center" vertical="center"/>
    </xf>
    <xf numFmtId="0" fontId="14" fillId="4" borderId="11" xfId="18" applyFont="1" applyFill="1" applyBorder="1" applyAlignment="1">
      <alignment horizontal="center" vertical="center" wrapText="1"/>
    </xf>
    <xf numFmtId="0" fontId="14" fillId="4" borderId="18" xfId="18" applyFont="1" applyFill="1" applyBorder="1" applyAlignment="1">
      <alignment horizontal="center" vertical="center" wrapText="1"/>
    </xf>
    <xf numFmtId="0" fontId="14" fillId="4" borderId="12" xfId="18" applyFont="1" applyFill="1" applyBorder="1" applyAlignment="1">
      <alignment horizontal="center" vertical="center" wrapText="1"/>
    </xf>
    <xf numFmtId="0" fontId="13" fillId="0" borderId="0" xfId="2" applyFont="1" applyAlignment="1">
      <alignment horizontal="center" vertical="center"/>
    </xf>
  </cellXfs>
  <cellStyles count="27">
    <cellStyle name="Comma" xfId="1" builtinId="3"/>
    <cellStyle name="Currency" xfId="26" builtinId="4"/>
    <cellStyle name="H1" xfId="2" xr:uid="{00000000-0005-0000-0000-000002000000}"/>
    <cellStyle name="H2" xfId="3" xr:uid="{00000000-0005-0000-0000-000003000000}"/>
    <cellStyle name="had" xfId="4" xr:uid="{00000000-0005-0000-0000-000004000000}"/>
    <cellStyle name="had0" xfId="5" xr:uid="{00000000-0005-0000-0000-000005000000}"/>
    <cellStyle name="Had1" xfId="6" xr:uid="{00000000-0005-0000-0000-000006000000}"/>
    <cellStyle name="Had2" xfId="7" xr:uid="{00000000-0005-0000-0000-000007000000}"/>
    <cellStyle name="Had3" xfId="8" xr:uid="{00000000-0005-0000-0000-000008000000}"/>
    <cellStyle name="inxa" xfId="9" xr:uid="{00000000-0005-0000-0000-000009000000}"/>
    <cellStyle name="inxe" xfId="10" xr:uid="{00000000-0005-0000-0000-00000A000000}"/>
    <cellStyle name="Normal" xfId="0" builtinId="0"/>
    <cellStyle name="Normal 2" xfId="11" xr:uid="{00000000-0005-0000-0000-00000C000000}"/>
    <cellStyle name="Normal 3" xfId="12" xr:uid="{00000000-0005-0000-0000-00000D000000}"/>
    <cellStyle name="Normal 4" xfId="13" xr:uid="{00000000-0005-0000-0000-00000E000000}"/>
    <cellStyle name="Normal 5" xfId="25" xr:uid="{00000000-0005-0000-0000-00000F000000}"/>
    <cellStyle name="NotA" xfId="14" xr:uid="{00000000-0005-0000-0000-000010000000}"/>
    <cellStyle name="Note" xfId="15" builtinId="10" customBuiltin="1"/>
    <cellStyle name="T1" xfId="16" xr:uid="{00000000-0005-0000-0000-000012000000}"/>
    <cellStyle name="T2" xfId="17" xr:uid="{00000000-0005-0000-0000-000013000000}"/>
    <cellStyle name="Total" xfId="18" builtinId="25" customBuiltin="1"/>
    <cellStyle name="Total1" xfId="19" xr:uid="{00000000-0005-0000-0000-000015000000}"/>
    <cellStyle name="TXT1" xfId="20" xr:uid="{00000000-0005-0000-0000-000016000000}"/>
    <cellStyle name="TXT2" xfId="21" xr:uid="{00000000-0005-0000-0000-000017000000}"/>
    <cellStyle name="TXT3" xfId="22" xr:uid="{00000000-0005-0000-0000-000018000000}"/>
    <cellStyle name="TXT4" xfId="23" xr:uid="{00000000-0005-0000-0000-000019000000}"/>
    <cellStyle name="TXT5" xfId="24" xr:uid="{00000000-0005-0000-0000-00001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9499103016162E-2"/>
          <c:y val="5.0000046950164287E-2"/>
          <c:w val="0.92750273219214596"/>
          <c:h val="0.790385357558366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GR_27!$C$38</c:f>
              <c:strCache>
                <c:ptCount val="1"/>
                <c:pt idx="0">
                  <c:v>الخطوط الجوية القطرية القادمة
Qatar Airways Arrival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GR_27!$A$37:$A$48</c:f>
              <c:strCache>
                <c:ptCount val="12"/>
                <c:pt idx="0">
                  <c:v>  يناير
January</c:v>
                </c:pt>
                <c:pt idx="1">
                  <c:v>  فبراير
 February</c:v>
                </c:pt>
                <c:pt idx="2">
                  <c:v>  مارس
  March</c:v>
                </c:pt>
                <c:pt idx="3">
                  <c:v>  ابريل 
 April</c:v>
                </c:pt>
                <c:pt idx="4">
                  <c:v>  مايو
  May</c:v>
                </c:pt>
                <c:pt idx="5">
                  <c:v>  يونيو 
 June</c:v>
                </c:pt>
                <c:pt idx="6">
                  <c:v>  يوليو
  July</c:v>
                </c:pt>
                <c:pt idx="7">
                  <c:v>  أغسطس
  August</c:v>
                </c:pt>
                <c:pt idx="8">
                  <c:v>  سبتمبر
September</c:v>
                </c:pt>
                <c:pt idx="9">
                  <c:v>  أكتوبر
  October</c:v>
                </c:pt>
                <c:pt idx="10">
                  <c:v>  نوفمبر
  November</c:v>
                </c:pt>
                <c:pt idx="11">
                  <c:v>  ديسمبر
  December</c:v>
                </c:pt>
              </c:strCache>
            </c:strRef>
          </c:cat>
          <c:val>
            <c:numRef>
              <c:f>'68'!$B$11:$B$22</c:f>
              <c:numCache>
                <c:formatCode>General</c:formatCode>
                <c:ptCount val="12"/>
                <c:pt idx="0">
                  <c:v>7671</c:v>
                </c:pt>
                <c:pt idx="1">
                  <c:v>6935</c:v>
                </c:pt>
                <c:pt idx="2">
                  <c:v>7735</c:v>
                </c:pt>
                <c:pt idx="3">
                  <c:v>7501</c:v>
                </c:pt>
                <c:pt idx="4">
                  <c:v>7713</c:v>
                </c:pt>
                <c:pt idx="5">
                  <c:v>7670</c:v>
                </c:pt>
                <c:pt idx="6">
                  <c:v>8146</c:v>
                </c:pt>
                <c:pt idx="7">
                  <c:v>8195</c:v>
                </c:pt>
                <c:pt idx="8">
                  <c:v>8059</c:v>
                </c:pt>
                <c:pt idx="9">
                  <c:v>8297</c:v>
                </c:pt>
                <c:pt idx="10">
                  <c:v>7975</c:v>
                </c:pt>
                <c:pt idx="11">
                  <c:v>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B-46DD-90F1-E354B73E1C8E}"/>
            </c:ext>
          </c:extLst>
        </c:ser>
        <c:ser>
          <c:idx val="0"/>
          <c:order val="1"/>
          <c:tx>
            <c:strRef>
              <c:f>GR_27!$E$38</c:f>
              <c:strCache>
                <c:ptCount val="1"/>
                <c:pt idx="0">
                  <c:v>الخطوط الأخرى القادمة
 Other Airlines Arrival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GR_27!$A$37:$A$48</c:f>
              <c:strCache>
                <c:ptCount val="12"/>
                <c:pt idx="0">
                  <c:v>  يناير
January</c:v>
                </c:pt>
                <c:pt idx="1">
                  <c:v>  فبراير
 February</c:v>
                </c:pt>
                <c:pt idx="2">
                  <c:v>  مارس
  March</c:v>
                </c:pt>
                <c:pt idx="3">
                  <c:v>  ابريل 
 April</c:v>
                </c:pt>
                <c:pt idx="4">
                  <c:v>  مايو
  May</c:v>
                </c:pt>
                <c:pt idx="5">
                  <c:v>  يونيو 
 June</c:v>
                </c:pt>
                <c:pt idx="6">
                  <c:v>  يوليو
  July</c:v>
                </c:pt>
                <c:pt idx="7">
                  <c:v>  أغسطس
  August</c:v>
                </c:pt>
                <c:pt idx="8">
                  <c:v>  سبتمبر
September</c:v>
                </c:pt>
                <c:pt idx="9">
                  <c:v>  أكتوبر
  October</c:v>
                </c:pt>
                <c:pt idx="10">
                  <c:v>  نوفمبر
  November</c:v>
                </c:pt>
                <c:pt idx="11">
                  <c:v>  ديسمبر
  December</c:v>
                </c:pt>
              </c:strCache>
            </c:strRef>
          </c:cat>
          <c:val>
            <c:numRef>
              <c:f>'68'!$D$11:$D$22</c:f>
              <c:numCache>
                <c:formatCode>General</c:formatCode>
                <c:ptCount val="12"/>
                <c:pt idx="0">
                  <c:v>1294</c:v>
                </c:pt>
                <c:pt idx="1">
                  <c:v>1169</c:v>
                </c:pt>
                <c:pt idx="2">
                  <c:v>1312</c:v>
                </c:pt>
                <c:pt idx="3">
                  <c:v>1254</c:v>
                </c:pt>
                <c:pt idx="4">
                  <c:v>1273</c:v>
                </c:pt>
                <c:pt idx="5">
                  <c:v>1347</c:v>
                </c:pt>
                <c:pt idx="6">
                  <c:v>1389</c:v>
                </c:pt>
                <c:pt idx="7">
                  <c:v>1418</c:v>
                </c:pt>
                <c:pt idx="8">
                  <c:v>1311</c:v>
                </c:pt>
                <c:pt idx="9">
                  <c:v>1429</c:v>
                </c:pt>
                <c:pt idx="10">
                  <c:v>1417</c:v>
                </c:pt>
                <c:pt idx="11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B-46DD-90F1-E354B73E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1655552"/>
        <c:axId val="93226496"/>
      </c:barChart>
      <c:catAx>
        <c:axId val="9165555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22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226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9165555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5225926461027234"/>
          <c:y val="4.5708869724617757E-3"/>
          <c:w val="0.73757880035637768"/>
          <c:h val="8.4858351279162608E-2"/>
        </c:manualLayout>
      </c:layout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16773007622522"/>
          <c:y val="2.6319681310236931E-2"/>
          <c:w val="0.5716645740242815"/>
          <c:h val="0.96054344551982118"/>
        </c:manualLayout>
      </c:layout>
      <c:pieChart>
        <c:varyColors val="1"/>
        <c:ser>
          <c:idx val="0"/>
          <c:order val="0"/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00C-48AB-A613-2D4119EEACFC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ar-QA"/>
                      <a:t>  10 مشتغل فأكثر
10 </a:t>
                    </a:r>
                    <a:r>
                      <a:rPr lang="en-US"/>
                      <a:t>Employees and above
71%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0C-48AB-A613-2D4119EEA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rtl="0">
                  <a:defRPr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GR_28!$L$9:$L$10</c:f>
              <c:strCache>
                <c:ptCount val="2"/>
                <c:pt idx="0">
                  <c:v>أقل من 10 مشتغل
Less than 10 Employees.</c:v>
                </c:pt>
                <c:pt idx="1">
                  <c:v>  10 مشتغل فأكثر
10 Employees and above</c:v>
                </c:pt>
              </c:strCache>
            </c:strRef>
          </c:cat>
          <c:val>
            <c:numRef>
              <c:f>GR_28!$M$9:$M$10</c:f>
              <c:numCache>
                <c:formatCode>0</c:formatCode>
                <c:ptCount val="2"/>
                <c:pt idx="0">
                  <c:v>192</c:v>
                </c:pt>
                <c:pt idx="1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C-48AB-A613-2D4119EE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5149876</xdr:colOff>
      <xdr:row>4</xdr:row>
      <xdr:rowOff>198119</xdr:rowOff>
    </xdr:to>
    <xdr:pic>
      <xdr:nvPicPr>
        <xdr:cNvPr id="29201" name="Picture 5" descr="ORNA430.WMF">
          <a:extLst>
            <a:ext uri="{FF2B5EF4-FFF2-40B4-BE49-F238E27FC236}">
              <a16:creationId xmlns:a16="http://schemas.microsoft.com/office/drawing/2014/main" id="{00000000-0008-0000-0000-0000117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0237748752" y="-993788"/>
          <a:ext cx="3162299" cy="5149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1478280</xdr:colOff>
      <xdr:row>0</xdr:row>
      <xdr:rowOff>0</xdr:rowOff>
    </xdr:from>
    <xdr:to>
      <xdr:col>6</xdr:col>
      <xdr:colOff>2198280</xdr:colOff>
      <xdr:row>2</xdr:row>
      <xdr:rowOff>187020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3031440" y="0"/>
          <a:ext cx="720000" cy="712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3924" name="Picture 8" descr="logo">
          <a:extLst>
            <a:ext uri="{FF2B5EF4-FFF2-40B4-BE49-F238E27FC236}">
              <a16:creationId xmlns:a16="http://schemas.microsoft.com/office/drawing/2014/main" id="{00000000-0008-0000-0A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712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708660</xdr:colOff>
      <xdr:row>0</xdr:row>
      <xdr:rowOff>0</xdr:rowOff>
    </xdr:from>
    <xdr:to>
      <xdr:col>5</xdr:col>
      <xdr:colOff>1428660</xdr:colOff>
      <xdr:row>2</xdr:row>
      <xdr:rowOff>95580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3663900" y="0"/>
          <a:ext cx="720000" cy="712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1356360</xdr:colOff>
      <xdr:row>0</xdr:row>
      <xdr:rowOff>0</xdr:rowOff>
    </xdr:from>
    <xdr:to>
      <xdr:col>9</xdr:col>
      <xdr:colOff>2076360</xdr:colOff>
      <xdr:row>3</xdr:row>
      <xdr:rowOff>19380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1156920" y="0"/>
          <a:ext cx="720000" cy="712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1276350</xdr:colOff>
      <xdr:row>0</xdr:row>
      <xdr:rowOff>0</xdr:rowOff>
    </xdr:from>
    <xdr:to>
      <xdr:col>9</xdr:col>
      <xdr:colOff>9525</xdr:colOff>
      <xdr:row>0</xdr:row>
      <xdr:rowOff>171450</xdr:rowOff>
    </xdr:to>
    <xdr:pic>
      <xdr:nvPicPr>
        <xdr:cNvPr id="15189" name="Picture 8" descr="logo">
          <a:extLst>
            <a:ext uri="{FF2B5EF4-FFF2-40B4-BE49-F238E27FC236}">
              <a16:creationId xmlns:a16="http://schemas.microsoft.com/office/drawing/2014/main" id="{00000000-0008-0000-0C00-0000553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93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571500</xdr:colOff>
      <xdr:row>0</xdr:row>
      <xdr:rowOff>0</xdr:rowOff>
    </xdr:from>
    <xdr:to>
      <xdr:col>6</xdr:col>
      <xdr:colOff>1253400</xdr:colOff>
      <xdr:row>0</xdr:row>
      <xdr:rowOff>712800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3282900" y="0"/>
          <a:ext cx="720000" cy="712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132907</xdr:colOff>
      <xdr:row>0</xdr:row>
      <xdr:rowOff>0</xdr:rowOff>
    </xdr:from>
    <xdr:to>
      <xdr:col>18</xdr:col>
      <xdr:colOff>852907</xdr:colOff>
      <xdr:row>3</xdr:row>
      <xdr:rowOff>110288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5122744" y="0"/>
          <a:ext cx="720000" cy="712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0</xdr:row>
      <xdr:rowOff>0</xdr:rowOff>
    </xdr:from>
    <xdr:to>
      <xdr:col>10</xdr:col>
      <xdr:colOff>1055280</xdr:colOff>
      <xdr:row>1</xdr:row>
      <xdr:rowOff>217500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0524460" y="0"/>
          <a:ext cx="720000" cy="712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335280</xdr:colOff>
      <xdr:row>0</xdr:row>
      <xdr:rowOff>0</xdr:rowOff>
    </xdr:from>
    <xdr:to>
      <xdr:col>12</xdr:col>
      <xdr:colOff>1055280</xdr:colOff>
      <xdr:row>2</xdr:row>
      <xdr:rowOff>164160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9780740" y="0"/>
          <a:ext cx="720000" cy="712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327660</xdr:colOff>
      <xdr:row>0</xdr:row>
      <xdr:rowOff>0</xdr:rowOff>
    </xdr:from>
    <xdr:to>
      <xdr:col>10</xdr:col>
      <xdr:colOff>521880</xdr:colOff>
      <xdr:row>1</xdr:row>
      <xdr:rowOff>34620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0311100" y="0"/>
          <a:ext cx="720000" cy="712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0</xdr:row>
      <xdr:rowOff>0</xdr:rowOff>
    </xdr:from>
    <xdr:to>
      <xdr:col>8</xdr:col>
      <xdr:colOff>1238160</xdr:colOff>
      <xdr:row>1</xdr:row>
      <xdr:rowOff>202260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1797000" y="0"/>
          <a:ext cx="720000" cy="7128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21770</xdr:rowOff>
    </xdr:from>
    <xdr:to>
      <xdr:col>8</xdr:col>
      <xdr:colOff>1143000</xdr:colOff>
      <xdr:row>35</xdr:row>
      <xdr:rowOff>130628</xdr:rowOff>
    </xdr:to>
    <xdr:graphicFrame macro="">
      <xdr:nvGraphicFramePr>
        <xdr:cNvPr id="34611" name="Chart 2">
          <a:extLst>
            <a:ext uri="{FF2B5EF4-FFF2-40B4-BE49-F238E27FC236}">
              <a16:creationId xmlns:a16="http://schemas.microsoft.com/office/drawing/2014/main" id="{00000000-0008-0000-1200-0000338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533401</xdr:colOff>
      <xdr:row>0</xdr:row>
      <xdr:rowOff>0</xdr:rowOff>
    </xdr:from>
    <xdr:to>
      <xdr:col>8</xdr:col>
      <xdr:colOff>1253401</xdr:colOff>
      <xdr:row>2</xdr:row>
      <xdr:rowOff>165545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301672" y="0"/>
          <a:ext cx="720000" cy="7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9525</xdr:rowOff>
    </xdr:from>
    <xdr:to>
      <xdr:col>11</xdr:col>
      <xdr:colOff>9524</xdr:colOff>
      <xdr:row>0</xdr:row>
      <xdr:rowOff>180975</xdr:rowOff>
    </xdr:to>
    <xdr:pic>
      <xdr:nvPicPr>
        <xdr:cNvPr id="30559" name="Picture 8" descr="logo">
          <a:extLst>
            <a:ext uri="{FF2B5EF4-FFF2-40B4-BE49-F238E27FC236}">
              <a16:creationId xmlns:a16="http://schemas.microsoft.com/office/drawing/2014/main" id="{00000000-0008-0000-0100-00005F7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2518500</xdr:colOff>
      <xdr:row>0</xdr:row>
      <xdr:rowOff>6350</xdr:rowOff>
    </xdr:from>
    <xdr:to>
      <xdr:col>2</xdr:col>
      <xdr:colOff>266700</xdr:colOff>
      <xdr:row>1</xdr:row>
      <xdr:rowOff>363550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6417250" y="6350"/>
          <a:ext cx="720000" cy="7128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822960</xdr:colOff>
      <xdr:row>0</xdr:row>
      <xdr:rowOff>0</xdr:rowOff>
    </xdr:from>
    <xdr:to>
      <xdr:col>10</xdr:col>
      <xdr:colOff>1542960</xdr:colOff>
      <xdr:row>2</xdr:row>
      <xdr:rowOff>202260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0516840" y="0"/>
          <a:ext cx="720000" cy="712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1532467</xdr:colOff>
      <xdr:row>0</xdr:row>
      <xdr:rowOff>0</xdr:rowOff>
    </xdr:from>
    <xdr:to>
      <xdr:col>8</xdr:col>
      <xdr:colOff>196760</xdr:colOff>
      <xdr:row>2</xdr:row>
      <xdr:rowOff>11760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9498240" y="0"/>
          <a:ext cx="721693" cy="70602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204800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9215150" y="0"/>
          <a:ext cx="720000" cy="712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1009650</xdr:colOff>
      <xdr:row>0</xdr:row>
      <xdr:rowOff>0</xdr:rowOff>
    </xdr:from>
    <xdr:to>
      <xdr:col>13</xdr:col>
      <xdr:colOff>1731343</xdr:colOff>
      <xdr:row>2</xdr:row>
      <xdr:rowOff>198027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078607" y="0"/>
          <a:ext cx="721693" cy="70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1040069</xdr:colOff>
      <xdr:row>0</xdr:row>
      <xdr:rowOff>0</xdr:rowOff>
    </xdr:from>
    <xdr:to>
      <xdr:col>3</xdr:col>
      <xdr:colOff>1760069</xdr:colOff>
      <xdr:row>1</xdr:row>
      <xdr:rowOff>72720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7715951" y="0"/>
          <a:ext cx="720000" cy="712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2" name="Picture 8" descr="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190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1150620</xdr:colOff>
      <xdr:row>0</xdr:row>
      <xdr:rowOff>0</xdr:rowOff>
    </xdr:from>
    <xdr:to>
      <xdr:col>3</xdr:col>
      <xdr:colOff>1870620</xdr:colOff>
      <xdr:row>1</xdr:row>
      <xdr:rowOff>49860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944060" y="0"/>
          <a:ext cx="720000" cy="71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9525</xdr:rowOff>
    </xdr:from>
    <xdr:to>
      <xdr:col>7</xdr:col>
      <xdr:colOff>9525</xdr:colOff>
      <xdr:row>0</xdr:row>
      <xdr:rowOff>180975</xdr:rowOff>
    </xdr:to>
    <xdr:pic>
      <xdr:nvPicPr>
        <xdr:cNvPr id="14167" name="Picture 8" descr="logo">
          <a:extLst>
            <a:ext uri="{FF2B5EF4-FFF2-40B4-BE49-F238E27FC236}">
              <a16:creationId xmlns:a16="http://schemas.microsoft.com/office/drawing/2014/main" id="{00000000-0008-0000-0400-000057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808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1363980</xdr:colOff>
      <xdr:row>0</xdr:row>
      <xdr:rowOff>0</xdr:rowOff>
    </xdr:from>
    <xdr:to>
      <xdr:col>6</xdr:col>
      <xdr:colOff>2083980</xdr:colOff>
      <xdr:row>2</xdr:row>
      <xdr:rowOff>49860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3023820" y="0"/>
          <a:ext cx="720000" cy="712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4947" name="Picture 8" descr="logo">
          <a:extLst>
            <a:ext uri="{FF2B5EF4-FFF2-40B4-BE49-F238E27FC236}">
              <a16:creationId xmlns:a16="http://schemas.microsoft.com/office/drawing/2014/main" id="{00000000-0008-0000-0500-00005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712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815340</xdr:colOff>
      <xdr:row>0</xdr:row>
      <xdr:rowOff>0</xdr:rowOff>
    </xdr:from>
    <xdr:to>
      <xdr:col>5</xdr:col>
      <xdr:colOff>1535340</xdr:colOff>
      <xdr:row>1</xdr:row>
      <xdr:rowOff>87960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3641040" y="0"/>
          <a:ext cx="720000" cy="712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9525</xdr:rowOff>
    </xdr:from>
    <xdr:to>
      <xdr:col>11</xdr:col>
      <xdr:colOff>9525</xdr:colOff>
      <xdr:row>0</xdr:row>
      <xdr:rowOff>180975</xdr:rowOff>
    </xdr:to>
    <xdr:pic>
      <xdr:nvPicPr>
        <xdr:cNvPr id="924939" name="Picture 8" descr="logo">
          <a:extLst>
            <a:ext uri="{FF2B5EF4-FFF2-40B4-BE49-F238E27FC236}">
              <a16:creationId xmlns:a16="http://schemas.microsoft.com/office/drawing/2014/main" id="{00000000-0008-0000-0600-00000B1D0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5</xdr:row>
      <xdr:rowOff>0</xdr:rowOff>
    </xdr:from>
    <xdr:to>
      <xdr:col>5</xdr:col>
      <xdr:colOff>1409700</xdr:colOff>
      <xdr:row>34</xdr:row>
      <xdr:rowOff>104775</xdr:rowOff>
    </xdr:to>
    <xdr:graphicFrame macro="">
      <xdr:nvGraphicFramePr>
        <xdr:cNvPr id="924940" name="Chart 4">
          <a:extLst>
            <a:ext uri="{FF2B5EF4-FFF2-40B4-BE49-F238E27FC236}">
              <a16:creationId xmlns:a16="http://schemas.microsoft.com/office/drawing/2014/main" id="{00000000-0008-0000-0600-00000C1D0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746760</xdr:colOff>
      <xdr:row>0</xdr:row>
      <xdr:rowOff>15240</xdr:rowOff>
    </xdr:from>
    <xdr:to>
      <xdr:col>5</xdr:col>
      <xdr:colOff>1466760</xdr:colOff>
      <xdr:row>2</xdr:row>
      <xdr:rowOff>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3641040" y="15240"/>
          <a:ext cx="720000" cy="712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1699260</xdr:colOff>
      <xdr:row>0</xdr:row>
      <xdr:rowOff>0</xdr:rowOff>
    </xdr:from>
    <xdr:to>
      <xdr:col>6</xdr:col>
      <xdr:colOff>2381160</xdr:colOff>
      <xdr:row>2</xdr:row>
      <xdr:rowOff>133680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3031440" y="0"/>
          <a:ext cx="720000" cy="712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1767840</xdr:colOff>
      <xdr:row>0</xdr:row>
      <xdr:rowOff>0</xdr:rowOff>
    </xdr:from>
    <xdr:to>
      <xdr:col>13</xdr:col>
      <xdr:colOff>2487840</xdr:colOff>
      <xdr:row>2</xdr:row>
      <xdr:rowOff>209880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8649940" y="0"/>
          <a:ext cx="720000" cy="7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5"/>
  <sheetViews>
    <sheetView showGridLines="0" rightToLeft="1" tabSelected="1" view="pageBreakPreview" zoomScaleSheetLayoutView="100" workbookViewId="0">
      <selection activeCell="F4" sqref="F4"/>
    </sheetView>
  </sheetViews>
  <sheetFormatPr defaultColWidth="9.140625" defaultRowHeight="12.75"/>
  <cols>
    <col min="1" max="1" width="75.140625" style="15" customWidth="1"/>
    <col min="2" max="16384" width="9.140625" style="15"/>
  </cols>
  <sheetData>
    <row r="1" spans="1:1" s="434" customFormat="1" ht="21" customHeight="1"/>
    <row r="2" spans="1:1" s="407" customFormat="1" ht="63" customHeight="1">
      <c r="A2" s="435" t="s">
        <v>485</v>
      </c>
    </row>
    <row r="3" spans="1:1" s="407" customFormat="1" ht="48.75" customHeight="1">
      <c r="A3" s="437" t="s">
        <v>162</v>
      </c>
    </row>
    <row r="4" spans="1:1" s="407" customFormat="1" ht="100.9" customHeight="1">
      <c r="A4" s="438" t="s">
        <v>486</v>
      </c>
    </row>
    <row r="5" spans="1:1" s="16" customFormat="1" ht="21" customHeight="1">
      <c r="A5" s="17"/>
    </row>
  </sheetData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scaleWithDoc="0" alignWithMargins="0"/>
  <rowBreaks count="1" manualBreakCount="1">
    <brk id="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12"/>
  <sheetViews>
    <sheetView showGridLines="0" rightToLeft="1" tabSelected="1" view="pageBreakPreview" zoomScaleSheetLayoutView="100" workbookViewId="0">
      <selection activeCell="F4" sqref="F4"/>
    </sheetView>
  </sheetViews>
  <sheetFormatPr defaultColWidth="9.140625" defaultRowHeight="12.75"/>
  <cols>
    <col min="1" max="1" width="37.28515625" style="76" customWidth="1"/>
    <col min="2" max="6" width="12.7109375" style="4" customWidth="1"/>
    <col min="7" max="7" width="32.42578125" style="4" customWidth="1"/>
    <col min="8" max="16384" width="9.140625" style="4"/>
  </cols>
  <sheetData>
    <row r="1" spans="1:7" s="35" customFormat="1" ht="20.25">
      <c r="A1" s="456" t="s">
        <v>363</v>
      </c>
      <c r="B1" s="456"/>
      <c r="C1" s="456"/>
      <c r="D1" s="456"/>
      <c r="E1" s="456"/>
      <c r="F1" s="456"/>
      <c r="G1" s="456"/>
    </row>
    <row r="2" spans="1:7" s="36" customFormat="1" ht="20.25">
      <c r="A2" s="464" t="s">
        <v>464</v>
      </c>
      <c r="B2" s="464"/>
      <c r="C2" s="464"/>
      <c r="D2" s="464"/>
      <c r="E2" s="464"/>
      <c r="F2" s="464"/>
      <c r="G2" s="464"/>
    </row>
    <row r="3" spans="1:7" ht="15.75">
      <c r="A3" s="445" t="s">
        <v>364</v>
      </c>
      <c r="B3" s="445"/>
      <c r="C3" s="445"/>
      <c r="D3" s="445"/>
      <c r="E3" s="445"/>
      <c r="F3" s="445"/>
      <c r="G3" s="445"/>
    </row>
    <row r="4" spans="1:7" s="80" customFormat="1" ht="15.75">
      <c r="A4" s="459" t="s">
        <v>464</v>
      </c>
      <c r="B4" s="459"/>
      <c r="C4" s="459"/>
      <c r="D4" s="459"/>
      <c r="E4" s="459"/>
      <c r="F4" s="459"/>
      <c r="G4" s="459"/>
    </row>
    <row r="5" spans="1:7" s="25" customFormat="1" ht="29.25" customHeight="1">
      <c r="A5" s="11" t="s">
        <v>421</v>
      </c>
      <c r="G5" s="22" t="s">
        <v>350</v>
      </c>
    </row>
    <row r="6" spans="1:7" s="25" customFormat="1" ht="45" customHeight="1">
      <c r="A6" s="220" t="s">
        <v>9</v>
      </c>
      <c r="B6" s="183">
        <v>2014</v>
      </c>
      <c r="C6" s="183">
        <v>2015</v>
      </c>
      <c r="D6" s="183">
        <v>2016</v>
      </c>
      <c r="E6" s="183">
        <v>2017</v>
      </c>
      <c r="F6" s="183">
        <v>2018</v>
      </c>
      <c r="G6" s="160" t="s">
        <v>10</v>
      </c>
    </row>
    <row r="7" spans="1:7" s="194" customFormat="1" ht="36" customHeight="1" thickBot="1">
      <c r="A7" s="218" t="s">
        <v>111</v>
      </c>
      <c r="B7" s="224">
        <v>417589</v>
      </c>
      <c r="C7" s="224">
        <v>413418</v>
      </c>
      <c r="D7" s="224">
        <v>467148</v>
      </c>
      <c r="E7" s="224">
        <v>454282</v>
      </c>
      <c r="F7" s="224">
        <v>452088</v>
      </c>
      <c r="G7" s="219" t="s">
        <v>129</v>
      </c>
    </row>
    <row r="8" spans="1:7" s="194" customFormat="1" ht="36" customHeight="1" thickTop="1" thickBot="1">
      <c r="A8" s="250" t="s">
        <v>161</v>
      </c>
      <c r="B8" s="225">
        <v>523775</v>
      </c>
      <c r="C8" s="225">
        <v>634353</v>
      </c>
      <c r="D8" s="225">
        <v>783310</v>
      </c>
      <c r="E8" s="225">
        <v>893739</v>
      </c>
      <c r="F8" s="225">
        <v>842044</v>
      </c>
      <c r="G8" s="251" t="s">
        <v>310</v>
      </c>
    </row>
    <row r="9" spans="1:7" s="194" customFormat="1" ht="36" customHeight="1" thickTop="1" thickBot="1">
      <c r="A9" s="252" t="s">
        <v>468</v>
      </c>
      <c r="B9" s="226">
        <v>2782047</v>
      </c>
      <c r="C9" s="226">
        <v>3106116</v>
      </c>
      <c r="D9" s="226">
        <v>2869269</v>
      </c>
      <c r="E9" s="226">
        <v>2678695</v>
      </c>
      <c r="F9" s="226">
        <v>3103934</v>
      </c>
      <c r="G9" s="249" t="s">
        <v>467</v>
      </c>
    </row>
    <row r="10" spans="1:7" s="194" customFormat="1" ht="36" customHeight="1" thickTop="1" thickBot="1">
      <c r="A10" s="250" t="s">
        <v>112</v>
      </c>
      <c r="B10" s="225">
        <v>225472</v>
      </c>
      <c r="C10" s="225">
        <v>237774</v>
      </c>
      <c r="D10" s="225">
        <v>253718</v>
      </c>
      <c r="E10" s="225">
        <v>248793</v>
      </c>
      <c r="F10" s="225">
        <v>267906</v>
      </c>
      <c r="G10" s="251" t="s">
        <v>128</v>
      </c>
    </row>
    <row r="11" spans="1:7" s="194" customFormat="1" ht="36" customHeight="1" thickTop="1">
      <c r="A11" s="273" t="s">
        <v>155</v>
      </c>
      <c r="B11" s="274">
        <v>212</v>
      </c>
      <c r="C11" s="274">
        <v>215</v>
      </c>
      <c r="D11" s="274">
        <v>212</v>
      </c>
      <c r="E11" s="274">
        <v>221</v>
      </c>
      <c r="F11" s="274">
        <v>226</v>
      </c>
      <c r="G11" s="275" t="s">
        <v>156</v>
      </c>
    </row>
    <row r="12" spans="1:7" ht="21" customHeight="1">
      <c r="A12" s="227"/>
      <c r="G12" s="228"/>
    </row>
  </sheetData>
  <mergeCells count="4">
    <mergeCell ref="A1:G1"/>
    <mergeCell ref="A2:G2"/>
    <mergeCell ref="A3:G3"/>
    <mergeCell ref="A4:G4"/>
  </mergeCells>
  <printOptions horizontalCentered="1" verticalCentered="1"/>
  <pageMargins left="0.39370078740157483" right="0.39370078740157483" top="0.19685039370078741" bottom="0.19685039370078741" header="0.51181102362204722" footer="0.51181102362204722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L21"/>
  <sheetViews>
    <sheetView showGridLines="0" rightToLeft="1" tabSelected="1" view="pageBreakPreview" zoomScaleSheetLayoutView="100" workbookViewId="0">
      <selection activeCell="F4" sqref="F4"/>
    </sheetView>
  </sheetViews>
  <sheetFormatPr defaultColWidth="9.140625" defaultRowHeight="12.75"/>
  <cols>
    <col min="1" max="1" width="18.28515625" style="76" customWidth="1"/>
    <col min="2" max="2" width="15.5703125" style="76" customWidth="1"/>
    <col min="3" max="4" width="15.28515625" style="4" customWidth="1"/>
    <col min="5" max="5" width="16.140625" style="4" customWidth="1"/>
    <col min="6" max="6" width="21.28515625" style="87" customWidth="1"/>
    <col min="7" max="16384" width="9.140625" style="4"/>
  </cols>
  <sheetData>
    <row r="1" spans="1:12" s="79" customFormat="1" ht="27.6" customHeight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s="102" customFormat="1" ht="20.25">
      <c r="A2" s="322" t="s">
        <v>401</v>
      </c>
      <c r="B2" s="210"/>
      <c r="C2" s="44"/>
      <c r="D2" s="44"/>
      <c r="E2" s="44"/>
      <c r="F2" s="44"/>
    </row>
    <row r="3" spans="1:12" s="102" customFormat="1" ht="20.25">
      <c r="A3" s="38">
        <v>2018</v>
      </c>
      <c r="B3" s="38"/>
      <c r="C3" s="44"/>
      <c r="D3" s="44"/>
      <c r="E3" s="44"/>
      <c r="F3" s="38"/>
    </row>
    <row r="4" spans="1:12" s="103" customFormat="1" ht="15.75">
      <c r="A4" s="21" t="s">
        <v>402</v>
      </c>
      <c r="B4" s="21"/>
      <c r="C4" s="21"/>
      <c r="D4" s="21"/>
      <c r="E4" s="21"/>
      <c r="F4" s="21"/>
    </row>
    <row r="5" spans="1:12" s="103" customFormat="1" ht="15.75">
      <c r="A5" s="21">
        <v>2018</v>
      </c>
      <c r="B5" s="21"/>
      <c r="C5" s="21"/>
      <c r="D5" s="21"/>
      <c r="E5" s="21"/>
      <c r="F5" s="21"/>
    </row>
    <row r="6" spans="1:12" s="25" customFormat="1" ht="15" customHeight="1">
      <c r="A6" s="11" t="s">
        <v>440</v>
      </c>
      <c r="B6" s="11"/>
      <c r="F6" s="22" t="s">
        <v>441</v>
      </c>
    </row>
    <row r="7" spans="1:12" s="25" customFormat="1" ht="39.75" customHeight="1">
      <c r="A7" s="449" t="s">
        <v>18</v>
      </c>
      <c r="B7" s="467" t="s">
        <v>367</v>
      </c>
      <c r="C7" s="468"/>
      <c r="D7" s="467" t="s">
        <v>368</v>
      </c>
      <c r="E7" s="468"/>
      <c r="F7" s="465" t="s">
        <v>19</v>
      </c>
    </row>
    <row r="8" spans="1:12" s="25" customFormat="1" ht="27.75" customHeight="1">
      <c r="A8" s="449"/>
      <c r="B8" s="320" t="s">
        <v>132</v>
      </c>
      <c r="C8" s="321" t="s">
        <v>133</v>
      </c>
      <c r="D8" s="320" t="s">
        <v>132</v>
      </c>
      <c r="E8" s="323" t="s">
        <v>366</v>
      </c>
      <c r="F8" s="466"/>
    </row>
    <row r="9" spans="1:12" ht="29.25" customHeight="1" thickBot="1">
      <c r="A9" s="75" t="s">
        <v>20</v>
      </c>
      <c r="B9" s="360">
        <v>1367</v>
      </c>
      <c r="C9" s="190">
        <v>1425</v>
      </c>
      <c r="D9" s="360">
        <v>75194</v>
      </c>
      <c r="E9" s="190">
        <v>92962</v>
      </c>
      <c r="F9" s="67" t="s">
        <v>21</v>
      </c>
    </row>
    <row r="10" spans="1:12" ht="29.25" customHeight="1" thickTop="1" thickBot="1">
      <c r="A10" s="69" t="s">
        <v>22</v>
      </c>
      <c r="B10" s="362">
        <v>1062</v>
      </c>
      <c r="C10" s="361">
        <v>1180</v>
      </c>
      <c r="D10" s="362">
        <v>71410</v>
      </c>
      <c r="E10" s="361">
        <v>89366</v>
      </c>
      <c r="F10" s="68" t="s">
        <v>23</v>
      </c>
    </row>
    <row r="11" spans="1:12" ht="29.25" customHeight="1" thickTop="1" thickBot="1">
      <c r="A11" s="71" t="s">
        <v>24</v>
      </c>
      <c r="B11" s="363">
        <v>1314</v>
      </c>
      <c r="C11" s="363">
        <v>1440</v>
      </c>
      <c r="D11" s="363">
        <v>82724</v>
      </c>
      <c r="E11" s="363">
        <v>102642</v>
      </c>
      <c r="F11" s="66" t="s">
        <v>25</v>
      </c>
    </row>
    <row r="12" spans="1:12" ht="29.25" customHeight="1" thickTop="1" thickBot="1">
      <c r="A12" s="69" t="s">
        <v>26</v>
      </c>
      <c r="B12" s="361">
        <v>1425</v>
      </c>
      <c r="C12" s="361">
        <v>1527</v>
      </c>
      <c r="D12" s="361">
        <v>79234</v>
      </c>
      <c r="E12" s="361">
        <v>98358</v>
      </c>
      <c r="F12" s="68" t="s">
        <v>27</v>
      </c>
    </row>
    <row r="13" spans="1:12" ht="29.25" customHeight="1" thickTop="1" thickBot="1">
      <c r="A13" s="71" t="s">
        <v>28</v>
      </c>
      <c r="B13" s="363">
        <v>1420</v>
      </c>
      <c r="C13" s="363">
        <v>1540</v>
      </c>
      <c r="D13" s="363">
        <v>80713</v>
      </c>
      <c r="E13" s="363">
        <v>103659</v>
      </c>
      <c r="F13" s="66" t="s">
        <v>29</v>
      </c>
    </row>
    <row r="14" spans="1:12" ht="29.25" customHeight="1" thickTop="1" thickBot="1">
      <c r="A14" s="69" t="s">
        <v>30</v>
      </c>
      <c r="B14" s="361">
        <v>1274</v>
      </c>
      <c r="C14" s="361">
        <v>1373</v>
      </c>
      <c r="D14" s="361">
        <v>79134</v>
      </c>
      <c r="E14" s="361">
        <v>99259</v>
      </c>
      <c r="F14" s="68" t="s">
        <v>31</v>
      </c>
    </row>
    <row r="15" spans="1:12" ht="29.25" customHeight="1" thickTop="1" thickBot="1">
      <c r="A15" s="71" t="s">
        <v>32</v>
      </c>
      <c r="B15" s="363">
        <v>1376</v>
      </c>
      <c r="C15" s="363">
        <v>1439</v>
      </c>
      <c r="D15" s="363">
        <v>80678</v>
      </c>
      <c r="E15" s="363">
        <v>100966</v>
      </c>
      <c r="F15" s="66" t="s">
        <v>33</v>
      </c>
    </row>
    <row r="16" spans="1:12" ht="29.25" customHeight="1" thickTop="1" thickBot="1">
      <c r="A16" s="69" t="s">
        <v>34</v>
      </c>
      <c r="B16" s="361">
        <v>1351</v>
      </c>
      <c r="C16" s="361">
        <v>1460</v>
      </c>
      <c r="D16" s="361">
        <v>78167</v>
      </c>
      <c r="E16" s="361">
        <v>97418</v>
      </c>
      <c r="F16" s="68" t="s">
        <v>35</v>
      </c>
    </row>
    <row r="17" spans="1:6" ht="29.25" customHeight="1" thickTop="1" thickBot="1">
      <c r="A17" s="71" t="s">
        <v>36</v>
      </c>
      <c r="B17" s="363">
        <v>1341</v>
      </c>
      <c r="C17" s="363">
        <v>1466</v>
      </c>
      <c r="D17" s="363">
        <v>80824</v>
      </c>
      <c r="E17" s="363">
        <v>100498</v>
      </c>
      <c r="F17" s="66" t="s">
        <v>37</v>
      </c>
    </row>
    <row r="18" spans="1:6" ht="29.25" customHeight="1" thickTop="1" thickBot="1">
      <c r="A18" s="69" t="s">
        <v>38</v>
      </c>
      <c r="B18" s="361">
        <v>1326</v>
      </c>
      <c r="C18" s="361">
        <v>1413</v>
      </c>
      <c r="D18" s="361">
        <v>88555</v>
      </c>
      <c r="E18" s="361">
        <v>109103</v>
      </c>
      <c r="F18" s="68" t="s">
        <v>39</v>
      </c>
    </row>
    <row r="19" spans="1:6" ht="29.25" customHeight="1" thickTop="1" thickBot="1">
      <c r="A19" s="71" t="s">
        <v>40</v>
      </c>
      <c r="B19" s="363">
        <v>1594</v>
      </c>
      <c r="C19" s="363">
        <v>1705</v>
      </c>
      <c r="D19" s="363">
        <v>84306</v>
      </c>
      <c r="E19" s="363">
        <v>103621</v>
      </c>
      <c r="F19" s="66" t="s">
        <v>41</v>
      </c>
    </row>
    <row r="20" spans="1:6" ht="29.25" customHeight="1" thickTop="1">
      <c r="A20" s="40" t="s">
        <v>42</v>
      </c>
      <c r="B20" s="180">
        <v>1895</v>
      </c>
      <c r="C20" s="180">
        <v>2051</v>
      </c>
      <c r="D20" s="180">
        <v>82260</v>
      </c>
      <c r="E20" s="180">
        <v>102493</v>
      </c>
      <c r="F20" s="70" t="s">
        <v>43</v>
      </c>
    </row>
    <row r="21" spans="1:6" ht="29.25" customHeight="1">
      <c r="A21" s="90" t="s">
        <v>7</v>
      </c>
      <c r="B21" s="372">
        <f>SUM(B9:B20)</f>
        <v>16745</v>
      </c>
      <c r="C21" s="364">
        <f>SUM(C9:C20)</f>
        <v>18019</v>
      </c>
      <c r="D21" s="364">
        <f>SUM(D9:D20)</f>
        <v>963199</v>
      </c>
      <c r="E21" s="364">
        <f>SUM(E9:E20)</f>
        <v>1200345</v>
      </c>
      <c r="F21" s="85" t="s">
        <v>46</v>
      </c>
    </row>
  </sheetData>
  <mergeCells count="4">
    <mergeCell ref="A7:A8"/>
    <mergeCell ref="F7:F8"/>
    <mergeCell ref="B7:C7"/>
    <mergeCell ref="D7:E7"/>
  </mergeCells>
  <phoneticPr fontId="6" type="noConversion"/>
  <printOptions horizontalCentered="1"/>
  <pageMargins left="0.78740157480314965" right="0.78740157480314965" top="0.98425196850393704" bottom="0.39370078740157483" header="0.51181102362204722" footer="0.5118110236220472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39997558519241921"/>
  </sheetPr>
  <dimension ref="A1:R30"/>
  <sheetViews>
    <sheetView showGridLines="0" rightToLeft="1" tabSelected="1" view="pageBreakPreview" zoomScaleSheetLayoutView="100" workbookViewId="0">
      <selection activeCell="F4" sqref="F4"/>
    </sheetView>
  </sheetViews>
  <sheetFormatPr defaultColWidth="9.140625" defaultRowHeight="12.75"/>
  <cols>
    <col min="1" max="1" width="30.7109375" style="76" customWidth="1"/>
    <col min="2" max="8" width="9.7109375" style="3" customWidth="1"/>
    <col min="9" max="9" width="9.5703125" style="3" customWidth="1"/>
    <col min="10" max="10" width="30.7109375" style="4" customWidth="1"/>
    <col min="11" max="16384" width="9.140625" style="4"/>
  </cols>
  <sheetData>
    <row r="1" spans="1:18" s="79" customFormat="1" ht="12.6" customHeight="1">
      <c r="A1" s="473"/>
      <c r="B1" s="473"/>
      <c r="C1" s="473"/>
      <c r="D1" s="473"/>
      <c r="E1" s="473"/>
      <c r="F1" s="473"/>
      <c r="G1" s="473"/>
      <c r="H1" s="473"/>
      <c r="I1" s="473"/>
      <c r="J1" s="473"/>
      <c r="K1" s="88"/>
      <c r="L1" s="88"/>
      <c r="M1" s="88"/>
      <c r="N1" s="88"/>
      <c r="O1" s="88"/>
    </row>
    <row r="2" spans="1:18" s="35" customFormat="1" ht="20.25">
      <c r="A2" s="456" t="s">
        <v>182</v>
      </c>
      <c r="B2" s="456"/>
      <c r="C2" s="456"/>
      <c r="D2" s="456"/>
      <c r="E2" s="456"/>
      <c r="F2" s="456"/>
      <c r="G2" s="456"/>
      <c r="H2" s="456"/>
      <c r="I2" s="456"/>
      <c r="J2" s="456"/>
    </row>
    <row r="3" spans="1:18" s="36" customFormat="1" ht="20.25">
      <c r="A3" s="474">
        <v>2018</v>
      </c>
      <c r="B3" s="474"/>
      <c r="C3" s="474"/>
      <c r="D3" s="474"/>
      <c r="E3" s="474"/>
      <c r="F3" s="474"/>
      <c r="G3" s="474"/>
      <c r="H3" s="474"/>
      <c r="I3" s="474"/>
      <c r="J3" s="474"/>
    </row>
    <row r="4" spans="1:18" ht="15.75">
      <c r="A4" s="445" t="s">
        <v>183</v>
      </c>
      <c r="B4" s="445"/>
      <c r="C4" s="445"/>
      <c r="D4" s="445"/>
      <c r="E4" s="445"/>
      <c r="F4" s="445"/>
      <c r="G4" s="445"/>
      <c r="H4" s="445"/>
      <c r="I4" s="445"/>
      <c r="J4" s="445"/>
    </row>
    <row r="5" spans="1:18" s="80" customFormat="1" ht="15" customHeight="1">
      <c r="A5" s="445">
        <v>2018</v>
      </c>
      <c r="B5" s="445"/>
      <c r="C5" s="445"/>
      <c r="D5" s="445"/>
      <c r="E5" s="445"/>
      <c r="F5" s="445"/>
      <c r="G5" s="445"/>
      <c r="H5" s="445"/>
      <c r="I5" s="445"/>
      <c r="J5" s="445"/>
    </row>
    <row r="6" spans="1:18" s="25" customFormat="1" ht="15.75">
      <c r="A6" s="11" t="s">
        <v>392</v>
      </c>
      <c r="J6" s="22" t="s">
        <v>393</v>
      </c>
    </row>
    <row r="7" spans="1:18" s="25" customFormat="1" ht="24" customHeight="1">
      <c r="A7" s="469" t="s">
        <v>463</v>
      </c>
      <c r="B7" s="45" t="s">
        <v>232</v>
      </c>
      <c r="C7" s="45" t="s">
        <v>233</v>
      </c>
      <c r="D7" s="45" t="s">
        <v>234</v>
      </c>
      <c r="E7" s="45" t="s">
        <v>235</v>
      </c>
      <c r="F7" s="45" t="s">
        <v>236</v>
      </c>
      <c r="G7" s="45" t="s">
        <v>193</v>
      </c>
      <c r="H7" s="45" t="s">
        <v>237</v>
      </c>
      <c r="I7" s="45" t="s">
        <v>45</v>
      </c>
      <c r="J7" s="471" t="s">
        <v>462</v>
      </c>
    </row>
    <row r="8" spans="1:18" s="111" customFormat="1" ht="24" customHeight="1">
      <c r="A8" s="470"/>
      <c r="B8" s="107" t="s">
        <v>275</v>
      </c>
      <c r="C8" s="107" t="s">
        <v>238</v>
      </c>
      <c r="D8" s="107" t="s">
        <v>239</v>
      </c>
      <c r="E8" s="107" t="s">
        <v>240</v>
      </c>
      <c r="F8" s="108" t="s">
        <v>241</v>
      </c>
      <c r="G8" s="46" t="s">
        <v>247</v>
      </c>
      <c r="H8" s="108" t="s">
        <v>276</v>
      </c>
      <c r="I8" s="109" t="s">
        <v>46</v>
      </c>
      <c r="J8" s="472"/>
      <c r="K8" s="110"/>
      <c r="L8" s="110"/>
      <c r="M8" s="110"/>
      <c r="N8" s="110"/>
      <c r="O8" s="110"/>
      <c r="P8" s="110"/>
      <c r="Q8" s="110"/>
      <c r="R8" s="110"/>
    </row>
    <row r="9" spans="1:18" s="111" customFormat="1" ht="21" customHeight="1" thickBot="1">
      <c r="A9" s="77" t="s">
        <v>184</v>
      </c>
      <c r="B9" s="291">
        <v>42247</v>
      </c>
      <c r="C9" s="291">
        <v>1412</v>
      </c>
      <c r="D9" s="291">
        <v>515478</v>
      </c>
      <c r="E9" s="291">
        <v>204002</v>
      </c>
      <c r="F9" s="291">
        <v>13805</v>
      </c>
      <c r="G9" s="291">
        <v>0</v>
      </c>
      <c r="H9" s="291">
        <v>29313</v>
      </c>
      <c r="I9" s="377">
        <f>SUM(B9:H9)</f>
        <v>806257</v>
      </c>
      <c r="J9" s="112" t="s">
        <v>51</v>
      </c>
      <c r="K9" s="110"/>
      <c r="L9" s="110"/>
      <c r="M9" s="110"/>
      <c r="N9" s="110"/>
      <c r="O9" s="110"/>
      <c r="P9" s="110"/>
      <c r="Q9" s="110"/>
      <c r="R9" s="110"/>
    </row>
    <row r="10" spans="1:18" s="111" customFormat="1" ht="21" customHeight="1" thickTop="1" thickBot="1">
      <c r="A10" s="69" t="s">
        <v>185</v>
      </c>
      <c r="B10" s="373">
        <v>97</v>
      </c>
      <c r="C10" s="373">
        <v>4</v>
      </c>
      <c r="D10" s="373">
        <v>1280</v>
      </c>
      <c r="E10" s="373">
        <v>26</v>
      </c>
      <c r="F10" s="373">
        <v>80</v>
      </c>
      <c r="G10" s="373">
        <v>0</v>
      </c>
      <c r="H10" s="373">
        <v>29</v>
      </c>
      <c r="I10" s="378">
        <f>SUM(B10:H10)</f>
        <v>1516</v>
      </c>
      <c r="J10" s="68" t="s">
        <v>49</v>
      </c>
      <c r="K10" s="110"/>
      <c r="L10" s="110"/>
      <c r="M10" s="110"/>
      <c r="N10" s="110"/>
      <c r="O10" s="110"/>
      <c r="P10" s="110"/>
      <c r="Q10" s="110"/>
      <c r="R10" s="110"/>
    </row>
    <row r="11" spans="1:18" s="111" customFormat="1" ht="21" customHeight="1" thickTop="1" thickBot="1">
      <c r="A11" s="71" t="s">
        <v>186</v>
      </c>
      <c r="B11" s="374">
        <v>91</v>
      </c>
      <c r="C11" s="374">
        <v>6</v>
      </c>
      <c r="D11" s="374">
        <v>704</v>
      </c>
      <c r="E11" s="374">
        <v>23</v>
      </c>
      <c r="F11" s="374">
        <v>28</v>
      </c>
      <c r="G11" s="374">
        <v>0</v>
      </c>
      <c r="H11" s="374">
        <v>37</v>
      </c>
      <c r="I11" s="377">
        <f>SUM(B11:H11)</f>
        <v>889</v>
      </c>
      <c r="J11" s="66" t="s">
        <v>277</v>
      </c>
      <c r="K11" s="110"/>
      <c r="L11" s="110"/>
      <c r="M11" s="110"/>
      <c r="N11" s="110"/>
      <c r="O11" s="110"/>
      <c r="P11" s="110"/>
      <c r="Q11" s="110"/>
      <c r="R11" s="110"/>
    </row>
    <row r="12" spans="1:18" s="111" customFormat="1" ht="21" customHeight="1" thickTop="1" thickBot="1">
      <c r="A12" s="69" t="s">
        <v>187</v>
      </c>
      <c r="B12" s="373">
        <v>152</v>
      </c>
      <c r="C12" s="373">
        <v>0</v>
      </c>
      <c r="D12" s="373">
        <v>39</v>
      </c>
      <c r="E12" s="373">
        <v>135</v>
      </c>
      <c r="F12" s="373">
        <v>50</v>
      </c>
      <c r="G12" s="373">
        <v>0</v>
      </c>
      <c r="H12" s="373">
        <v>86</v>
      </c>
      <c r="I12" s="378">
        <f>SUM(B12:H12)</f>
        <v>462</v>
      </c>
      <c r="J12" s="68" t="s">
        <v>188</v>
      </c>
      <c r="K12" s="110"/>
      <c r="L12" s="110"/>
      <c r="M12" s="110"/>
      <c r="N12" s="110"/>
      <c r="O12" s="110"/>
      <c r="P12" s="110"/>
      <c r="Q12" s="110"/>
      <c r="R12" s="110"/>
    </row>
    <row r="13" spans="1:18" s="111" customFormat="1" ht="21" customHeight="1" thickTop="1" thickBot="1">
      <c r="A13" s="71" t="s">
        <v>189</v>
      </c>
      <c r="B13" s="374">
        <v>2832</v>
      </c>
      <c r="C13" s="374">
        <v>48</v>
      </c>
      <c r="D13" s="374">
        <v>5701</v>
      </c>
      <c r="E13" s="374">
        <v>3197</v>
      </c>
      <c r="F13" s="374">
        <v>344</v>
      </c>
      <c r="G13" s="374">
        <v>0</v>
      </c>
      <c r="H13" s="374">
        <v>1006</v>
      </c>
      <c r="I13" s="377">
        <f>SUM(B13:H13)</f>
        <v>13128</v>
      </c>
      <c r="J13" s="66" t="s">
        <v>294</v>
      </c>
      <c r="K13" s="110"/>
      <c r="L13" s="110"/>
      <c r="M13" s="110"/>
      <c r="N13" s="110"/>
      <c r="O13" s="110"/>
      <c r="P13" s="110"/>
      <c r="Q13" s="110"/>
      <c r="R13" s="110"/>
    </row>
    <row r="14" spans="1:18" s="111" customFormat="1" ht="21" customHeight="1" thickTop="1" thickBot="1">
      <c r="A14" s="69" t="s">
        <v>56</v>
      </c>
      <c r="B14" s="373">
        <v>568</v>
      </c>
      <c r="C14" s="373">
        <v>3</v>
      </c>
      <c r="D14" s="373">
        <v>2460</v>
      </c>
      <c r="E14" s="373">
        <v>0</v>
      </c>
      <c r="F14" s="373">
        <v>909</v>
      </c>
      <c r="G14" s="373">
        <v>0</v>
      </c>
      <c r="H14" s="373">
        <v>1110</v>
      </c>
      <c r="I14" s="378">
        <f t="shared" ref="I14:I23" si="0">SUM(B14:H14)</f>
        <v>5050</v>
      </c>
      <c r="J14" s="68" t="s">
        <v>190</v>
      </c>
      <c r="K14" s="110"/>
      <c r="L14" s="110"/>
      <c r="M14" s="110"/>
      <c r="N14" s="110"/>
      <c r="O14" s="110"/>
      <c r="P14" s="110"/>
      <c r="Q14" s="110"/>
      <c r="R14" s="110"/>
    </row>
    <row r="15" spans="1:18" s="111" customFormat="1" ht="21" customHeight="1" thickTop="1" thickBot="1">
      <c r="A15" s="71" t="s">
        <v>52</v>
      </c>
      <c r="B15" s="374">
        <v>13774</v>
      </c>
      <c r="C15" s="374">
        <v>376</v>
      </c>
      <c r="D15" s="374">
        <v>191239</v>
      </c>
      <c r="E15" s="374">
        <v>46717</v>
      </c>
      <c r="F15" s="374">
        <v>4957</v>
      </c>
      <c r="G15" s="374">
        <v>0</v>
      </c>
      <c r="H15" s="374">
        <v>11561</v>
      </c>
      <c r="I15" s="377">
        <f t="shared" si="0"/>
        <v>268624</v>
      </c>
      <c r="J15" s="66" t="s">
        <v>53</v>
      </c>
      <c r="K15" s="110"/>
      <c r="L15" s="110"/>
      <c r="M15" s="110"/>
      <c r="N15" s="110"/>
      <c r="O15" s="110"/>
      <c r="P15" s="110"/>
      <c r="Q15" s="110"/>
      <c r="R15" s="110"/>
    </row>
    <row r="16" spans="1:18" s="111" customFormat="1" ht="21" customHeight="1" thickTop="1" thickBot="1">
      <c r="A16" s="69" t="s">
        <v>191</v>
      </c>
      <c r="B16" s="373">
        <v>0</v>
      </c>
      <c r="C16" s="373">
        <v>0</v>
      </c>
      <c r="D16" s="373">
        <v>0</v>
      </c>
      <c r="E16" s="373">
        <v>45</v>
      </c>
      <c r="F16" s="373">
        <v>167</v>
      </c>
      <c r="G16" s="373">
        <v>0</v>
      </c>
      <c r="H16" s="373">
        <v>16</v>
      </c>
      <c r="I16" s="378">
        <f t="shared" si="0"/>
        <v>228</v>
      </c>
      <c r="J16" s="68" t="s">
        <v>278</v>
      </c>
      <c r="K16" s="110"/>
      <c r="L16" s="110"/>
      <c r="M16" s="110"/>
      <c r="N16" s="110"/>
      <c r="O16" s="110"/>
      <c r="P16" s="110"/>
      <c r="Q16" s="110"/>
      <c r="R16" s="110"/>
    </row>
    <row r="17" spans="1:18" s="111" customFormat="1" ht="21" customHeight="1" thickTop="1" thickBot="1">
      <c r="A17" s="71" t="s">
        <v>60</v>
      </c>
      <c r="B17" s="374">
        <v>833</v>
      </c>
      <c r="C17" s="374">
        <v>86</v>
      </c>
      <c r="D17" s="374">
        <v>19535</v>
      </c>
      <c r="E17" s="374">
        <v>4018</v>
      </c>
      <c r="F17" s="374">
        <v>369</v>
      </c>
      <c r="G17" s="374">
        <v>0</v>
      </c>
      <c r="H17" s="374">
        <v>1880</v>
      </c>
      <c r="I17" s="377">
        <f t="shared" si="0"/>
        <v>26721</v>
      </c>
      <c r="J17" s="66" t="s">
        <v>61</v>
      </c>
      <c r="K17" s="110"/>
      <c r="L17" s="110"/>
      <c r="M17" s="110"/>
      <c r="N17" s="110"/>
      <c r="O17" s="110"/>
      <c r="P17" s="110"/>
      <c r="Q17" s="110"/>
      <c r="R17" s="110"/>
    </row>
    <row r="18" spans="1:18" s="111" customFormat="1" ht="21" customHeight="1" thickTop="1" thickBot="1">
      <c r="A18" s="69" t="s">
        <v>62</v>
      </c>
      <c r="B18" s="373">
        <v>7</v>
      </c>
      <c r="C18" s="373">
        <v>0</v>
      </c>
      <c r="D18" s="373">
        <v>1105</v>
      </c>
      <c r="E18" s="373">
        <v>7</v>
      </c>
      <c r="F18" s="373">
        <v>19</v>
      </c>
      <c r="G18" s="373">
        <v>0</v>
      </c>
      <c r="H18" s="373">
        <v>19</v>
      </c>
      <c r="I18" s="378">
        <f t="shared" si="0"/>
        <v>1157</v>
      </c>
      <c r="J18" s="68" t="s">
        <v>280</v>
      </c>
      <c r="K18" s="110"/>
      <c r="L18" s="110"/>
      <c r="M18" s="110"/>
      <c r="N18" s="110"/>
      <c r="O18" s="110"/>
      <c r="P18" s="110"/>
      <c r="Q18" s="110"/>
      <c r="R18" s="110"/>
    </row>
    <row r="19" spans="1:18" s="111" customFormat="1" ht="21" customHeight="1" thickTop="1" thickBot="1">
      <c r="A19" s="71" t="s">
        <v>192</v>
      </c>
      <c r="B19" s="374">
        <v>0</v>
      </c>
      <c r="C19" s="374">
        <v>0</v>
      </c>
      <c r="D19" s="374">
        <v>8</v>
      </c>
      <c r="E19" s="374">
        <v>1</v>
      </c>
      <c r="F19" s="374">
        <v>0</v>
      </c>
      <c r="G19" s="374">
        <v>0</v>
      </c>
      <c r="H19" s="374">
        <v>1</v>
      </c>
      <c r="I19" s="377">
        <f t="shared" si="0"/>
        <v>10</v>
      </c>
      <c r="J19" s="66" t="s">
        <v>279</v>
      </c>
      <c r="K19" s="110"/>
      <c r="L19" s="110"/>
      <c r="M19" s="110"/>
      <c r="N19" s="110"/>
      <c r="O19" s="110"/>
      <c r="P19" s="110"/>
      <c r="Q19" s="110"/>
      <c r="R19" s="110"/>
    </row>
    <row r="20" spans="1:18" s="111" customFormat="1" ht="21" customHeight="1" thickTop="1" thickBot="1">
      <c r="A20" s="69" t="s">
        <v>193</v>
      </c>
      <c r="B20" s="373">
        <v>0</v>
      </c>
      <c r="C20" s="373">
        <v>0</v>
      </c>
      <c r="D20" s="373">
        <v>0</v>
      </c>
      <c r="E20" s="373">
        <v>707</v>
      </c>
      <c r="F20" s="373">
        <v>311</v>
      </c>
      <c r="G20" s="373">
        <v>12642</v>
      </c>
      <c r="H20" s="373">
        <v>832</v>
      </c>
      <c r="I20" s="378">
        <f t="shared" si="0"/>
        <v>14492</v>
      </c>
      <c r="J20" s="68" t="s">
        <v>194</v>
      </c>
      <c r="K20" s="110"/>
      <c r="L20" s="110"/>
      <c r="M20" s="110"/>
      <c r="N20" s="110"/>
      <c r="O20" s="110"/>
      <c r="P20" s="110"/>
      <c r="Q20" s="110"/>
      <c r="R20" s="110"/>
    </row>
    <row r="21" spans="1:18" s="111" customFormat="1" ht="21" customHeight="1" thickTop="1" thickBot="1">
      <c r="A21" s="284" t="s">
        <v>324</v>
      </c>
      <c r="B21" s="374">
        <v>2367</v>
      </c>
      <c r="C21" s="374">
        <v>62</v>
      </c>
      <c r="D21" s="374">
        <v>27497</v>
      </c>
      <c r="E21" s="374">
        <v>3795</v>
      </c>
      <c r="F21" s="374">
        <v>363</v>
      </c>
      <c r="G21" s="374">
        <v>0</v>
      </c>
      <c r="H21" s="374">
        <v>1748</v>
      </c>
      <c r="I21" s="377">
        <f t="shared" si="0"/>
        <v>35832</v>
      </c>
      <c r="J21" s="286" t="s">
        <v>55</v>
      </c>
      <c r="K21" s="110"/>
      <c r="L21" s="110"/>
      <c r="M21" s="110"/>
      <c r="N21" s="110"/>
      <c r="O21" s="110"/>
      <c r="P21" s="110"/>
      <c r="Q21" s="110"/>
      <c r="R21" s="110"/>
    </row>
    <row r="22" spans="1:18" s="111" customFormat="1" ht="21" customHeight="1" thickTop="1" thickBot="1">
      <c r="A22" s="283" t="s">
        <v>195</v>
      </c>
      <c r="B22" s="373">
        <v>0</v>
      </c>
      <c r="C22" s="373">
        <v>0</v>
      </c>
      <c r="D22" s="373">
        <v>0</v>
      </c>
      <c r="E22" s="373">
        <v>0</v>
      </c>
      <c r="F22" s="373">
        <v>11</v>
      </c>
      <c r="G22" s="373">
        <v>0</v>
      </c>
      <c r="H22" s="373">
        <v>1</v>
      </c>
      <c r="I22" s="378">
        <f t="shared" si="0"/>
        <v>12</v>
      </c>
      <c r="J22" s="287" t="s">
        <v>403</v>
      </c>
      <c r="K22" s="110"/>
      <c r="L22" s="110"/>
      <c r="M22" s="110"/>
      <c r="N22" s="110"/>
      <c r="O22" s="110"/>
      <c r="P22" s="110"/>
      <c r="Q22" s="110"/>
      <c r="R22" s="110"/>
    </row>
    <row r="23" spans="1:18" s="111" customFormat="1" ht="21" customHeight="1" thickTop="1" thickBot="1">
      <c r="A23" s="284" t="s">
        <v>196</v>
      </c>
      <c r="B23" s="374">
        <v>0</v>
      </c>
      <c r="C23" s="374">
        <v>0</v>
      </c>
      <c r="D23" s="374">
        <v>0</v>
      </c>
      <c r="E23" s="374">
        <v>0</v>
      </c>
      <c r="F23" s="374">
        <v>1</v>
      </c>
      <c r="G23" s="374">
        <v>0</v>
      </c>
      <c r="H23" s="374">
        <v>0</v>
      </c>
      <c r="I23" s="377">
        <f t="shared" si="0"/>
        <v>1</v>
      </c>
      <c r="J23" s="286" t="s">
        <v>404</v>
      </c>
      <c r="K23" s="110"/>
      <c r="L23" s="110"/>
      <c r="M23" s="110"/>
      <c r="N23" s="110"/>
      <c r="O23" s="110"/>
      <c r="P23" s="110"/>
      <c r="Q23" s="110"/>
      <c r="R23" s="110"/>
    </row>
    <row r="24" spans="1:18" s="111" customFormat="1" ht="21" customHeight="1" thickTop="1" thickBot="1">
      <c r="A24" s="283" t="s">
        <v>197</v>
      </c>
      <c r="B24" s="373">
        <v>0</v>
      </c>
      <c r="C24" s="373">
        <v>0</v>
      </c>
      <c r="D24" s="373">
        <v>0</v>
      </c>
      <c r="E24" s="373">
        <v>0</v>
      </c>
      <c r="F24" s="373">
        <v>3</v>
      </c>
      <c r="G24" s="373">
        <v>0</v>
      </c>
      <c r="H24" s="373">
        <v>0</v>
      </c>
      <c r="I24" s="378">
        <f t="shared" ref="I24:I29" si="1">SUM(B24:H24)</f>
        <v>3</v>
      </c>
      <c r="J24" s="287" t="s">
        <v>405</v>
      </c>
      <c r="K24" s="110"/>
      <c r="L24" s="110"/>
      <c r="M24" s="110"/>
      <c r="N24" s="110"/>
      <c r="O24" s="110"/>
      <c r="P24" s="110"/>
      <c r="Q24" s="110"/>
      <c r="R24" s="110"/>
    </row>
    <row r="25" spans="1:18" s="111" customFormat="1" ht="21" customHeight="1" thickTop="1" thickBot="1">
      <c r="A25" s="284" t="s">
        <v>321</v>
      </c>
      <c r="B25" s="374">
        <v>70</v>
      </c>
      <c r="C25" s="374">
        <v>4</v>
      </c>
      <c r="D25" s="374">
        <v>158</v>
      </c>
      <c r="E25" s="374">
        <v>0</v>
      </c>
      <c r="F25" s="374">
        <v>11</v>
      </c>
      <c r="G25" s="374">
        <v>0</v>
      </c>
      <c r="H25" s="374">
        <v>34</v>
      </c>
      <c r="I25" s="377">
        <f t="shared" si="1"/>
        <v>277</v>
      </c>
      <c r="J25" s="286" t="s">
        <v>325</v>
      </c>
      <c r="K25" s="110"/>
      <c r="L25" s="110"/>
      <c r="M25" s="110"/>
      <c r="N25" s="110"/>
      <c r="O25" s="110"/>
      <c r="P25" s="110"/>
      <c r="Q25" s="110"/>
      <c r="R25" s="110"/>
    </row>
    <row r="26" spans="1:18" s="111" customFormat="1" ht="21" customHeight="1" thickTop="1" thickBot="1">
      <c r="A26" s="283" t="s">
        <v>198</v>
      </c>
      <c r="B26" s="373">
        <v>0</v>
      </c>
      <c r="C26" s="373">
        <v>0</v>
      </c>
      <c r="D26" s="373">
        <v>36</v>
      </c>
      <c r="E26" s="373">
        <v>0</v>
      </c>
      <c r="F26" s="373">
        <v>0</v>
      </c>
      <c r="G26" s="373">
        <v>0</v>
      </c>
      <c r="H26" s="373">
        <v>1</v>
      </c>
      <c r="I26" s="378">
        <f t="shared" si="1"/>
        <v>37</v>
      </c>
      <c r="J26" s="287" t="s">
        <v>295</v>
      </c>
      <c r="K26" s="110"/>
      <c r="L26" s="110"/>
      <c r="M26" s="110"/>
      <c r="N26" s="110"/>
      <c r="O26" s="110"/>
      <c r="P26" s="110"/>
      <c r="Q26" s="110"/>
      <c r="R26" s="110"/>
    </row>
    <row r="27" spans="1:18" s="111" customFormat="1" ht="21" customHeight="1" thickTop="1" thickBot="1">
      <c r="A27" s="284" t="s">
        <v>322</v>
      </c>
      <c r="B27" s="374">
        <v>34</v>
      </c>
      <c r="C27" s="374">
        <v>9</v>
      </c>
      <c r="D27" s="374">
        <v>240</v>
      </c>
      <c r="E27" s="374">
        <v>0</v>
      </c>
      <c r="F27" s="374">
        <v>1</v>
      </c>
      <c r="G27" s="374">
        <v>0</v>
      </c>
      <c r="H27" s="374">
        <v>16</v>
      </c>
      <c r="I27" s="377">
        <f t="shared" si="1"/>
        <v>300</v>
      </c>
      <c r="J27" s="355" t="s">
        <v>406</v>
      </c>
      <c r="K27" s="110"/>
      <c r="L27" s="110"/>
      <c r="M27" s="110"/>
      <c r="N27" s="110"/>
      <c r="O27" s="110"/>
      <c r="P27" s="110"/>
      <c r="Q27" s="110"/>
      <c r="R27" s="110"/>
    </row>
    <row r="28" spans="1:18" s="111" customFormat="1" ht="21" customHeight="1" thickTop="1" thickBot="1">
      <c r="A28" s="285" t="s">
        <v>323</v>
      </c>
      <c r="B28" s="375">
        <v>0</v>
      </c>
      <c r="C28" s="375">
        <v>0</v>
      </c>
      <c r="D28" s="375">
        <v>7</v>
      </c>
      <c r="E28" s="375">
        <v>0</v>
      </c>
      <c r="F28" s="375">
        <v>0</v>
      </c>
      <c r="G28" s="375">
        <v>0</v>
      </c>
      <c r="H28" s="375">
        <v>0</v>
      </c>
      <c r="I28" s="182">
        <f t="shared" si="1"/>
        <v>7</v>
      </c>
      <c r="J28" s="356" t="s">
        <v>407</v>
      </c>
      <c r="K28" s="110"/>
      <c r="L28" s="110"/>
      <c r="M28" s="110"/>
      <c r="N28" s="110"/>
      <c r="O28" s="110"/>
      <c r="P28" s="110"/>
      <c r="Q28" s="110"/>
      <c r="R28" s="110"/>
    </row>
    <row r="29" spans="1:18" s="111" customFormat="1" ht="21" customHeight="1" thickTop="1">
      <c r="A29" s="113" t="s">
        <v>269</v>
      </c>
      <c r="B29" s="376"/>
      <c r="C29" s="376"/>
      <c r="D29" s="376"/>
      <c r="E29" s="376"/>
      <c r="F29" s="376"/>
      <c r="G29" s="376"/>
      <c r="H29" s="379"/>
      <c r="I29" s="380">
        <f t="shared" si="1"/>
        <v>0</v>
      </c>
      <c r="J29" s="365" t="s">
        <v>408</v>
      </c>
      <c r="K29" s="110"/>
      <c r="L29" s="110"/>
      <c r="M29" s="110"/>
      <c r="N29" s="110"/>
      <c r="O29" s="110"/>
      <c r="P29" s="110"/>
      <c r="Q29" s="110"/>
      <c r="R29" s="110"/>
    </row>
    <row r="30" spans="1:18" s="111" customFormat="1" ht="32.25" customHeight="1">
      <c r="A30" s="348" t="s">
        <v>199</v>
      </c>
      <c r="B30" s="408">
        <f>SUM(B9:B29)</f>
        <v>63072</v>
      </c>
      <c r="C30" s="408">
        <f t="shared" ref="C30:H30" si="2">SUM(C9:C29)</f>
        <v>2010</v>
      </c>
      <c r="D30" s="408">
        <f t="shared" si="2"/>
        <v>765487</v>
      </c>
      <c r="E30" s="408">
        <f t="shared" si="2"/>
        <v>262673</v>
      </c>
      <c r="F30" s="408">
        <f t="shared" si="2"/>
        <v>21429</v>
      </c>
      <c r="G30" s="408">
        <f t="shared" si="2"/>
        <v>12642</v>
      </c>
      <c r="H30" s="408">
        <f t="shared" si="2"/>
        <v>47690</v>
      </c>
      <c r="I30" s="408">
        <f>SUM(I9:I29)</f>
        <v>1175003</v>
      </c>
      <c r="J30" s="409" t="s">
        <v>46</v>
      </c>
      <c r="K30" s="110"/>
      <c r="L30" s="110"/>
      <c r="M30" s="110"/>
      <c r="N30" s="110"/>
      <c r="O30" s="110"/>
      <c r="P30" s="110"/>
      <c r="Q30" s="110"/>
      <c r="R30" s="110"/>
    </row>
  </sheetData>
  <mergeCells count="7">
    <mergeCell ref="A7:A8"/>
    <mergeCell ref="J7:J8"/>
    <mergeCell ref="A1:J1"/>
    <mergeCell ref="A2:J2"/>
    <mergeCell ref="A3:J3"/>
    <mergeCell ref="A4:J4"/>
    <mergeCell ref="A5:J5"/>
  </mergeCells>
  <printOptions horizontalCentered="1" verticalCentered="1"/>
  <pageMargins left="0" right="0" top="0" bottom="0" header="0.51181102362204722" footer="0.51181102362204722"/>
  <pageSetup paperSize="9" scale="94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39997558519241921"/>
  </sheetPr>
  <dimension ref="A1:BB35"/>
  <sheetViews>
    <sheetView showGridLines="0" rightToLeft="1" tabSelected="1" view="pageBreakPreview" topLeftCell="A2" zoomScaleSheetLayoutView="100" workbookViewId="0">
      <selection activeCell="F4" sqref="F4"/>
    </sheetView>
  </sheetViews>
  <sheetFormatPr defaultColWidth="9.140625" defaultRowHeight="12.75"/>
  <cols>
    <col min="1" max="1" width="27.7109375" style="76" customWidth="1"/>
    <col min="2" max="6" width="8.7109375" style="4" customWidth="1"/>
    <col min="7" max="7" width="18.85546875" style="4" customWidth="1"/>
    <col min="8" max="8" width="3.28515625" style="86" customWidth="1"/>
    <col min="9" max="9" width="9.140625" style="8"/>
    <col min="10" max="10" width="18.85546875" style="8" bestFit="1" customWidth="1"/>
    <col min="11" max="54" width="9.140625" style="8"/>
    <col min="55" max="16384" width="9.140625" style="4"/>
  </cols>
  <sheetData>
    <row r="1" spans="1:54" s="35" customFormat="1" ht="61.9" customHeight="1">
      <c r="A1" s="475" t="s">
        <v>47</v>
      </c>
      <c r="B1" s="475"/>
      <c r="C1" s="475"/>
      <c r="D1" s="475"/>
      <c r="E1" s="475"/>
      <c r="F1" s="475"/>
      <c r="G1" s="475"/>
      <c r="H1" s="49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</row>
    <row r="2" spans="1:54" s="36" customFormat="1" ht="17.45" customHeight="1">
      <c r="A2" s="34" t="s">
        <v>464</v>
      </c>
      <c r="B2" s="41"/>
      <c r="C2" s="41"/>
      <c r="D2" s="41"/>
      <c r="E2" s="41"/>
      <c r="F2" s="41"/>
      <c r="G2" s="41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</row>
    <row r="3" spans="1:54" ht="20.25" customHeight="1">
      <c r="A3" s="445" t="s">
        <v>131</v>
      </c>
      <c r="B3" s="445"/>
      <c r="C3" s="445"/>
      <c r="D3" s="445"/>
      <c r="E3" s="445"/>
      <c r="F3" s="445"/>
      <c r="G3" s="445"/>
      <c r="H3" s="117"/>
    </row>
    <row r="4" spans="1:54" s="80" customFormat="1" ht="15.75">
      <c r="A4" s="21" t="s">
        <v>466</v>
      </c>
      <c r="B4" s="27"/>
      <c r="C4" s="27"/>
      <c r="D4" s="27"/>
      <c r="E4" s="27"/>
      <c r="F4" s="27"/>
      <c r="G4" s="27"/>
      <c r="H4" s="118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</row>
    <row r="5" spans="1:54" s="25" customFormat="1" ht="18.600000000000001" customHeight="1">
      <c r="A5" s="11" t="s">
        <v>422</v>
      </c>
      <c r="G5" s="22" t="s">
        <v>311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 s="121" customFormat="1" ht="47.25" customHeight="1">
      <c r="A6" s="47" t="s">
        <v>444</v>
      </c>
      <c r="B6" s="222">
        <v>2014</v>
      </c>
      <c r="C6" s="222">
        <v>2015</v>
      </c>
      <c r="D6" s="175">
        <v>2016</v>
      </c>
      <c r="E6" s="324">
        <v>2017</v>
      </c>
      <c r="F6" s="175">
        <v>2018</v>
      </c>
      <c r="G6" s="48" t="s">
        <v>445</v>
      </c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</row>
    <row r="7" spans="1:54" ht="19.899999999999999" customHeight="1" thickBot="1">
      <c r="A7" s="72" t="s">
        <v>48</v>
      </c>
      <c r="B7" s="190">
        <v>520</v>
      </c>
      <c r="C7" s="384">
        <v>448</v>
      </c>
      <c r="D7" s="384">
        <v>224</v>
      </c>
      <c r="E7" s="384">
        <v>46</v>
      </c>
      <c r="F7" s="258">
        <v>369</v>
      </c>
      <c r="G7" s="67" t="s">
        <v>49</v>
      </c>
      <c r="H7" s="8"/>
    </row>
    <row r="8" spans="1:54" ht="19.899999999999999" customHeight="1" thickTop="1" thickBot="1">
      <c r="A8" s="74" t="s">
        <v>50</v>
      </c>
      <c r="B8" s="361">
        <v>69479</v>
      </c>
      <c r="C8" s="385">
        <v>67447</v>
      </c>
      <c r="D8" s="385">
        <v>55964</v>
      </c>
      <c r="E8" s="385">
        <v>43868</v>
      </c>
      <c r="F8" s="259">
        <v>43659</v>
      </c>
      <c r="G8" s="439" t="s">
        <v>51</v>
      </c>
      <c r="H8" s="8"/>
    </row>
    <row r="9" spans="1:54" ht="19.899999999999999" customHeight="1" thickTop="1" thickBot="1">
      <c r="A9" s="71" t="s">
        <v>52</v>
      </c>
      <c r="B9" s="363">
        <v>29129</v>
      </c>
      <c r="C9" s="386">
        <v>31274</v>
      </c>
      <c r="D9" s="386">
        <v>23801</v>
      </c>
      <c r="E9" s="386">
        <v>18713</v>
      </c>
      <c r="F9" s="260">
        <v>14150</v>
      </c>
      <c r="G9" s="66" t="s">
        <v>53</v>
      </c>
      <c r="H9" s="8"/>
    </row>
    <row r="10" spans="1:54" ht="19.899999999999999" customHeight="1" thickTop="1" thickBot="1">
      <c r="A10" s="69" t="s">
        <v>54</v>
      </c>
      <c r="B10" s="361">
        <v>4899</v>
      </c>
      <c r="C10" s="385">
        <v>6767</v>
      </c>
      <c r="D10" s="385">
        <v>4494</v>
      </c>
      <c r="E10" s="385">
        <v>3469</v>
      </c>
      <c r="F10" s="259">
        <v>2429</v>
      </c>
      <c r="G10" s="68" t="s">
        <v>55</v>
      </c>
      <c r="H10" s="8"/>
    </row>
    <row r="11" spans="1:54" ht="19.899999999999999" customHeight="1" thickTop="1" thickBot="1">
      <c r="A11" s="71" t="s">
        <v>56</v>
      </c>
      <c r="B11" s="363">
        <v>1328</v>
      </c>
      <c r="C11" s="386">
        <v>1024</v>
      </c>
      <c r="D11" s="386">
        <v>727</v>
      </c>
      <c r="E11" s="386">
        <v>876</v>
      </c>
      <c r="F11" s="260">
        <v>571</v>
      </c>
      <c r="G11" s="66" t="s">
        <v>57</v>
      </c>
      <c r="H11" s="8"/>
    </row>
    <row r="12" spans="1:54" ht="19.899999999999999" customHeight="1" thickTop="1" thickBot="1">
      <c r="A12" s="69" t="s">
        <v>58</v>
      </c>
      <c r="B12" s="361">
        <v>1903</v>
      </c>
      <c r="C12" s="385">
        <v>2006</v>
      </c>
      <c r="D12" s="385">
        <v>1654</v>
      </c>
      <c r="E12" s="385">
        <v>2404</v>
      </c>
      <c r="F12" s="259">
        <v>2881</v>
      </c>
      <c r="G12" s="68" t="s">
        <v>59</v>
      </c>
      <c r="H12" s="8"/>
    </row>
    <row r="13" spans="1:54" ht="19.899999999999999" customHeight="1" thickTop="1" thickBot="1">
      <c r="A13" s="71" t="s">
        <v>60</v>
      </c>
      <c r="B13" s="363">
        <v>2910</v>
      </c>
      <c r="C13" s="386">
        <v>4725</v>
      </c>
      <c r="D13" s="386">
        <v>3406</v>
      </c>
      <c r="E13" s="386">
        <v>1679</v>
      </c>
      <c r="F13" s="260">
        <v>919</v>
      </c>
      <c r="G13" s="66" t="s">
        <v>61</v>
      </c>
      <c r="H13" s="8"/>
    </row>
    <row r="14" spans="1:54" ht="19.899999999999999" customHeight="1" thickTop="1" thickBot="1">
      <c r="A14" s="196" t="s">
        <v>62</v>
      </c>
      <c r="B14" s="361">
        <v>31</v>
      </c>
      <c r="C14" s="385">
        <v>379</v>
      </c>
      <c r="D14" s="385">
        <v>19</v>
      </c>
      <c r="E14" s="387">
        <v>7</v>
      </c>
      <c r="F14" s="381">
        <v>7</v>
      </c>
      <c r="G14" s="195" t="s">
        <v>280</v>
      </c>
      <c r="H14" s="8"/>
      <c r="J14" s="198"/>
    </row>
    <row r="15" spans="1:54" ht="19.899999999999999" customHeight="1" thickTop="1">
      <c r="A15" s="113" t="s">
        <v>269</v>
      </c>
      <c r="B15" s="388">
        <v>122</v>
      </c>
      <c r="C15" s="388">
        <v>581</v>
      </c>
      <c r="D15" s="388">
        <v>405</v>
      </c>
      <c r="E15" s="389">
        <v>435</v>
      </c>
      <c r="F15" s="382">
        <v>97</v>
      </c>
      <c r="G15" s="114" t="s">
        <v>246</v>
      </c>
      <c r="H15" s="8"/>
    </row>
    <row r="16" spans="1:54" ht="35.1" customHeight="1">
      <c r="A16" s="115" t="s">
        <v>7</v>
      </c>
      <c r="B16" s="390">
        <f>SUM(B7:B15)</f>
        <v>110321</v>
      </c>
      <c r="C16" s="390">
        <f>SUM(C7:C15)</f>
        <v>114651</v>
      </c>
      <c r="D16" s="390">
        <f>SUM(D7:D15)</f>
        <v>90694</v>
      </c>
      <c r="E16" s="390">
        <f>SUM(E7:E15)</f>
        <v>71497</v>
      </c>
      <c r="F16" s="390">
        <f>SUM(F7:F15)</f>
        <v>65082</v>
      </c>
      <c r="G16" s="116" t="s">
        <v>8</v>
      </c>
      <c r="H16" s="8"/>
    </row>
    <row r="17" spans="1:54" ht="20.100000000000001" customHeight="1">
      <c r="D17" s="197"/>
      <c r="E17" s="197"/>
      <c r="F17" s="193"/>
    </row>
    <row r="18" spans="1:54" s="35" customFormat="1" ht="18" customHeight="1">
      <c r="A18" s="44" t="s">
        <v>63</v>
      </c>
      <c r="B18" s="37"/>
      <c r="C18" s="37"/>
      <c r="D18" s="37"/>
      <c r="E18" s="37"/>
      <c r="F18" s="37"/>
      <c r="G18" s="37"/>
      <c r="H18" s="4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</row>
    <row r="19" spans="1:54" s="36" customFormat="1" ht="18" customHeight="1">
      <c r="A19" s="34" t="s">
        <v>464</v>
      </c>
      <c r="B19" s="41"/>
      <c r="C19" s="41"/>
      <c r="D19" s="41"/>
      <c r="E19" s="41"/>
      <c r="F19" s="41"/>
      <c r="G19" s="4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</row>
    <row r="20" spans="1:54" ht="15.75">
      <c r="A20" s="21" t="s">
        <v>64</v>
      </c>
      <c r="B20" s="24"/>
      <c r="C20" s="24"/>
      <c r="D20" s="24"/>
      <c r="E20" s="24"/>
      <c r="F20" s="24"/>
      <c r="G20" s="24"/>
      <c r="H20" s="117"/>
    </row>
    <row r="21" spans="1:54" s="80" customFormat="1" ht="15.75">
      <c r="A21" s="21" t="s">
        <v>464</v>
      </c>
      <c r="B21" s="27"/>
      <c r="C21" s="27"/>
      <c r="D21" s="27"/>
      <c r="E21" s="27"/>
      <c r="F21" s="27"/>
      <c r="G21" s="27"/>
      <c r="H21" s="118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</row>
    <row r="22" spans="1:54" s="25" customFormat="1" ht="15" customHeight="1">
      <c r="A22" s="11" t="s">
        <v>423</v>
      </c>
      <c r="G22" s="22" t="s">
        <v>394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</row>
    <row r="23" spans="1:54" s="121" customFormat="1" ht="47.25" customHeight="1">
      <c r="A23" s="47" t="s">
        <v>446</v>
      </c>
      <c r="B23" s="410">
        <v>2014</v>
      </c>
      <c r="C23" s="410">
        <v>2015</v>
      </c>
      <c r="D23" s="410">
        <v>2016</v>
      </c>
      <c r="E23" s="410">
        <v>2017</v>
      </c>
      <c r="F23" s="410">
        <v>2018</v>
      </c>
      <c r="G23" s="48" t="s">
        <v>447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</row>
    <row r="24" spans="1:54" ht="19.899999999999999" customHeight="1" thickBot="1">
      <c r="A24" s="72" t="s">
        <v>48</v>
      </c>
      <c r="B24" s="258">
        <v>12902</v>
      </c>
      <c r="C24" s="258">
        <v>14128</v>
      </c>
      <c r="D24" s="258">
        <v>14895</v>
      </c>
      <c r="E24" s="258">
        <v>3531</v>
      </c>
      <c r="F24" s="258">
        <v>13608</v>
      </c>
      <c r="G24" s="67" t="s">
        <v>49</v>
      </c>
      <c r="H24" s="8"/>
    </row>
    <row r="25" spans="1:54" ht="19.899999999999999" customHeight="1" thickTop="1" thickBot="1">
      <c r="A25" s="69" t="s">
        <v>50</v>
      </c>
      <c r="B25" s="259">
        <v>780621</v>
      </c>
      <c r="C25" s="259">
        <v>850882</v>
      </c>
      <c r="D25" s="259">
        <v>908995</v>
      </c>
      <c r="E25" s="259">
        <v>955328</v>
      </c>
      <c r="F25" s="259">
        <v>998987</v>
      </c>
      <c r="G25" s="68" t="s">
        <v>51</v>
      </c>
      <c r="H25" s="8"/>
    </row>
    <row r="26" spans="1:54" ht="19.899999999999999" customHeight="1" thickTop="1" thickBot="1">
      <c r="A26" s="71" t="s">
        <v>52</v>
      </c>
      <c r="B26" s="260">
        <v>324250</v>
      </c>
      <c r="C26" s="260">
        <v>356664</v>
      </c>
      <c r="D26" s="260">
        <v>381439</v>
      </c>
      <c r="E26" s="260">
        <v>401028</v>
      </c>
      <c r="F26" s="260">
        <v>415178</v>
      </c>
      <c r="G26" s="66" t="s">
        <v>53</v>
      </c>
      <c r="H26" s="8"/>
    </row>
    <row r="27" spans="1:54" ht="27" thickTop="1" thickBot="1">
      <c r="A27" s="69" t="s">
        <v>437</v>
      </c>
      <c r="B27" s="259">
        <v>50090</v>
      </c>
      <c r="C27" s="259">
        <v>56991</v>
      </c>
      <c r="D27" s="259">
        <v>61582</v>
      </c>
      <c r="E27" s="259">
        <v>26699</v>
      </c>
      <c r="F27" s="259">
        <v>67555</v>
      </c>
      <c r="G27" s="371" t="s">
        <v>438</v>
      </c>
      <c r="H27" s="8"/>
    </row>
    <row r="28" spans="1:54" ht="19.899999999999999" customHeight="1" thickTop="1" thickBot="1">
      <c r="A28" s="71" t="s">
        <v>436</v>
      </c>
      <c r="B28" s="260">
        <v>10448</v>
      </c>
      <c r="C28" s="260">
        <v>11473</v>
      </c>
      <c r="D28" s="260">
        <v>12243</v>
      </c>
      <c r="E28" s="260">
        <v>13143</v>
      </c>
      <c r="F28" s="260">
        <v>13714</v>
      </c>
      <c r="G28" s="66" t="s">
        <v>439</v>
      </c>
      <c r="H28" s="8"/>
    </row>
    <row r="29" spans="1:54" ht="19.899999999999999" customHeight="1" thickTop="1" thickBot="1">
      <c r="A29" s="69" t="s">
        <v>58</v>
      </c>
      <c r="B29" s="259">
        <v>13169</v>
      </c>
      <c r="C29" s="259">
        <v>15438</v>
      </c>
      <c r="D29" s="259">
        <v>17261</v>
      </c>
      <c r="E29" s="259">
        <v>19742</v>
      </c>
      <c r="F29" s="259">
        <v>22972</v>
      </c>
      <c r="G29" s="68" t="s">
        <v>59</v>
      </c>
      <c r="H29" s="8"/>
    </row>
    <row r="30" spans="1:54" ht="19.899999999999999" customHeight="1" thickTop="1" thickBot="1">
      <c r="A30" s="71" t="s">
        <v>60</v>
      </c>
      <c r="B30" s="260">
        <v>34273</v>
      </c>
      <c r="C30" s="260">
        <v>39221</v>
      </c>
      <c r="D30" s="260">
        <v>42855</v>
      </c>
      <c r="E30" s="260">
        <v>44737</v>
      </c>
      <c r="F30" s="260">
        <v>45656</v>
      </c>
      <c r="G30" s="66" t="s">
        <v>61</v>
      </c>
      <c r="H30" s="8"/>
    </row>
    <row r="31" spans="1:54" ht="19.899999999999999" customHeight="1" thickTop="1" thickBot="1">
      <c r="A31" s="40" t="s">
        <v>62</v>
      </c>
      <c r="B31" s="381">
        <v>2345</v>
      </c>
      <c r="C31" s="381">
        <v>2787</v>
      </c>
      <c r="D31" s="381">
        <v>2813</v>
      </c>
      <c r="E31" s="381">
        <v>2821</v>
      </c>
      <c r="F31" s="381">
        <v>2828</v>
      </c>
      <c r="G31" s="70" t="s">
        <v>280</v>
      </c>
      <c r="H31" s="8"/>
    </row>
    <row r="32" spans="1:54" ht="19.899999999999999" customHeight="1" thickTop="1">
      <c r="A32" s="247" t="s">
        <v>269</v>
      </c>
      <c r="B32" s="382">
        <v>5396</v>
      </c>
      <c r="C32" s="382">
        <v>5396</v>
      </c>
      <c r="D32" s="382">
        <v>5396</v>
      </c>
      <c r="E32" s="382">
        <v>55704</v>
      </c>
      <c r="F32" s="382">
        <v>7317</v>
      </c>
      <c r="G32" s="248" t="s">
        <v>246</v>
      </c>
      <c r="H32" s="8"/>
    </row>
    <row r="33" spans="1:8" ht="35.1" customHeight="1">
      <c r="A33" s="90" t="s">
        <v>7</v>
      </c>
      <c r="B33" s="383">
        <f>SUM(B24:B32)</f>
        <v>1233494</v>
      </c>
      <c r="C33" s="383">
        <f>SUM(C24:C32)</f>
        <v>1352980</v>
      </c>
      <c r="D33" s="383">
        <f>SUM(D24:D32)</f>
        <v>1447479</v>
      </c>
      <c r="E33" s="383">
        <f>SUM(E24:E32)</f>
        <v>1522733</v>
      </c>
      <c r="F33" s="383">
        <f>SUM(F24:F32)</f>
        <v>1587815</v>
      </c>
      <c r="G33" s="85" t="s">
        <v>8</v>
      </c>
      <c r="H33" s="8"/>
    </row>
    <row r="35" spans="1:8">
      <c r="A35" s="367"/>
      <c r="B35" s="336"/>
      <c r="C35" s="336"/>
      <c r="D35" s="336"/>
      <c r="E35" s="336"/>
      <c r="F35" s="336"/>
      <c r="G35" s="336"/>
    </row>
  </sheetData>
  <mergeCells count="2">
    <mergeCell ref="A3:G3"/>
    <mergeCell ref="A1:G1"/>
  </mergeCells>
  <phoneticPr fontId="6" type="noConversion"/>
  <printOptions horizontalCentered="1" verticalCentered="1"/>
  <pageMargins left="0.39370078740157483" right="0.39370078740157483" top="0" bottom="0" header="0.51181102362204722" footer="0.51181102362204722"/>
  <pageSetup paperSize="9" scale="90" orientation="portrait" r:id="rId1"/>
  <headerFooter alignWithMargins="0"/>
  <ignoredErrors>
    <ignoredError sqref="B33:F33 B16:D16 F16" formulaRange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X23"/>
  <sheetViews>
    <sheetView showGridLines="0" rightToLeft="1" tabSelected="1" view="pageBreakPreview" zoomScale="86" zoomScaleSheetLayoutView="86" workbookViewId="0">
      <selection activeCell="F4" sqref="F4"/>
    </sheetView>
  </sheetViews>
  <sheetFormatPr defaultColWidth="9.140625" defaultRowHeight="12.75"/>
  <cols>
    <col min="1" max="1" width="12.7109375" style="76" customWidth="1"/>
    <col min="2" max="2" width="6.5703125" style="76" bestFit="1" customWidth="1"/>
    <col min="3" max="3" width="6.5703125" style="4" bestFit="1" customWidth="1"/>
    <col min="4" max="4" width="7.7109375" style="4" bestFit="1" customWidth="1"/>
    <col min="5" max="6" width="6.5703125" style="4" bestFit="1" customWidth="1"/>
    <col min="7" max="7" width="6" style="4" bestFit="1" customWidth="1"/>
    <col min="8" max="8" width="6.5703125" style="4" bestFit="1" customWidth="1"/>
    <col min="9" max="9" width="5.7109375" style="4" customWidth="1"/>
    <col min="10" max="10" width="6.5703125" style="4" bestFit="1" customWidth="1"/>
    <col min="11" max="11" width="5.7109375" style="4" customWidth="1"/>
    <col min="12" max="12" width="5.7109375" style="87" customWidth="1"/>
    <col min="13" max="17" width="5.7109375" style="4" customWidth="1"/>
    <col min="18" max="18" width="8.7109375" style="4" customWidth="1"/>
    <col min="19" max="19" width="12.7109375" style="4" customWidth="1"/>
    <col min="20" max="16384" width="9.140625" style="4"/>
  </cols>
  <sheetData>
    <row r="1" spans="1:24" s="79" customFormat="1" ht="5.45" customHeight="1">
      <c r="A1" s="473"/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</row>
    <row r="2" spans="1:24" s="35" customFormat="1" ht="20.25">
      <c r="A2" s="456" t="s">
        <v>281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</row>
    <row r="3" spans="1:24" s="36" customFormat="1" ht="20.25">
      <c r="A3" s="474">
        <v>2018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</row>
    <row r="4" spans="1:24" ht="15.75">
      <c r="A4" s="445" t="s">
        <v>282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5"/>
      <c r="R4" s="445"/>
      <c r="S4" s="445"/>
    </row>
    <row r="5" spans="1:24" s="80" customFormat="1" ht="15.75">
      <c r="A5" s="445">
        <v>2018</v>
      </c>
      <c r="B5" s="445"/>
      <c r="C5" s="445"/>
      <c r="D5" s="445"/>
      <c r="E5" s="445"/>
      <c r="F5" s="445"/>
      <c r="G5" s="445"/>
      <c r="H5" s="445"/>
      <c r="I5" s="445"/>
      <c r="J5" s="445"/>
      <c r="K5" s="445"/>
      <c r="L5" s="445"/>
      <c r="M5" s="445"/>
      <c r="N5" s="445"/>
      <c r="O5" s="445"/>
      <c r="P5" s="445"/>
      <c r="Q5" s="445"/>
      <c r="R5" s="445"/>
      <c r="S5" s="445"/>
    </row>
    <row r="6" spans="1:24" s="25" customFormat="1" ht="15" customHeight="1">
      <c r="A6" s="11" t="s">
        <v>365</v>
      </c>
      <c r="B6" s="11"/>
      <c r="S6" s="10" t="s">
        <v>312</v>
      </c>
    </row>
    <row r="7" spans="1:24" s="33" customFormat="1" ht="15.75" customHeight="1">
      <c r="A7" s="478" t="s">
        <v>221</v>
      </c>
      <c r="B7" s="448" t="s">
        <v>248</v>
      </c>
      <c r="C7" s="448"/>
      <c r="D7" s="448"/>
      <c r="E7" s="448"/>
      <c r="F7" s="448" t="s">
        <v>249</v>
      </c>
      <c r="G7" s="448"/>
      <c r="H7" s="448"/>
      <c r="I7" s="448"/>
      <c r="J7" s="448" t="s">
        <v>250</v>
      </c>
      <c r="K7" s="448"/>
      <c r="L7" s="448"/>
      <c r="M7" s="448"/>
      <c r="N7" s="448" t="s">
        <v>283</v>
      </c>
      <c r="O7" s="448"/>
      <c r="P7" s="448"/>
      <c r="Q7" s="448"/>
      <c r="R7" s="476" t="s">
        <v>251</v>
      </c>
      <c r="S7" s="477" t="s">
        <v>222</v>
      </c>
      <c r="T7" s="32"/>
      <c r="U7" s="32"/>
      <c r="V7" s="32"/>
      <c r="W7" s="32"/>
      <c r="X7" s="32"/>
    </row>
    <row r="8" spans="1:24" s="33" customFormat="1" ht="28.5" customHeight="1">
      <c r="A8" s="478"/>
      <c r="B8" s="448" t="s">
        <v>313</v>
      </c>
      <c r="C8" s="448"/>
      <c r="D8" s="448" t="s">
        <v>252</v>
      </c>
      <c r="E8" s="448"/>
      <c r="F8" s="448" t="s">
        <v>313</v>
      </c>
      <c r="G8" s="448"/>
      <c r="H8" s="448" t="s">
        <v>252</v>
      </c>
      <c r="I8" s="448"/>
      <c r="J8" s="448" t="s">
        <v>313</v>
      </c>
      <c r="K8" s="448"/>
      <c r="L8" s="448" t="s">
        <v>252</v>
      </c>
      <c r="M8" s="448"/>
      <c r="N8" s="448" t="s">
        <v>313</v>
      </c>
      <c r="O8" s="448"/>
      <c r="P8" s="448" t="s">
        <v>252</v>
      </c>
      <c r="Q8" s="448"/>
      <c r="R8" s="476"/>
      <c r="S8" s="477"/>
      <c r="T8" s="32"/>
      <c r="U8" s="32"/>
      <c r="V8" s="32"/>
      <c r="W8" s="32"/>
      <c r="X8" s="32"/>
    </row>
    <row r="9" spans="1:24" s="33" customFormat="1" ht="38.25">
      <c r="A9" s="479"/>
      <c r="B9" s="81" t="s">
        <v>253</v>
      </c>
      <c r="C9" s="81" t="s">
        <v>254</v>
      </c>
      <c r="D9" s="81" t="s">
        <v>253</v>
      </c>
      <c r="E9" s="81" t="s">
        <v>254</v>
      </c>
      <c r="F9" s="81" t="s">
        <v>253</v>
      </c>
      <c r="G9" s="81" t="s">
        <v>254</v>
      </c>
      <c r="H9" s="81" t="s">
        <v>253</v>
      </c>
      <c r="I9" s="81" t="s">
        <v>254</v>
      </c>
      <c r="J9" s="81" t="s">
        <v>253</v>
      </c>
      <c r="K9" s="81" t="s">
        <v>254</v>
      </c>
      <c r="L9" s="81" t="s">
        <v>253</v>
      </c>
      <c r="M9" s="81" t="s">
        <v>254</v>
      </c>
      <c r="N9" s="81" t="s">
        <v>253</v>
      </c>
      <c r="O9" s="81" t="s">
        <v>254</v>
      </c>
      <c r="P9" s="81" t="s">
        <v>253</v>
      </c>
      <c r="Q9" s="81" t="s">
        <v>254</v>
      </c>
      <c r="R9" s="476"/>
      <c r="S9" s="477"/>
      <c r="T9" s="32"/>
      <c r="U9" s="32"/>
      <c r="V9" s="32"/>
      <c r="W9" s="32"/>
      <c r="X9" s="32"/>
    </row>
    <row r="10" spans="1:24" s="33" customFormat="1" ht="23.25" customHeight="1" thickBot="1">
      <c r="A10" s="72" t="s">
        <v>200</v>
      </c>
      <c r="B10" s="258">
        <v>6216</v>
      </c>
      <c r="C10" s="258">
        <v>1483</v>
      </c>
      <c r="D10" s="258">
        <v>9451</v>
      </c>
      <c r="E10" s="258">
        <v>1480</v>
      </c>
      <c r="F10" s="258">
        <v>795</v>
      </c>
      <c r="G10" s="258">
        <v>0</v>
      </c>
      <c r="H10" s="258">
        <v>1384</v>
      </c>
      <c r="I10" s="258">
        <v>0</v>
      </c>
      <c r="J10" s="258">
        <v>554</v>
      </c>
      <c r="K10" s="258">
        <v>0</v>
      </c>
      <c r="L10" s="258">
        <v>465</v>
      </c>
      <c r="M10" s="258">
        <v>0</v>
      </c>
      <c r="N10" s="258">
        <v>293</v>
      </c>
      <c r="O10" s="258">
        <v>4</v>
      </c>
      <c r="P10" s="258">
        <v>115</v>
      </c>
      <c r="Q10" s="258">
        <v>1</v>
      </c>
      <c r="R10" s="122">
        <f>SUM(B10:Q10)</f>
        <v>22241</v>
      </c>
      <c r="S10" s="67" t="s">
        <v>201</v>
      </c>
      <c r="T10" s="32"/>
      <c r="U10" s="32"/>
      <c r="V10" s="32"/>
      <c r="W10" s="32"/>
      <c r="X10" s="32"/>
    </row>
    <row r="11" spans="1:24" s="33" customFormat="1" ht="23.25" customHeight="1" thickTop="1" thickBot="1">
      <c r="A11" s="69" t="s">
        <v>202</v>
      </c>
      <c r="B11" s="259">
        <v>5155</v>
      </c>
      <c r="C11" s="259">
        <v>1174</v>
      </c>
      <c r="D11" s="259">
        <v>7738</v>
      </c>
      <c r="E11" s="259">
        <v>1220</v>
      </c>
      <c r="F11" s="259">
        <v>756</v>
      </c>
      <c r="G11" s="259">
        <v>0</v>
      </c>
      <c r="H11" s="259">
        <v>1229</v>
      </c>
      <c r="I11" s="259">
        <v>0</v>
      </c>
      <c r="J11" s="259">
        <v>494</v>
      </c>
      <c r="K11" s="259">
        <v>0</v>
      </c>
      <c r="L11" s="259">
        <v>430</v>
      </c>
      <c r="M11" s="259">
        <v>0</v>
      </c>
      <c r="N11" s="259">
        <v>233</v>
      </c>
      <c r="O11" s="259">
        <v>1</v>
      </c>
      <c r="P11" s="259">
        <v>95</v>
      </c>
      <c r="Q11" s="259">
        <v>1</v>
      </c>
      <c r="R11" s="123">
        <f t="shared" ref="R11:R21" si="0">SUM(B11:Q11)</f>
        <v>18526</v>
      </c>
      <c r="S11" s="68" t="s">
        <v>203</v>
      </c>
      <c r="T11" s="32"/>
      <c r="U11" s="32"/>
      <c r="V11" s="32"/>
      <c r="W11" s="32"/>
      <c r="X11" s="32"/>
    </row>
    <row r="12" spans="1:24" s="33" customFormat="1" ht="23.25" customHeight="1" thickTop="1" thickBot="1">
      <c r="A12" s="71" t="s">
        <v>204</v>
      </c>
      <c r="B12" s="260">
        <v>5563</v>
      </c>
      <c r="C12" s="260">
        <v>1240</v>
      </c>
      <c r="D12" s="260">
        <v>9310</v>
      </c>
      <c r="E12" s="260">
        <v>1431</v>
      </c>
      <c r="F12" s="260">
        <v>918</v>
      </c>
      <c r="G12" s="260">
        <v>0</v>
      </c>
      <c r="H12" s="260">
        <v>1508</v>
      </c>
      <c r="I12" s="258">
        <v>0</v>
      </c>
      <c r="J12" s="260">
        <v>706</v>
      </c>
      <c r="K12" s="260">
        <v>0</v>
      </c>
      <c r="L12" s="260">
        <v>490</v>
      </c>
      <c r="M12" s="260">
        <v>0</v>
      </c>
      <c r="N12" s="260">
        <v>246</v>
      </c>
      <c r="O12" s="260">
        <v>3</v>
      </c>
      <c r="P12" s="260">
        <v>115</v>
      </c>
      <c r="Q12" s="260">
        <v>3</v>
      </c>
      <c r="R12" s="124">
        <f t="shared" si="0"/>
        <v>21533</v>
      </c>
      <c r="S12" s="66" t="s">
        <v>205</v>
      </c>
      <c r="T12" s="32"/>
      <c r="U12" s="32"/>
      <c r="V12" s="32"/>
      <c r="W12" s="32"/>
      <c r="X12" s="32"/>
    </row>
    <row r="13" spans="1:24" s="33" customFormat="1" ht="23.25" customHeight="1" thickTop="1" thickBot="1">
      <c r="A13" s="69" t="s">
        <v>206</v>
      </c>
      <c r="B13" s="259">
        <v>5732</v>
      </c>
      <c r="C13" s="259">
        <v>1220</v>
      </c>
      <c r="D13" s="259">
        <v>9605</v>
      </c>
      <c r="E13" s="259">
        <v>1530</v>
      </c>
      <c r="F13" s="259">
        <v>917</v>
      </c>
      <c r="G13" s="259">
        <v>2</v>
      </c>
      <c r="H13" s="259">
        <v>1501</v>
      </c>
      <c r="I13" s="259">
        <v>0</v>
      </c>
      <c r="J13" s="259">
        <v>542</v>
      </c>
      <c r="K13" s="259">
        <v>0</v>
      </c>
      <c r="L13" s="259">
        <v>557</v>
      </c>
      <c r="M13" s="259">
        <v>0</v>
      </c>
      <c r="N13" s="259">
        <v>245</v>
      </c>
      <c r="O13" s="259">
        <v>4</v>
      </c>
      <c r="P13" s="259">
        <v>101</v>
      </c>
      <c r="Q13" s="259">
        <v>4</v>
      </c>
      <c r="R13" s="123">
        <f t="shared" si="0"/>
        <v>21960</v>
      </c>
      <c r="S13" s="68" t="s">
        <v>207</v>
      </c>
      <c r="T13" s="32"/>
      <c r="U13" s="32"/>
      <c r="V13" s="32"/>
      <c r="W13" s="32"/>
      <c r="X13" s="32"/>
    </row>
    <row r="14" spans="1:24" s="33" customFormat="1" ht="23.25" customHeight="1" thickTop="1" thickBot="1">
      <c r="A14" s="71" t="s">
        <v>208</v>
      </c>
      <c r="B14" s="260">
        <v>5892</v>
      </c>
      <c r="C14" s="260">
        <v>1326</v>
      </c>
      <c r="D14" s="260">
        <v>9712</v>
      </c>
      <c r="E14" s="260">
        <v>1582</v>
      </c>
      <c r="F14" s="260">
        <v>899</v>
      </c>
      <c r="G14" s="260">
        <v>0</v>
      </c>
      <c r="H14" s="260">
        <v>1400</v>
      </c>
      <c r="I14" s="258">
        <v>0</v>
      </c>
      <c r="J14" s="260">
        <v>549</v>
      </c>
      <c r="K14" s="260">
        <v>0</v>
      </c>
      <c r="L14" s="260">
        <v>499</v>
      </c>
      <c r="M14" s="260">
        <v>0</v>
      </c>
      <c r="N14" s="260">
        <v>297</v>
      </c>
      <c r="O14" s="260">
        <v>1</v>
      </c>
      <c r="P14" s="260">
        <v>106</v>
      </c>
      <c r="Q14" s="260">
        <v>1</v>
      </c>
      <c r="R14" s="124">
        <f t="shared" si="0"/>
        <v>22264</v>
      </c>
      <c r="S14" s="66" t="s">
        <v>209</v>
      </c>
      <c r="T14" s="32"/>
      <c r="U14" s="32"/>
      <c r="V14" s="32"/>
      <c r="W14" s="32"/>
      <c r="X14" s="32"/>
    </row>
    <row r="15" spans="1:24" s="33" customFormat="1" ht="23.25" customHeight="1" thickTop="1" thickBot="1">
      <c r="A15" s="69" t="s">
        <v>210</v>
      </c>
      <c r="B15" s="259">
        <v>3495</v>
      </c>
      <c r="C15" s="259">
        <v>692</v>
      </c>
      <c r="D15" s="259">
        <v>7499</v>
      </c>
      <c r="E15" s="259">
        <v>1326</v>
      </c>
      <c r="F15" s="259">
        <v>526</v>
      </c>
      <c r="G15" s="259">
        <v>0</v>
      </c>
      <c r="H15" s="259">
        <v>1083</v>
      </c>
      <c r="I15" s="259">
        <v>0</v>
      </c>
      <c r="J15" s="259">
        <v>345</v>
      </c>
      <c r="K15" s="259">
        <v>0</v>
      </c>
      <c r="L15" s="259">
        <v>434</v>
      </c>
      <c r="M15" s="259">
        <v>0</v>
      </c>
      <c r="N15" s="259">
        <v>138</v>
      </c>
      <c r="O15" s="259">
        <v>2</v>
      </c>
      <c r="P15" s="259">
        <v>79</v>
      </c>
      <c r="Q15" s="259">
        <v>1</v>
      </c>
      <c r="R15" s="123">
        <f t="shared" si="0"/>
        <v>15620</v>
      </c>
      <c r="S15" s="68" t="s">
        <v>223</v>
      </c>
      <c r="T15" s="32"/>
      <c r="U15" s="32"/>
      <c r="V15" s="32"/>
      <c r="W15" s="32"/>
      <c r="X15" s="32"/>
    </row>
    <row r="16" spans="1:24" s="33" customFormat="1" ht="23.25" customHeight="1" thickTop="1" thickBot="1">
      <c r="A16" s="71" t="s">
        <v>211</v>
      </c>
      <c r="B16" s="260">
        <v>6027</v>
      </c>
      <c r="C16" s="260">
        <v>991</v>
      </c>
      <c r="D16" s="260">
        <v>10115</v>
      </c>
      <c r="E16" s="260">
        <v>1567</v>
      </c>
      <c r="F16" s="260">
        <v>890</v>
      </c>
      <c r="G16" s="260">
        <v>0</v>
      </c>
      <c r="H16" s="260">
        <v>1553</v>
      </c>
      <c r="I16" s="258">
        <v>0</v>
      </c>
      <c r="J16" s="260">
        <v>566</v>
      </c>
      <c r="K16" s="260">
        <v>0</v>
      </c>
      <c r="L16" s="260">
        <v>601</v>
      </c>
      <c r="M16" s="260">
        <v>0</v>
      </c>
      <c r="N16" s="260">
        <v>266</v>
      </c>
      <c r="O16" s="260">
        <v>5</v>
      </c>
      <c r="P16" s="260">
        <v>129</v>
      </c>
      <c r="Q16" s="260">
        <v>0</v>
      </c>
      <c r="R16" s="124">
        <f t="shared" si="0"/>
        <v>22710</v>
      </c>
      <c r="S16" s="66" t="s">
        <v>212</v>
      </c>
      <c r="T16" s="32"/>
      <c r="U16" s="32"/>
      <c r="V16" s="32"/>
      <c r="W16" s="32"/>
      <c r="X16" s="32"/>
    </row>
    <row r="17" spans="1:24" s="33" customFormat="1" ht="23.25" customHeight="1" thickTop="1" thickBot="1">
      <c r="A17" s="69" t="s">
        <v>213</v>
      </c>
      <c r="B17" s="259">
        <v>3887</v>
      </c>
      <c r="C17" s="259">
        <v>753</v>
      </c>
      <c r="D17" s="259">
        <v>7431</v>
      </c>
      <c r="E17" s="259">
        <v>1175</v>
      </c>
      <c r="F17" s="259">
        <v>562</v>
      </c>
      <c r="G17" s="259">
        <v>0</v>
      </c>
      <c r="H17" s="259">
        <v>1130</v>
      </c>
      <c r="I17" s="259">
        <v>0</v>
      </c>
      <c r="J17" s="259">
        <v>402</v>
      </c>
      <c r="K17" s="259">
        <v>0</v>
      </c>
      <c r="L17" s="259">
        <v>506</v>
      </c>
      <c r="M17" s="259">
        <v>0</v>
      </c>
      <c r="N17" s="259">
        <v>223</v>
      </c>
      <c r="O17" s="259">
        <v>1</v>
      </c>
      <c r="P17" s="259">
        <v>85</v>
      </c>
      <c r="Q17" s="259">
        <v>0</v>
      </c>
      <c r="R17" s="123">
        <f t="shared" si="0"/>
        <v>16155</v>
      </c>
      <c r="S17" s="68" t="s">
        <v>214</v>
      </c>
      <c r="T17" s="32"/>
      <c r="U17" s="32"/>
      <c r="V17" s="32"/>
      <c r="W17" s="32"/>
      <c r="X17" s="32"/>
    </row>
    <row r="18" spans="1:24" s="33" customFormat="1" ht="23.25" customHeight="1" thickTop="1" thickBot="1">
      <c r="A18" s="71" t="s">
        <v>215</v>
      </c>
      <c r="B18" s="260">
        <v>5595</v>
      </c>
      <c r="C18" s="260">
        <v>1160</v>
      </c>
      <c r="D18" s="260">
        <v>9277</v>
      </c>
      <c r="E18" s="260">
        <v>1648</v>
      </c>
      <c r="F18" s="260">
        <v>681</v>
      </c>
      <c r="G18" s="260">
        <v>0</v>
      </c>
      <c r="H18" s="260">
        <v>1309</v>
      </c>
      <c r="I18" s="258">
        <v>0</v>
      </c>
      <c r="J18" s="260">
        <v>491</v>
      </c>
      <c r="K18" s="260">
        <v>0</v>
      </c>
      <c r="L18" s="260">
        <v>533</v>
      </c>
      <c r="M18" s="260">
        <v>0</v>
      </c>
      <c r="N18" s="260">
        <v>218</v>
      </c>
      <c r="O18" s="260">
        <v>1</v>
      </c>
      <c r="P18" s="260">
        <v>115</v>
      </c>
      <c r="Q18" s="260">
        <v>1</v>
      </c>
      <c r="R18" s="124">
        <f t="shared" si="0"/>
        <v>21029</v>
      </c>
      <c r="S18" s="66" t="s">
        <v>216</v>
      </c>
      <c r="T18" s="32"/>
      <c r="U18" s="32"/>
      <c r="V18" s="32"/>
      <c r="W18" s="32"/>
      <c r="X18" s="32"/>
    </row>
    <row r="19" spans="1:24" s="33" customFormat="1" ht="23.25" customHeight="1" thickTop="1" thickBot="1">
      <c r="A19" s="69" t="s">
        <v>217</v>
      </c>
      <c r="B19" s="259">
        <v>6138</v>
      </c>
      <c r="C19" s="259">
        <v>1231</v>
      </c>
      <c r="D19" s="259">
        <v>9380</v>
      </c>
      <c r="E19" s="259">
        <v>1504</v>
      </c>
      <c r="F19" s="259">
        <v>1022</v>
      </c>
      <c r="G19" s="259">
        <v>0</v>
      </c>
      <c r="H19" s="259">
        <v>1421</v>
      </c>
      <c r="I19" s="259">
        <v>0</v>
      </c>
      <c r="J19" s="259">
        <v>526</v>
      </c>
      <c r="K19" s="259">
        <v>0</v>
      </c>
      <c r="L19" s="259">
        <v>462</v>
      </c>
      <c r="M19" s="259">
        <v>0</v>
      </c>
      <c r="N19" s="259">
        <v>233</v>
      </c>
      <c r="O19" s="259">
        <v>1</v>
      </c>
      <c r="P19" s="259">
        <v>104</v>
      </c>
      <c r="Q19" s="259">
        <v>1</v>
      </c>
      <c r="R19" s="123">
        <f t="shared" si="0"/>
        <v>22023</v>
      </c>
      <c r="S19" s="68" t="s">
        <v>218</v>
      </c>
      <c r="T19" s="32"/>
      <c r="U19" s="32"/>
      <c r="V19" s="32"/>
      <c r="W19" s="32"/>
      <c r="X19" s="32"/>
    </row>
    <row r="20" spans="1:24" s="33" customFormat="1" ht="23.25" customHeight="1" thickTop="1" thickBot="1">
      <c r="A20" s="71" t="s">
        <v>219</v>
      </c>
      <c r="B20" s="260">
        <v>5894</v>
      </c>
      <c r="C20" s="260">
        <v>1198</v>
      </c>
      <c r="D20" s="260">
        <v>8985</v>
      </c>
      <c r="E20" s="260">
        <v>1396</v>
      </c>
      <c r="F20" s="260">
        <v>830</v>
      </c>
      <c r="G20" s="260">
        <v>0</v>
      </c>
      <c r="H20" s="260">
        <v>1329</v>
      </c>
      <c r="I20" s="258">
        <v>0</v>
      </c>
      <c r="J20" s="260">
        <v>529</v>
      </c>
      <c r="K20" s="260">
        <v>0</v>
      </c>
      <c r="L20" s="260">
        <v>459</v>
      </c>
      <c r="M20" s="260">
        <v>0</v>
      </c>
      <c r="N20" s="260">
        <v>301</v>
      </c>
      <c r="O20" s="260">
        <v>1</v>
      </c>
      <c r="P20" s="260">
        <v>132</v>
      </c>
      <c r="Q20" s="260">
        <v>0</v>
      </c>
      <c r="R20" s="124">
        <f t="shared" si="0"/>
        <v>21054</v>
      </c>
      <c r="S20" s="66" t="s">
        <v>224</v>
      </c>
      <c r="T20" s="32"/>
      <c r="U20" s="32"/>
      <c r="V20" s="32"/>
      <c r="W20" s="32"/>
      <c r="X20" s="32"/>
    </row>
    <row r="21" spans="1:24" s="33" customFormat="1" ht="23.25" customHeight="1" thickTop="1">
      <c r="A21" s="161" t="s">
        <v>220</v>
      </c>
      <c r="B21" s="261">
        <v>5019</v>
      </c>
      <c r="C21" s="261">
        <v>1075</v>
      </c>
      <c r="D21" s="261">
        <v>9228</v>
      </c>
      <c r="E21" s="261">
        <v>1529</v>
      </c>
      <c r="F21" s="261">
        <v>645</v>
      </c>
      <c r="G21" s="261">
        <v>0</v>
      </c>
      <c r="H21" s="261">
        <v>1380</v>
      </c>
      <c r="I21" s="261">
        <v>0</v>
      </c>
      <c r="J21" s="261">
        <v>512</v>
      </c>
      <c r="K21" s="261">
        <v>0</v>
      </c>
      <c r="L21" s="261">
        <v>456</v>
      </c>
      <c r="M21" s="261">
        <v>0</v>
      </c>
      <c r="N21" s="261">
        <v>276</v>
      </c>
      <c r="O21" s="261">
        <v>5</v>
      </c>
      <c r="P21" s="261">
        <v>144</v>
      </c>
      <c r="Q21" s="261">
        <v>0</v>
      </c>
      <c r="R21" s="257">
        <f t="shared" si="0"/>
        <v>20269</v>
      </c>
      <c r="S21" s="162" t="s">
        <v>225</v>
      </c>
      <c r="T21" s="32"/>
      <c r="U21" s="32"/>
      <c r="V21" s="32"/>
      <c r="W21" s="32"/>
      <c r="X21" s="32"/>
    </row>
    <row r="22" spans="1:24" s="33" customFormat="1" ht="38.25" customHeight="1">
      <c r="A22" s="208" t="s">
        <v>45</v>
      </c>
      <c r="B22" s="256">
        <f>SUM(B10:B21)</f>
        <v>64613</v>
      </c>
      <c r="C22" s="256">
        <f t="shared" ref="C22:Q22" si="1">SUM(C10:C21)</f>
        <v>13543</v>
      </c>
      <c r="D22" s="256">
        <f t="shared" si="1"/>
        <v>107731</v>
      </c>
      <c r="E22" s="256">
        <f t="shared" si="1"/>
        <v>17388</v>
      </c>
      <c r="F22" s="256">
        <f t="shared" si="1"/>
        <v>9441</v>
      </c>
      <c r="G22" s="256">
        <f t="shared" si="1"/>
        <v>2</v>
      </c>
      <c r="H22" s="256">
        <f t="shared" si="1"/>
        <v>16227</v>
      </c>
      <c r="I22" s="256">
        <f t="shared" si="1"/>
        <v>0</v>
      </c>
      <c r="J22" s="256">
        <f t="shared" si="1"/>
        <v>6216</v>
      </c>
      <c r="K22" s="256">
        <f t="shared" si="1"/>
        <v>0</v>
      </c>
      <c r="L22" s="256">
        <f t="shared" si="1"/>
        <v>5892</v>
      </c>
      <c r="M22" s="256">
        <f t="shared" si="1"/>
        <v>0</v>
      </c>
      <c r="N22" s="256">
        <f t="shared" si="1"/>
        <v>2969</v>
      </c>
      <c r="O22" s="256">
        <f t="shared" si="1"/>
        <v>29</v>
      </c>
      <c r="P22" s="256">
        <f t="shared" si="1"/>
        <v>1320</v>
      </c>
      <c r="Q22" s="256">
        <f t="shared" si="1"/>
        <v>13</v>
      </c>
      <c r="R22" s="256">
        <f>SUM(R10:R21)</f>
        <v>245384</v>
      </c>
      <c r="S22" s="209" t="s">
        <v>46</v>
      </c>
      <c r="T22" s="32"/>
      <c r="U22" s="32"/>
      <c r="V22" s="32"/>
      <c r="W22" s="32"/>
      <c r="X22" s="32"/>
    </row>
    <row r="23" spans="1:24">
      <c r="A23" s="367"/>
      <c r="S23" s="336"/>
    </row>
  </sheetData>
  <mergeCells count="20">
    <mergeCell ref="A1:S1"/>
    <mergeCell ref="A2:S2"/>
    <mergeCell ref="A3:S3"/>
    <mergeCell ref="A4:S4"/>
    <mergeCell ref="A5:S5"/>
    <mergeCell ref="A7:A9"/>
    <mergeCell ref="B7:E7"/>
    <mergeCell ref="F7:I7"/>
    <mergeCell ref="J7:M7"/>
    <mergeCell ref="N7:Q7"/>
    <mergeCell ref="P8:Q8"/>
    <mergeCell ref="D8:E8"/>
    <mergeCell ref="F8:G8"/>
    <mergeCell ref="H8:I8"/>
    <mergeCell ref="J8:K8"/>
    <mergeCell ref="R7:R9"/>
    <mergeCell ref="S7:S9"/>
    <mergeCell ref="B8:C8"/>
    <mergeCell ref="L8:M8"/>
    <mergeCell ref="N8:O8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P20"/>
  <sheetViews>
    <sheetView showGridLines="0" rightToLeft="1" tabSelected="1" view="pageBreakPreview" zoomScaleNormal="100" zoomScaleSheetLayoutView="100" workbookViewId="0">
      <selection activeCell="F4" sqref="F4"/>
    </sheetView>
  </sheetViews>
  <sheetFormatPr defaultColWidth="9.140625" defaultRowHeight="12.75"/>
  <cols>
    <col min="1" max="1" width="15.7109375" style="76" customWidth="1"/>
    <col min="2" max="2" width="9.7109375" style="76" customWidth="1"/>
    <col min="3" max="6" width="9.7109375" style="4" customWidth="1"/>
    <col min="7" max="7" width="9.7109375" style="87" customWidth="1"/>
    <col min="8" max="10" width="9.7109375" style="4" customWidth="1"/>
    <col min="11" max="11" width="15.7109375" style="4" customWidth="1"/>
    <col min="12" max="16384" width="9.140625" style="4"/>
  </cols>
  <sheetData>
    <row r="1" spans="1:16" s="35" customFormat="1" ht="39" customHeight="1">
      <c r="A1" s="475" t="s">
        <v>409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</row>
    <row r="2" spans="1:16" s="36" customFormat="1" ht="20.25">
      <c r="A2" s="474">
        <v>2018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</row>
    <row r="3" spans="1:16" ht="15.75">
      <c r="A3" s="445" t="s">
        <v>410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</row>
    <row r="4" spans="1:16" s="80" customFormat="1" ht="15.75">
      <c r="A4" s="445">
        <v>2018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</row>
    <row r="5" spans="1:16" s="25" customFormat="1" ht="15" customHeight="1">
      <c r="A5" s="11" t="s">
        <v>424</v>
      </c>
      <c r="B5" s="11"/>
      <c r="K5" s="10" t="s">
        <v>425</v>
      </c>
    </row>
    <row r="6" spans="1:16" s="33" customFormat="1" ht="18" customHeight="1">
      <c r="A6" s="478" t="s">
        <v>333</v>
      </c>
      <c r="B6" s="448" t="s">
        <v>334</v>
      </c>
      <c r="C6" s="448"/>
      <c r="D6" s="448" t="s">
        <v>335</v>
      </c>
      <c r="E6" s="448"/>
      <c r="F6" s="448" t="s">
        <v>336</v>
      </c>
      <c r="G6" s="448"/>
      <c r="H6" s="448" t="s">
        <v>337</v>
      </c>
      <c r="I6" s="448"/>
      <c r="J6" s="476" t="s">
        <v>251</v>
      </c>
      <c r="K6" s="480" t="s">
        <v>338</v>
      </c>
      <c r="L6" s="32"/>
      <c r="M6" s="32"/>
      <c r="N6" s="32"/>
      <c r="O6" s="32"/>
      <c r="P6" s="32"/>
    </row>
    <row r="7" spans="1:16" s="33" customFormat="1" ht="45" customHeight="1">
      <c r="A7" s="478"/>
      <c r="B7" s="293" t="s">
        <v>313</v>
      </c>
      <c r="C7" s="293" t="s">
        <v>252</v>
      </c>
      <c r="D7" s="293" t="s">
        <v>313</v>
      </c>
      <c r="E7" s="293" t="s">
        <v>252</v>
      </c>
      <c r="F7" s="293" t="s">
        <v>313</v>
      </c>
      <c r="G7" s="293" t="s">
        <v>252</v>
      </c>
      <c r="H7" s="293" t="s">
        <v>313</v>
      </c>
      <c r="I7" s="293" t="s">
        <v>252</v>
      </c>
      <c r="J7" s="476"/>
      <c r="K7" s="480"/>
      <c r="L7" s="32"/>
      <c r="M7" s="32"/>
      <c r="N7" s="32"/>
      <c r="O7" s="32"/>
      <c r="P7" s="32"/>
    </row>
    <row r="8" spans="1:16" s="33" customFormat="1" ht="23.25" customHeight="1" thickBot="1">
      <c r="A8" s="302" t="s">
        <v>200</v>
      </c>
      <c r="B8" s="303">
        <v>753</v>
      </c>
      <c r="C8" s="304">
        <v>674</v>
      </c>
      <c r="D8" s="303">
        <v>116</v>
      </c>
      <c r="E8" s="303">
        <v>86</v>
      </c>
      <c r="F8" s="304">
        <v>1933</v>
      </c>
      <c r="G8" s="304">
        <v>3554</v>
      </c>
      <c r="H8" s="304">
        <v>6543</v>
      </c>
      <c r="I8" s="304">
        <v>8582</v>
      </c>
      <c r="J8" s="122">
        <f>SUM(B8:I8)</f>
        <v>22241</v>
      </c>
      <c r="K8" s="297" t="s">
        <v>201</v>
      </c>
      <c r="L8" s="32"/>
      <c r="M8" s="32"/>
      <c r="N8" s="32"/>
      <c r="O8" s="32"/>
      <c r="P8" s="32"/>
    </row>
    <row r="9" spans="1:16" s="33" customFormat="1" ht="23.25" customHeight="1" thickTop="1" thickBot="1">
      <c r="A9" s="296" t="s">
        <v>202</v>
      </c>
      <c r="B9" s="305">
        <v>716</v>
      </c>
      <c r="C9" s="306">
        <v>471</v>
      </c>
      <c r="D9" s="305">
        <v>57</v>
      </c>
      <c r="E9" s="305">
        <v>65</v>
      </c>
      <c r="F9" s="306">
        <v>1691</v>
      </c>
      <c r="G9" s="306">
        <v>2976</v>
      </c>
      <c r="H9" s="306">
        <v>5349</v>
      </c>
      <c r="I9" s="306">
        <v>7201</v>
      </c>
      <c r="J9" s="123">
        <f t="shared" ref="J9:J19" si="0">SUM(B9:I9)</f>
        <v>18526</v>
      </c>
      <c r="K9" s="298" t="s">
        <v>203</v>
      </c>
      <c r="L9" s="32"/>
      <c r="M9" s="32"/>
      <c r="N9" s="32"/>
      <c r="O9" s="32"/>
      <c r="P9" s="32"/>
    </row>
    <row r="10" spans="1:16" s="33" customFormat="1" ht="23.25" customHeight="1" thickTop="1" thickBot="1">
      <c r="A10" s="300" t="s">
        <v>204</v>
      </c>
      <c r="B10" s="307">
        <v>649</v>
      </c>
      <c r="C10" s="308">
        <v>568</v>
      </c>
      <c r="D10" s="307">
        <v>80</v>
      </c>
      <c r="E10" s="307">
        <v>88</v>
      </c>
      <c r="F10" s="308">
        <v>1748</v>
      </c>
      <c r="G10" s="308">
        <v>3462</v>
      </c>
      <c r="H10" s="308">
        <v>6199</v>
      </c>
      <c r="I10" s="308">
        <v>8739</v>
      </c>
      <c r="J10" s="124">
        <f t="shared" si="0"/>
        <v>21533</v>
      </c>
      <c r="K10" s="295" t="s">
        <v>205</v>
      </c>
      <c r="L10" s="32"/>
      <c r="M10" s="32"/>
      <c r="N10" s="32"/>
      <c r="O10" s="32"/>
      <c r="P10" s="32"/>
    </row>
    <row r="11" spans="1:16" s="33" customFormat="1" ht="23.25" customHeight="1" thickTop="1" thickBot="1">
      <c r="A11" s="296" t="s">
        <v>206</v>
      </c>
      <c r="B11" s="305">
        <v>555</v>
      </c>
      <c r="C11" s="306">
        <v>528</v>
      </c>
      <c r="D11" s="305">
        <v>42</v>
      </c>
      <c r="E11" s="305">
        <v>96</v>
      </c>
      <c r="F11" s="306">
        <v>1845</v>
      </c>
      <c r="G11" s="306">
        <v>3562</v>
      </c>
      <c r="H11" s="306">
        <v>6220</v>
      </c>
      <c r="I11" s="306">
        <v>9112</v>
      </c>
      <c r="J11" s="123">
        <f t="shared" si="0"/>
        <v>21960</v>
      </c>
      <c r="K11" s="298" t="s">
        <v>207</v>
      </c>
      <c r="L11" s="32"/>
      <c r="M11" s="32"/>
      <c r="N11" s="32"/>
      <c r="O11" s="32"/>
      <c r="P11" s="32"/>
    </row>
    <row r="12" spans="1:16" s="33" customFormat="1" ht="23.25" customHeight="1" thickTop="1" thickBot="1">
      <c r="A12" s="300" t="s">
        <v>208</v>
      </c>
      <c r="B12" s="307">
        <v>517</v>
      </c>
      <c r="C12" s="308">
        <v>529</v>
      </c>
      <c r="D12" s="307">
        <v>60</v>
      </c>
      <c r="E12" s="307">
        <v>80</v>
      </c>
      <c r="F12" s="308">
        <v>1806</v>
      </c>
      <c r="G12" s="308">
        <v>3533</v>
      </c>
      <c r="H12" s="308">
        <v>6581</v>
      </c>
      <c r="I12" s="308">
        <v>9158</v>
      </c>
      <c r="J12" s="124">
        <f t="shared" si="0"/>
        <v>22264</v>
      </c>
      <c r="K12" s="295" t="s">
        <v>209</v>
      </c>
      <c r="L12" s="32"/>
      <c r="M12" s="32"/>
      <c r="N12" s="32"/>
      <c r="O12" s="32"/>
      <c r="P12" s="32"/>
    </row>
    <row r="13" spans="1:16" s="33" customFormat="1" ht="23.25" customHeight="1" thickTop="1" thickBot="1">
      <c r="A13" s="296" t="s">
        <v>210</v>
      </c>
      <c r="B13" s="305">
        <v>379</v>
      </c>
      <c r="C13" s="306">
        <v>443</v>
      </c>
      <c r="D13" s="305">
        <v>34</v>
      </c>
      <c r="E13" s="305">
        <v>62</v>
      </c>
      <c r="F13" s="306">
        <v>907</v>
      </c>
      <c r="G13" s="306">
        <v>2844</v>
      </c>
      <c r="H13" s="306">
        <v>3878</v>
      </c>
      <c r="I13" s="306">
        <v>7073</v>
      </c>
      <c r="J13" s="123">
        <f t="shared" si="0"/>
        <v>15620</v>
      </c>
      <c r="K13" s="298" t="s">
        <v>223</v>
      </c>
      <c r="L13" s="32"/>
      <c r="M13" s="32"/>
      <c r="N13" s="32"/>
      <c r="O13" s="32"/>
      <c r="P13" s="32"/>
    </row>
    <row r="14" spans="1:16" s="33" customFormat="1" ht="23.25" customHeight="1" thickTop="1" thickBot="1">
      <c r="A14" s="300" t="s">
        <v>211</v>
      </c>
      <c r="B14" s="307">
        <v>690</v>
      </c>
      <c r="C14" s="308">
        <v>836</v>
      </c>
      <c r="D14" s="307">
        <v>80</v>
      </c>
      <c r="E14" s="307">
        <v>88</v>
      </c>
      <c r="F14" s="308">
        <v>1555</v>
      </c>
      <c r="G14" s="308">
        <v>3616</v>
      </c>
      <c r="H14" s="308">
        <v>6420</v>
      </c>
      <c r="I14" s="308">
        <v>9425</v>
      </c>
      <c r="J14" s="124">
        <f t="shared" si="0"/>
        <v>22710</v>
      </c>
      <c r="K14" s="295" t="s">
        <v>212</v>
      </c>
      <c r="L14" s="32"/>
      <c r="M14" s="32"/>
      <c r="N14" s="32"/>
      <c r="O14" s="32"/>
      <c r="P14" s="32"/>
    </row>
    <row r="15" spans="1:16" s="33" customFormat="1" ht="23.25" customHeight="1" thickTop="1" thickBot="1">
      <c r="A15" s="296" t="s">
        <v>213</v>
      </c>
      <c r="B15" s="305">
        <v>573</v>
      </c>
      <c r="C15" s="306">
        <v>591</v>
      </c>
      <c r="D15" s="305">
        <v>39</v>
      </c>
      <c r="E15" s="305">
        <v>62</v>
      </c>
      <c r="F15" s="306">
        <v>1051</v>
      </c>
      <c r="G15" s="306">
        <v>2531</v>
      </c>
      <c r="H15" s="306">
        <v>4165</v>
      </c>
      <c r="I15" s="306">
        <v>7143</v>
      </c>
      <c r="J15" s="123">
        <f t="shared" si="0"/>
        <v>16155</v>
      </c>
      <c r="K15" s="298" t="s">
        <v>214</v>
      </c>
      <c r="L15" s="32"/>
      <c r="M15" s="32"/>
      <c r="N15" s="32"/>
      <c r="O15" s="32"/>
      <c r="P15" s="32"/>
    </row>
    <row r="16" spans="1:16" s="33" customFormat="1" ht="23.25" customHeight="1" thickTop="1" thickBot="1">
      <c r="A16" s="300" t="s">
        <v>215</v>
      </c>
      <c r="B16" s="307">
        <v>622</v>
      </c>
      <c r="C16" s="308">
        <v>534</v>
      </c>
      <c r="D16" s="307">
        <v>64</v>
      </c>
      <c r="E16" s="307">
        <v>70</v>
      </c>
      <c r="F16" s="308">
        <v>1475</v>
      </c>
      <c r="G16" s="308">
        <v>3440</v>
      </c>
      <c r="H16" s="308">
        <v>5985</v>
      </c>
      <c r="I16" s="308">
        <v>8839</v>
      </c>
      <c r="J16" s="124">
        <f t="shared" si="0"/>
        <v>21029</v>
      </c>
      <c r="K16" s="295" t="s">
        <v>216</v>
      </c>
      <c r="L16" s="32"/>
      <c r="M16" s="32"/>
      <c r="N16" s="32"/>
      <c r="O16" s="32"/>
      <c r="P16" s="32"/>
    </row>
    <row r="17" spans="1:16" s="33" customFormat="1" ht="23.25" customHeight="1" thickTop="1" thickBot="1">
      <c r="A17" s="296" t="s">
        <v>217</v>
      </c>
      <c r="B17" s="305">
        <v>511</v>
      </c>
      <c r="C17" s="306">
        <v>493</v>
      </c>
      <c r="D17" s="305">
        <v>82</v>
      </c>
      <c r="E17" s="305">
        <v>87</v>
      </c>
      <c r="F17" s="306">
        <v>1798</v>
      </c>
      <c r="G17" s="306">
        <v>3443</v>
      </c>
      <c r="H17" s="306">
        <v>6760</v>
      </c>
      <c r="I17" s="306">
        <v>8849</v>
      </c>
      <c r="J17" s="123">
        <f t="shared" si="0"/>
        <v>22023</v>
      </c>
      <c r="K17" s="298" t="s">
        <v>218</v>
      </c>
      <c r="L17" s="32"/>
      <c r="M17" s="32"/>
      <c r="N17" s="32"/>
      <c r="O17" s="32"/>
      <c r="P17" s="32"/>
    </row>
    <row r="18" spans="1:16" s="33" customFormat="1" ht="23.25" customHeight="1" thickTop="1" thickBot="1">
      <c r="A18" s="300" t="s">
        <v>219</v>
      </c>
      <c r="B18" s="307">
        <v>518</v>
      </c>
      <c r="C18" s="307">
        <v>443</v>
      </c>
      <c r="D18" s="307">
        <v>51</v>
      </c>
      <c r="E18" s="307">
        <v>97</v>
      </c>
      <c r="F18" s="308">
        <v>1844</v>
      </c>
      <c r="G18" s="308">
        <v>3297</v>
      </c>
      <c r="H18" s="308">
        <v>6340</v>
      </c>
      <c r="I18" s="308">
        <v>8464</v>
      </c>
      <c r="J18" s="124">
        <f t="shared" si="0"/>
        <v>21054</v>
      </c>
      <c r="K18" s="295" t="s">
        <v>224</v>
      </c>
      <c r="L18" s="32"/>
      <c r="M18" s="32"/>
      <c r="N18" s="32"/>
      <c r="O18" s="32"/>
      <c r="P18" s="32"/>
    </row>
    <row r="19" spans="1:16" s="33" customFormat="1" ht="23.25" customHeight="1" thickTop="1">
      <c r="A19" s="301" t="s">
        <v>220</v>
      </c>
      <c r="B19" s="309">
        <v>510</v>
      </c>
      <c r="C19" s="310">
        <v>487</v>
      </c>
      <c r="D19" s="309">
        <v>57</v>
      </c>
      <c r="E19" s="309">
        <v>82</v>
      </c>
      <c r="F19" s="310">
        <v>1702</v>
      </c>
      <c r="G19" s="310">
        <v>3536</v>
      </c>
      <c r="H19" s="310">
        <v>5263</v>
      </c>
      <c r="I19" s="310">
        <v>8632</v>
      </c>
      <c r="J19" s="311">
        <f t="shared" si="0"/>
        <v>20269</v>
      </c>
      <c r="K19" s="299" t="s">
        <v>225</v>
      </c>
      <c r="L19" s="32"/>
      <c r="M19" s="32"/>
      <c r="N19" s="32"/>
      <c r="O19" s="32"/>
      <c r="P19" s="32"/>
    </row>
    <row r="20" spans="1:16" s="33" customFormat="1" ht="38.25" customHeight="1">
      <c r="A20" s="237" t="s">
        <v>45</v>
      </c>
      <c r="B20" s="312">
        <f t="shared" ref="B20:J20" si="1">SUM(B8:B19)</f>
        <v>6993</v>
      </c>
      <c r="C20" s="313">
        <f t="shared" si="1"/>
        <v>6597</v>
      </c>
      <c r="D20" s="312">
        <f t="shared" si="1"/>
        <v>762</v>
      </c>
      <c r="E20" s="312">
        <f t="shared" si="1"/>
        <v>963</v>
      </c>
      <c r="F20" s="312">
        <f t="shared" si="1"/>
        <v>19355</v>
      </c>
      <c r="G20" s="313">
        <f t="shared" si="1"/>
        <v>39794</v>
      </c>
      <c r="H20" s="313">
        <f t="shared" si="1"/>
        <v>69703</v>
      </c>
      <c r="I20" s="313">
        <f t="shared" si="1"/>
        <v>101217</v>
      </c>
      <c r="J20" s="313">
        <f t="shared" si="1"/>
        <v>245384</v>
      </c>
      <c r="K20" s="294" t="s">
        <v>46</v>
      </c>
      <c r="L20" s="32"/>
      <c r="M20" s="32"/>
      <c r="N20" s="32"/>
      <c r="O20" s="32"/>
      <c r="P20" s="32"/>
    </row>
  </sheetData>
  <mergeCells count="11">
    <mergeCell ref="K6:K7"/>
    <mergeCell ref="A1:K1"/>
    <mergeCell ref="A2:K2"/>
    <mergeCell ref="A3:K3"/>
    <mergeCell ref="A4:K4"/>
    <mergeCell ref="A6:A7"/>
    <mergeCell ref="B6:C6"/>
    <mergeCell ref="D6:E6"/>
    <mergeCell ref="F6:G6"/>
    <mergeCell ref="H6:I6"/>
    <mergeCell ref="J6:J7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S22"/>
  <sheetViews>
    <sheetView showGridLines="0" rightToLeft="1" tabSelected="1" view="pageBreakPreview" zoomScaleNormal="100" zoomScaleSheetLayoutView="100" workbookViewId="0">
      <selection activeCell="F4" sqref="F4"/>
    </sheetView>
  </sheetViews>
  <sheetFormatPr defaultRowHeight="12.75"/>
  <cols>
    <col min="1" max="1" width="13.42578125" customWidth="1"/>
    <col min="13" max="13" width="15.7109375" customWidth="1"/>
  </cols>
  <sheetData>
    <row r="1" spans="1:19" s="79" customFormat="1" ht="22.5" customHeight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s="35" customFormat="1" ht="20.25">
      <c r="A2" s="456" t="s">
        <v>339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102"/>
      <c r="O2" s="102"/>
      <c r="P2" s="102"/>
      <c r="Q2" s="102"/>
      <c r="R2" s="102"/>
      <c r="S2" s="102"/>
    </row>
    <row r="3" spans="1:19" s="36" customFormat="1" ht="20.25">
      <c r="A3" s="474">
        <v>2018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314"/>
      <c r="O3" s="314"/>
      <c r="P3" s="314"/>
      <c r="Q3" s="314"/>
      <c r="R3" s="314"/>
      <c r="S3" s="314"/>
    </row>
    <row r="4" spans="1:19" s="4" customFormat="1" ht="15.75">
      <c r="A4" s="445" t="s">
        <v>340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103"/>
      <c r="O4" s="103"/>
      <c r="P4" s="103"/>
      <c r="Q4" s="103"/>
      <c r="R4" s="103"/>
      <c r="S4" s="103"/>
    </row>
    <row r="5" spans="1:19" s="80" customFormat="1" ht="15.75">
      <c r="A5" s="445"/>
      <c r="B5" s="445"/>
      <c r="C5" s="445"/>
      <c r="D5" s="445"/>
      <c r="E5" s="445"/>
      <c r="F5" s="445"/>
      <c r="G5" s="445"/>
      <c r="H5" s="445"/>
      <c r="I5" s="445"/>
      <c r="J5" s="445"/>
      <c r="K5" s="445"/>
      <c r="L5" s="445"/>
      <c r="M5" s="445"/>
      <c r="N5" s="103"/>
      <c r="O5" s="103"/>
      <c r="P5" s="103"/>
      <c r="Q5" s="103"/>
      <c r="R5" s="103"/>
      <c r="S5" s="103"/>
    </row>
    <row r="6" spans="1:19" s="80" customFormat="1" ht="15.75">
      <c r="A6" s="445">
        <v>2018</v>
      </c>
      <c r="B6" s="445"/>
      <c r="C6" s="445"/>
      <c r="D6" s="445"/>
      <c r="E6" s="445"/>
      <c r="F6" s="445"/>
      <c r="G6" s="445"/>
      <c r="H6" s="445"/>
      <c r="I6" s="445"/>
      <c r="J6" s="445"/>
      <c r="K6" s="445"/>
      <c r="L6" s="445"/>
      <c r="M6" s="445"/>
    </row>
    <row r="7" spans="1:19" s="25" customFormat="1" ht="15" customHeight="1">
      <c r="A7" s="11" t="s">
        <v>426</v>
      </c>
      <c r="B7" s="11"/>
      <c r="M7" s="10" t="s">
        <v>427</v>
      </c>
    </row>
    <row r="8" spans="1:19" ht="33.75" customHeight="1">
      <c r="A8" s="478" t="s">
        <v>341</v>
      </c>
      <c r="B8" s="448" t="s">
        <v>342</v>
      </c>
      <c r="C8" s="448"/>
      <c r="D8" s="448" t="s">
        <v>343</v>
      </c>
      <c r="E8" s="448"/>
      <c r="F8" s="448" t="s">
        <v>344</v>
      </c>
      <c r="G8" s="448"/>
      <c r="H8" s="448" t="s">
        <v>345</v>
      </c>
      <c r="I8" s="448"/>
      <c r="J8" s="448" t="s">
        <v>346</v>
      </c>
      <c r="K8" s="448"/>
      <c r="L8" s="476" t="s">
        <v>347</v>
      </c>
      <c r="M8" s="480" t="s">
        <v>348</v>
      </c>
    </row>
    <row r="9" spans="1:19" ht="42.75" customHeight="1">
      <c r="A9" s="478" t="s">
        <v>18</v>
      </c>
      <c r="B9" s="293" t="s">
        <v>313</v>
      </c>
      <c r="C9" s="293" t="s">
        <v>252</v>
      </c>
      <c r="D9" s="293" t="s">
        <v>313</v>
      </c>
      <c r="E9" s="293" t="s">
        <v>252</v>
      </c>
      <c r="F9" s="293" t="s">
        <v>313</v>
      </c>
      <c r="G9" s="293" t="s">
        <v>252</v>
      </c>
      <c r="H9" s="293" t="s">
        <v>313</v>
      </c>
      <c r="I9" s="293" t="s">
        <v>252</v>
      </c>
      <c r="J9" s="293" t="s">
        <v>313</v>
      </c>
      <c r="K9" s="293" t="s">
        <v>252</v>
      </c>
      <c r="L9" s="476"/>
      <c r="M9" s="480"/>
    </row>
    <row r="10" spans="1:19" s="33" customFormat="1" ht="23.25" customHeight="1" thickBot="1">
      <c r="A10" s="302" t="s">
        <v>200</v>
      </c>
      <c r="B10" s="213">
        <v>0</v>
      </c>
      <c r="C10" s="213">
        <v>0</v>
      </c>
      <c r="D10" s="213">
        <v>0</v>
      </c>
      <c r="E10" s="213">
        <v>0</v>
      </c>
      <c r="F10" s="213">
        <v>0</v>
      </c>
      <c r="G10" s="213">
        <v>0</v>
      </c>
      <c r="H10" s="213">
        <v>10</v>
      </c>
      <c r="I10" s="213">
        <v>53</v>
      </c>
      <c r="J10" s="213">
        <v>1304</v>
      </c>
      <c r="K10" s="315">
        <v>840</v>
      </c>
      <c r="L10" s="316">
        <f>SUM(B10:K10)</f>
        <v>2207</v>
      </c>
      <c r="M10" s="297" t="s">
        <v>201</v>
      </c>
      <c r="N10" s="32"/>
      <c r="O10" s="32"/>
      <c r="P10" s="32"/>
    </row>
    <row r="11" spans="1:19" s="33" customFormat="1" ht="23.25" customHeight="1" thickTop="1" thickBot="1">
      <c r="A11" s="296" t="s">
        <v>202</v>
      </c>
      <c r="B11" s="212">
        <v>0</v>
      </c>
      <c r="C11" s="212">
        <v>0</v>
      </c>
      <c r="D11" s="212">
        <v>0</v>
      </c>
      <c r="E11" s="212">
        <v>0</v>
      </c>
      <c r="F11" s="212">
        <v>0</v>
      </c>
      <c r="G11" s="212">
        <v>0</v>
      </c>
      <c r="H11" s="212">
        <v>0</v>
      </c>
      <c r="I11" s="212">
        <v>41</v>
      </c>
      <c r="J11" s="212">
        <v>1055</v>
      </c>
      <c r="K11" s="317">
        <v>732</v>
      </c>
      <c r="L11" s="255">
        <f t="shared" ref="L11:L21" si="0">SUM(B11:K11)</f>
        <v>1828</v>
      </c>
      <c r="M11" s="298" t="s">
        <v>203</v>
      </c>
      <c r="N11" s="32"/>
      <c r="O11" s="32"/>
      <c r="P11" s="32"/>
    </row>
    <row r="12" spans="1:19" s="33" customFormat="1" ht="23.25" customHeight="1" thickTop="1" thickBot="1">
      <c r="A12" s="302" t="s">
        <v>204</v>
      </c>
      <c r="B12" s="213">
        <v>0</v>
      </c>
      <c r="C12" s="213">
        <v>0</v>
      </c>
      <c r="D12" s="213">
        <v>0</v>
      </c>
      <c r="E12" s="213">
        <v>0</v>
      </c>
      <c r="F12" s="213">
        <v>0</v>
      </c>
      <c r="G12" s="213">
        <v>0</v>
      </c>
      <c r="H12" s="213">
        <v>18</v>
      </c>
      <c r="I12" s="213">
        <v>38</v>
      </c>
      <c r="J12" s="213">
        <v>1179</v>
      </c>
      <c r="K12" s="315">
        <v>746</v>
      </c>
      <c r="L12" s="316">
        <f t="shared" si="0"/>
        <v>1981</v>
      </c>
      <c r="M12" s="295" t="s">
        <v>205</v>
      </c>
      <c r="N12" s="32"/>
      <c r="O12" s="32"/>
      <c r="P12" s="32"/>
    </row>
    <row r="13" spans="1:19" s="33" customFormat="1" ht="23.25" customHeight="1" thickTop="1" thickBot="1">
      <c r="A13" s="296" t="s">
        <v>206</v>
      </c>
      <c r="B13" s="212">
        <v>5</v>
      </c>
      <c r="C13" s="212">
        <v>0</v>
      </c>
      <c r="D13" s="212">
        <v>0</v>
      </c>
      <c r="E13" s="212">
        <v>0</v>
      </c>
      <c r="F13" s="212">
        <v>0</v>
      </c>
      <c r="G13" s="212">
        <v>0</v>
      </c>
      <c r="H13" s="212">
        <v>14</v>
      </c>
      <c r="I13" s="212">
        <v>67</v>
      </c>
      <c r="J13" s="212">
        <v>1183</v>
      </c>
      <c r="K13" s="317">
        <v>765</v>
      </c>
      <c r="L13" s="255">
        <f t="shared" si="0"/>
        <v>2034</v>
      </c>
      <c r="M13" s="298" t="s">
        <v>207</v>
      </c>
      <c r="N13" s="32"/>
      <c r="O13" s="32"/>
      <c r="P13" s="32"/>
    </row>
    <row r="14" spans="1:19" s="33" customFormat="1" ht="23.25" customHeight="1" thickTop="1" thickBot="1">
      <c r="A14" s="302" t="s">
        <v>208</v>
      </c>
      <c r="B14" s="213">
        <v>0</v>
      </c>
      <c r="C14" s="213">
        <v>0</v>
      </c>
      <c r="D14" s="213">
        <v>0</v>
      </c>
      <c r="E14" s="213">
        <v>0</v>
      </c>
      <c r="F14" s="213">
        <v>0</v>
      </c>
      <c r="G14" s="213">
        <v>0</v>
      </c>
      <c r="H14" s="213">
        <v>6</v>
      </c>
      <c r="I14" s="213">
        <v>109</v>
      </c>
      <c r="J14" s="213">
        <v>1139</v>
      </c>
      <c r="K14" s="315">
        <v>705</v>
      </c>
      <c r="L14" s="316">
        <f t="shared" si="0"/>
        <v>1959</v>
      </c>
      <c r="M14" s="295" t="s">
        <v>209</v>
      </c>
      <c r="N14" s="32"/>
      <c r="O14" s="32"/>
      <c r="P14" s="32"/>
    </row>
    <row r="15" spans="1:19" s="33" customFormat="1" ht="23.25" customHeight="1" thickTop="1" thickBot="1">
      <c r="A15" s="296" t="s">
        <v>210</v>
      </c>
      <c r="B15" s="212">
        <v>0</v>
      </c>
      <c r="C15" s="212">
        <v>0</v>
      </c>
      <c r="D15" s="212">
        <v>0</v>
      </c>
      <c r="E15" s="212">
        <v>0</v>
      </c>
      <c r="F15" s="212">
        <v>0</v>
      </c>
      <c r="G15" s="212">
        <v>0</v>
      </c>
      <c r="H15" s="212">
        <v>2</v>
      </c>
      <c r="I15" s="212">
        <v>62</v>
      </c>
      <c r="J15" s="212">
        <v>739</v>
      </c>
      <c r="K15" s="317">
        <v>640</v>
      </c>
      <c r="L15" s="255">
        <f t="shared" si="0"/>
        <v>1443</v>
      </c>
      <c r="M15" s="298" t="s">
        <v>223</v>
      </c>
      <c r="N15" s="32"/>
      <c r="O15" s="32"/>
      <c r="P15" s="32"/>
    </row>
    <row r="16" spans="1:19" s="33" customFormat="1" ht="23.25" customHeight="1" thickTop="1" thickBot="1">
      <c r="A16" s="302" t="s">
        <v>211</v>
      </c>
      <c r="B16" s="213">
        <v>1</v>
      </c>
      <c r="C16" s="213">
        <v>0</v>
      </c>
      <c r="D16" s="213">
        <v>0</v>
      </c>
      <c r="E16" s="213">
        <v>0</v>
      </c>
      <c r="F16" s="213">
        <v>0</v>
      </c>
      <c r="G16" s="213">
        <v>0</v>
      </c>
      <c r="H16" s="213">
        <v>4</v>
      </c>
      <c r="I16" s="213">
        <v>60</v>
      </c>
      <c r="J16" s="213">
        <v>1094</v>
      </c>
      <c r="K16" s="315">
        <v>781</v>
      </c>
      <c r="L16" s="316">
        <f t="shared" si="0"/>
        <v>1940</v>
      </c>
      <c r="M16" s="295" t="s">
        <v>212</v>
      </c>
      <c r="N16" s="32"/>
      <c r="O16" s="32"/>
      <c r="P16" s="32"/>
    </row>
    <row r="17" spans="1:16" s="33" customFormat="1" ht="23.25" customHeight="1" thickTop="1" thickBot="1">
      <c r="A17" s="296" t="s">
        <v>213</v>
      </c>
      <c r="B17" s="212">
        <v>1</v>
      </c>
      <c r="C17" s="212">
        <v>0</v>
      </c>
      <c r="D17" s="212">
        <v>0</v>
      </c>
      <c r="E17" s="212">
        <v>0</v>
      </c>
      <c r="F17" s="212">
        <v>0</v>
      </c>
      <c r="G17" s="212">
        <v>0</v>
      </c>
      <c r="H17" s="212">
        <v>0</v>
      </c>
      <c r="I17" s="212">
        <v>56</v>
      </c>
      <c r="J17" s="212">
        <v>807</v>
      </c>
      <c r="K17" s="317">
        <v>663</v>
      </c>
      <c r="L17" s="255">
        <f t="shared" si="0"/>
        <v>1527</v>
      </c>
      <c r="M17" s="298" t="s">
        <v>214</v>
      </c>
      <c r="N17" s="32"/>
      <c r="O17" s="32"/>
      <c r="P17" s="32"/>
    </row>
    <row r="18" spans="1:16" s="33" customFormat="1" ht="23.25" customHeight="1" thickTop="1" thickBot="1">
      <c r="A18" s="302" t="s">
        <v>215</v>
      </c>
      <c r="B18" s="213">
        <v>0</v>
      </c>
      <c r="C18" s="213">
        <v>0</v>
      </c>
      <c r="D18" s="213">
        <v>0</v>
      </c>
      <c r="E18" s="213">
        <v>0</v>
      </c>
      <c r="F18" s="213">
        <v>0</v>
      </c>
      <c r="G18" s="213">
        <v>0</v>
      </c>
      <c r="H18" s="213">
        <v>11</v>
      </c>
      <c r="I18" s="213">
        <v>70</v>
      </c>
      <c r="J18" s="213">
        <v>1452</v>
      </c>
      <c r="K18" s="315">
        <v>719</v>
      </c>
      <c r="L18" s="316">
        <f t="shared" si="0"/>
        <v>2252</v>
      </c>
      <c r="M18" s="295" t="s">
        <v>216</v>
      </c>
      <c r="N18" s="32"/>
      <c r="O18" s="32"/>
      <c r="P18" s="32"/>
    </row>
    <row r="19" spans="1:16" s="33" customFormat="1" ht="23.25" customHeight="1" thickTop="1" thickBot="1">
      <c r="A19" s="296" t="s">
        <v>217</v>
      </c>
      <c r="B19" s="212">
        <v>0</v>
      </c>
      <c r="C19" s="212">
        <v>0</v>
      </c>
      <c r="D19" s="212">
        <v>0</v>
      </c>
      <c r="E19" s="212">
        <v>0</v>
      </c>
      <c r="F19" s="212">
        <v>0</v>
      </c>
      <c r="G19" s="212">
        <v>0</v>
      </c>
      <c r="H19" s="212">
        <v>4</v>
      </c>
      <c r="I19" s="212">
        <v>77</v>
      </c>
      <c r="J19" s="212">
        <v>2146</v>
      </c>
      <c r="K19" s="317">
        <v>724</v>
      </c>
      <c r="L19" s="255">
        <f t="shared" si="0"/>
        <v>2951</v>
      </c>
      <c r="M19" s="298" t="s">
        <v>218</v>
      </c>
      <c r="N19" s="32"/>
      <c r="O19" s="32"/>
      <c r="P19" s="32"/>
    </row>
    <row r="20" spans="1:16" s="33" customFormat="1" ht="23.25" customHeight="1" thickTop="1" thickBot="1">
      <c r="A20" s="302" t="s">
        <v>219</v>
      </c>
      <c r="B20" s="213">
        <v>0</v>
      </c>
      <c r="C20" s="213">
        <v>0</v>
      </c>
      <c r="D20" s="213">
        <v>0</v>
      </c>
      <c r="E20" s="213">
        <v>0</v>
      </c>
      <c r="F20" s="213">
        <v>0</v>
      </c>
      <c r="G20" s="213">
        <v>0</v>
      </c>
      <c r="H20" s="213">
        <v>15</v>
      </c>
      <c r="I20" s="213">
        <v>61</v>
      </c>
      <c r="J20" s="213">
        <v>1867</v>
      </c>
      <c r="K20" s="315">
        <v>628</v>
      </c>
      <c r="L20" s="316">
        <f t="shared" si="0"/>
        <v>2571</v>
      </c>
      <c r="M20" s="295" t="s">
        <v>224</v>
      </c>
      <c r="N20" s="32"/>
      <c r="O20" s="32"/>
      <c r="P20" s="32"/>
    </row>
    <row r="21" spans="1:16" s="33" customFormat="1" ht="23.25" customHeight="1" thickTop="1">
      <c r="A21" s="301" t="s">
        <v>220</v>
      </c>
      <c r="B21" s="214">
        <v>0</v>
      </c>
      <c r="C21" s="214">
        <v>0</v>
      </c>
      <c r="D21" s="214">
        <v>0</v>
      </c>
      <c r="E21" s="214">
        <v>0</v>
      </c>
      <c r="F21" s="214">
        <v>0</v>
      </c>
      <c r="G21" s="214">
        <v>0</v>
      </c>
      <c r="H21" s="214">
        <v>19</v>
      </c>
      <c r="I21" s="214">
        <v>60</v>
      </c>
      <c r="J21" s="214">
        <v>1880</v>
      </c>
      <c r="K21" s="318">
        <v>643</v>
      </c>
      <c r="L21" s="292">
        <f t="shared" si="0"/>
        <v>2602</v>
      </c>
      <c r="M21" s="299" t="s">
        <v>225</v>
      </c>
      <c r="N21" s="32"/>
      <c r="O21" s="32"/>
      <c r="P21" s="32"/>
    </row>
    <row r="22" spans="1:16" s="33" customFormat="1" ht="38.25" customHeight="1">
      <c r="A22" s="237" t="s">
        <v>45</v>
      </c>
      <c r="B22" s="191">
        <f>SUM(B10:B21)</f>
        <v>7</v>
      </c>
      <c r="C22" s="191">
        <f>SUM(C10:C21)</f>
        <v>0</v>
      </c>
      <c r="D22" s="191">
        <f t="shared" ref="D22:K22" si="1">SUM(D10:D21)</f>
        <v>0</v>
      </c>
      <c r="E22" s="191">
        <f t="shared" si="1"/>
        <v>0</v>
      </c>
      <c r="F22" s="191">
        <f t="shared" si="1"/>
        <v>0</v>
      </c>
      <c r="G22" s="191">
        <f t="shared" si="1"/>
        <v>0</v>
      </c>
      <c r="H22" s="191">
        <f t="shared" si="1"/>
        <v>103</v>
      </c>
      <c r="I22" s="191">
        <f t="shared" si="1"/>
        <v>754</v>
      </c>
      <c r="J22" s="191">
        <f t="shared" si="1"/>
        <v>15845</v>
      </c>
      <c r="K22" s="191">
        <f t="shared" si="1"/>
        <v>8586</v>
      </c>
      <c r="L22" s="191">
        <f>SUM(L10:L21)</f>
        <v>25295</v>
      </c>
      <c r="M22" s="294" t="s">
        <v>46</v>
      </c>
      <c r="N22" s="32"/>
      <c r="O22" s="32"/>
      <c r="P22" s="32"/>
    </row>
  </sheetData>
  <mergeCells count="12">
    <mergeCell ref="L8:L9"/>
    <mergeCell ref="M8:M9"/>
    <mergeCell ref="A2:M2"/>
    <mergeCell ref="A3:M3"/>
    <mergeCell ref="A4:M5"/>
    <mergeCell ref="A6:M6"/>
    <mergeCell ref="A8:A9"/>
    <mergeCell ref="B8:C8"/>
    <mergeCell ref="D8:E8"/>
    <mergeCell ref="F8:G8"/>
    <mergeCell ref="H8:I8"/>
    <mergeCell ref="J8:K8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U25"/>
  <sheetViews>
    <sheetView showGridLines="0" rightToLeft="1" tabSelected="1" view="pageBreakPreview" topLeftCell="A11" zoomScaleSheetLayoutView="100" workbookViewId="0">
      <selection activeCell="F4" sqref="F4"/>
    </sheetView>
  </sheetViews>
  <sheetFormatPr defaultColWidth="9.140625" defaultRowHeight="12.75"/>
  <cols>
    <col min="1" max="1" width="9.140625" style="4"/>
    <col min="2" max="6" width="7.7109375" style="76" customWidth="1"/>
    <col min="7" max="7" width="7.7109375" style="4" customWidth="1"/>
    <col min="8" max="8" width="7.7109375" style="87" customWidth="1"/>
    <col min="9" max="13" width="7.7109375" style="4" customWidth="1"/>
    <col min="14" max="16384" width="9.140625" style="4"/>
  </cols>
  <sheetData>
    <row r="1" spans="1:21" s="79" customFormat="1" ht="53.45" customHeight="1">
      <c r="B1" s="473"/>
      <c r="C1" s="473"/>
      <c r="D1" s="473"/>
      <c r="E1" s="473"/>
      <c r="F1" s="473"/>
      <c r="G1" s="473"/>
      <c r="H1" s="473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1" s="35" customFormat="1" ht="24" customHeight="1">
      <c r="A2" s="456" t="s">
        <v>461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</row>
    <row r="3" spans="1:21" s="35" customFormat="1" ht="21" customHeight="1">
      <c r="A3" s="474">
        <v>2016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</row>
    <row r="4" spans="1:21" ht="18.75" customHeight="1">
      <c r="A4" s="445" t="s">
        <v>460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</row>
    <row r="5" spans="1:21" ht="16.899999999999999" customHeight="1">
      <c r="A5" s="445">
        <v>2016</v>
      </c>
      <c r="B5" s="445"/>
      <c r="C5" s="445"/>
      <c r="D5" s="445"/>
      <c r="E5" s="445"/>
      <c r="F5" s="445"/>
      <c r="G5" s="445"/>
      <c r="H5" s="445"/>
      <c r="I5" s="445"/>
      <c r="J5" s="445"/>
      <c r="K5" s="445"/>
    </row>
    <row r="6" spans="1:21" s="25" customFormat="1" ht="15" customHeight="1">
      <c r="B6" s="11" t="s">
        <v>459</v>
      </c>
      <c r="C6" s="11"/>
      <c r="D6" s="11"/>
      <c r="E6" s="11"/>
      <c r="F6" s="11"/>
      <c r="J6" s="22" t="s">
        <v>458</v>
      </c>
    </row>
    <row r="7" spans="1:21" s="25" customFormat="1" ht="49.9" customHeight="1">
      <c r="B7" s="495" t="s">
        <v>457</v>
      </c>
      <c r="C7" s="496"/>
      <c r="D7" s="497"/>
      <c r="E7" s="489" t="s">
        <v>474</v>
      </c>
      <c r="F7" s="490"/>
      <c r="G7" s="491"/>
      <c r="H7" s="461" t="s">
        <v>456</v>
      </c>
      <c r="I7" s="501"/>
      <c r="J7" s="501"/>
    </row>
    <row r="8" spans="1:21" ht="30" customHeight="1" thickBot="1">
      <c r="B8" s="498" t="s">
        <v>455</v>
      </c>
      <c r="C8" s="499"/>
      <c r="D8" s="500"/>
      <c r="E8" s="492">
        <v>881</v>
      </c>
      <c r="F8" s="493"/>
      <c r="G8" s="494"/>
      <c r="H8" s="502" t="s">
        <v>454</v>
      </c>
      <c r="I8" s="503"/>
      <c r="J8" s="503"/>
    </row>
    <row r="9" spans="1:21" ht="30" customHeight="1" thickTop="1" thickBot="1">
      <c r="B9" s="519" t="s">
        <v>453</v>
      </c>
      <c r="C9" s="520"/>
      <c r="D9" s="521"/>
      <c r="E9" s="513">
        <v>769</v>
      </c>
      <c r="F9" s="514"/>
      <c r="G9" s="515"/>
      <c r="H9" s="487" t="s">
        <v>452</v>
      </c>
      <c r="I9" s="488"/>
      <c r="J9" s="488"/>
    </row>
    <row r="10" spans="1:21" ht="30" customHeight="1" thickTop="1" thickBot="1">
      <c r="B10" s="522" t="s">
        <v>451</v>
      </c>
      <c r="C10" s="523"/>
      <c r="D10" s="524"/>
      <c r="E10" s="516">
        <v>1136</v>
      </c>
      <c r="F10" s="517"/>
      <c r="G10" s="518"/>
      <c r="H10" s="502" t="s">
        <v>450</v>
      </c>
      <c r="I10" s="503"/>
      <c r="J10" s="503"/>
    </row>
    <row r="11" spans="1:21" ht="30" customHeight="1" thickTop="1">
      <c r="B11" s="481" t="s">
        <v>449</v>
      </c>
      <c r="C11" s="482"/>
      <c r="D11" s="483"/>
      <c r="E11" s="510">
        <v>4253</v>
      </c>
      <c r="F11" s="511"/>
      <c r="G11" s="512"/>
      <c r="H11" s="487" t="s">
        <v>448</v>
      </c>
      <c r="I11" s="488"/>
      <c r="J11" s="488"/>
    </row>
    <row r="12" spans="1:21" ht="40.15" customHeight="1">
      <c r="B12" s="484" t="s">
        <v>45</v>
      </c>
      <c r="C12" s="485"/>
      <c r="D12" s="486"/>
      <c r="E12" s="507">
        <f>SUM(E8:E11)</f>
        <v>7039</v>
      </c>
      <c r="F12" s="508"/>
      <c r="G12" s="509"/>
      <c r="H12" s="505" t="s">
        <v>8</v>
      </c>
      <c r="I12" s="506"/>
      <c r="J12" s="506"/>
    </row>
    <row r="15" spans="1:21" ht="20.25">
      <c r="A15" s="456" t="s">
        <v>473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</row>
    <row r="16" spans="1:21" ht="20.25">
      <c r="A16" s="504" t="s">
        <v>464</v>
      </c>
      <c r="B16" s="504"/>
      <c r="C16" s="504"/>
      <c r="D16" s="504"/>
      <c r="E16" s="504"/>
      <c r="F16" s="504"/>
      <c r="G16" s="504"/>
      <c r="H16" s="504"/>
      <c r="I16" s="504"/>
      <c r="J16" s="504"/>
      <c r="K16" s="504"/>
    </row>
    <row r="17" spans="1:11" ht="15.75">
      <c r="A17" s="445" t="s">
        <v>484</v>
      </c>
      <c r="B17" s="445"/>
      <c r="C17" s="445"/>
      <c r="D17" s="445"/>
      <c r="E17" s="445"/>
      <c r="F17" s="445"/>
      <c r="G17" s="445"/>
      <c r="H17" s="445"/>
      <c r="I17" s="445"/>
      <c r="J17" s="445"/>
      <c r="K17" s="445"/>
    </row>
    <row r="18" spans="1:11" ht="15.75">
      <c r="A18" s="445" t="s">
        <v>464</v>
      </c>
      <c r="B18" s="445"/>
      <c r="C18" s="445"/>
      <c r="D18" s="445"/>
      <c r="E18" s="445"/>
      <c r="F18" s="445"/>
      <c r="G18" s="445"/>
      <c r="H18" s="445"/>
      <c r="I18" s="445"/>
      <c r="J18" s="445"/>
      <c r="K18" s="445"/>
    </row>
    <row r="19" spans="1:11" ht="15.75">
      <c r="A19" s="11" t="s">
        <v>475</v>
      </c>
      <c r="K19" s="22" t="s">
        <v>476</v>
      </c>
    </row>
    <row r="20" spans="1:11" ht="49.9" customHeight="1">
      <c r="A20" s="495" t="s">
        <v>457</v>
      </c>
      <c r="B20" s="496"/>
      <c r="C20" s="497"/>
      <c r="D20" s="428">
        <v>2014</v>
      </c>
      <c r="E20" s="429">
        <v>2015</v>
      </c>
      <c r="F20" s="430">
        <v>2016</v>
      </c>
      <c r="G20" s="430">
        <v>2017</v>
      </c>
      <c r="H20" s="431">
        <v>2018</v>
      </c>
      <c r="I20" s="461" t="s">
        <v>456</v>
      </c>
      <c r="J20" s="501"/>
      <c r="K20" s="501"/>
    </row>
    <row r="21" spans="1:11" ht="30" customHeight="1" thickBot="1">
      <c r="A21" s="498" t="s">
        <v>455</v>
      </c>
      <c r="B21" s="499"/>
      <c r="C21" s="500"/>
      <c r="D21" s="416">
        <v>18</v>
      </c>
      <c r="E21" s="416">
        <v>67</v>
      </c>
      <c r="F21" s="417">
        <v>126</v>
      </c>
      <c r="G21" s="417">
        <v>309</v>
      </c>
      <c r="H21" s="418">
        <v>389</v>
      </c>
      <c r="I21" s="502" t="s">
        <v>454</v>
      </c>
      <c r="J21" s="503"/>
      <c r="K21" s="503"/>
    </row>
    <row r="22" spans="1:11" ht="30" customHeight="1" thickTop="1" thickBot="1">
      <c r="A22" s="519" t="s">
        <v>453</v>
      </c>
      <c r="B22" s="520"/>
      <c r="C22" s="521"/>
      <c r="D22" s="415">
        <v>30</v>
      </c>
      <c r="E22" s="415">
        <v>56</v>
      </c>
      <c r="F22" s="419">
        <v>80</v>
      </c>
      <c r="G22" s="419">
        <v>120</v>
      </c>
      <c r="H22" s="420">
        <v>245</v>
      </c>
      <c r="I22" s="487" t="s">
        <v>452</v>
      </c>
      <c r="J22" s="488"/>
      <c r="K22" s="488"/>
    </row>
    <row r="23" spans="1:11" ht="30" customHeight="1" thickTop="1">
      <c r="A23" s="530" t="s">
        <v>451</v>
      </c>
      <c r="B23" s="531"/>
      <c r="C23" s="532"/>
      <c r="D23" s="424">
        <v>368</v>
      </c>
      <c r="E23" s="423">
        <v>487</v>
      </c>
      <c r="F23" s="421">
        <v>781</v>
      </c>
      <c r="G23" s="421">
        <v>919</v>
      </c>
      <c r="H23" s="422">
        <v>954</v>
      </c>
      <c r="I23" s="502" t="s">
        <v>450</v>
      </c>
      <c r="J23" s="503"/>
      <c r="K23" s="503"/>
    </row>
    <row r="24" spans="1:11" ht="40.15" customHeight="1">
      <c r="A24" s="525" t="s">
        <v>45</v>
      </c>
      <c r="B24" s="526"/>
      <c r="C24" s="527"/>
      <c r="D24" s="432">
        <f>SUM(D21:D23)</f>
        <v>416</v>
      </c>
      <c r="E24" s="433">
        <f>SUM(E21:E23)</f>
        <v>610</v>
      </c>
      <c r="F24" s="433">
        <f t="shared" ref="F24:H24" si="0">SUM(F21:F23)</f>
        <v>987</v>
      </c>
      <c r="G24" s="433">
        <f t="shared" si="0"/>
        <v>1348</v>
      </c>
      <c r="H24" s="433">
        <f t="shared" si="0"/>
        <v>1588</v>
      </c>
      <c r="I24" s="528" t="s">
        <v>8</v>
      </c>
      <c r="J24" s="529"/>
      <c r="K24" s="529"/>
    </row>
    <row r="25" spans="1:11" ht="30" customHeight="1"/>
  </sheetData>
  <mergeCells count="37">
    <mergeCell ref="A24:C24"/>
    <mergeCell ref="I20:K20"/>
    <mergeCell ref="I21:K21"/>
    <mergeCell ref="I22:K22"/>
    <mergeCell ref="I23:K23"/>
    <mergeCell ref="I24:K24"/>
    <mergeCell ref="A20:C20"/>
    <mergeCell ref="A21:C21"/>
    <mergeCell ref="A22:C22"/>
    <mergeCell ref="A23:C23"/>
    <mergeCell ref="A15:K15"/>
    <mergeCell ref="A16:K16"/>
    <mergeCell ref="A17:K17"/>
    <mergeCell ref="A18:K18"/>
    <mergeCell ref="A3:K3"/>
    <mergeCell ref="H10:J10"/>
    <mergeCell ref="H11:J11"/>
    <mergeCell ref="H12:J12"/>
    <mergeCell ref="A5:K5"/>
    <mergeCell ref="A4:K4"/>
    <mergeCell ref="E12:G12"/>
    <mergeCell ref="E11:G11"/>
    <mergeCell ref="E9:G9"/>
    <mergeCell ref="E10:G10"/>
    <mergeCell ref="B9:D9"/>
    <mergeCell ref="B10:D10"/>
    <mergeCell ref="B11:D11"/>
    <mergeCell ref="B12:D12"/>
    <mergeCell ref="H9:J9"/>
    <mergeCell ref="B1:H1"/>
    <mergeCell ref="E7:G7"/>
    <mergeCell ref="E8:G8"/>
    <mergeCell ref="B7:D7"/>
    <mergeCell ref="B8:D8"/>
    <mergeCell ref="H7:J7"/>
    <mergeCell ref="H8:J8"/>
    <mergeCell ref="A2:K2"/>
  </mergeCells>
  <printOptions horizontalCentered="1"/>
  <pageMargins left="0.78740157480314965" right="0.78740157480314965" top="1.5748031496062993" bottom="0.39370078740157483" header="0.51181102362204722" footer="0.51181102362204722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J21"/>
  <sheetViews>
    <sheetView rightToLeft="1" tabSelected="1" view="pageBreakPreview" zoomScaleSheetLayoutView="100" workbookViewId="0">
      <selection activeCell="F4" sqref="F4"/>
    </sheetView>
  </sheetViews>
  <sheetFormatPr defaultColWidth="9.140625" defaultRowHeight="12.75"/>
  <cols>
    <col min="1" max="1" width="24.140625" style="76" customWidth="1"/>
    <col min="2" max="2" width="14.5703125" style="4" customWidth="1"/>
    <col min="3" max="3" width="11" style="4" customWidth="1"/>
    <col min="4" max="4" width="11.140625" style="4" customWidth="1"/>
    <col min="5" max="5" width="10.7109375" style="4" customWidth="1"/>
    <col min="6" max="7" width="12.7109375" style="4" customWidth="1"/>
    <col min="8" max="8" width="10.140625" style="4" customWidth="1"/>
    <col min="9" max="9" width="18.7109375" style="87" customWidth="1"/>
    <col min="10" max="16384" width="9.140625" style="4"/>
  </cols>
  <sheetData>
    <row r="1" spans="1:10" s="79" customFormat="1" ht="40.15" customHeight="1">
      <c r="A1" s="473"/>
      <c r="B1" s="473"/>
      <c r="C1" s="473"/>
      <c r="D1" s="473"/>
      <c r="E1" s="473"/>
      <c r="F1" s="473"/>
      <c r="G1" s="473"/>
      <c r="H1" s="473"/>
      <c r="I1" s="473"/>
      <c r="J1" s="88"/>
    </row>
    <row r="2" spans="1:10" s="35" customFormat="1" ht="20.25">
      <c r="A2" s="44" t="s">
        <v>411</v>
      </c>
      <c r="B2" s="37"/>
      <c r="C2" s="37"/>
      <c r="D2" s="37"/>
      <c r="E2" s="37"/>
      <c r="F2" s="37"/>
      <c r="G2" s="37"/>
      <c r="H2" s="37"/>
      <c r="I2" s="37"/>
    </row>
    <row r="3" spans="1:10" s="35" customFormat="1" ht="20.25">
      <c r="A3" s="38">
        <v>2018</v>
      </c>
      <c r="B3" s="37"/>
      <c r="C3" s="37"/>
      <c r="D3" s="37"/>
      <c r="E3" s="37"/>
      <c r="F3" s="37"/>
      <c r="G3" s="37"/>
      <c r="H3" s="37"/>
      <c r="I3" s="39"/>
    </row>
    <row r="4" spans="1:10" ht="31.5">
      <c r="A4" s="28" t="s">
        <v>412</v>
      </c>
      <c r="B4" s="24"/>
      <c r="C4" s="24"/>
      <c r="D4" s="24"/>
      <c r="E4" s="24"/>
      <c r="F4" s="24"/>
      <c r="G4" s="24"/>
      <c r="H4" s="24"/>
      <c r="I4" s="24"/>
    </row>
    <row r="5" spans="1:10" ht="15.75">
      <c r="A5" s="29">
        <v>2018</v>
      </c>
      <c r="B5" s="24"/>
      <c r="C5" s="24"/>
      <c r="D5" s="24"/>
      <c r="E5" s="24"/>
      <c r="F5" s="24"/>
      <c r="G5" s="24"/>
      <c r="H5" s="24"/>
      <c r="I5" s="24"/>
    </row>
    <row r="6" spans="1:10" s="25" customFormat="1" ht="24" customHeight="1">
      <c r="A6" s="11" t="s">
        <v>428</v>
      </c>
      <c r="I6" s="22" t="s">
        <v>429</v>
      </c>
    </row>
    <row r="7" spans="1:10" s="25" customFormat="1" ht="18" customHeight="1" thickBot="1">
      <c r="A7" s="534" t="s">
        <v>116</v>
      </c>
      <c r="B7" s="463" t="s">
        <v>245</v>
      </c>
      <c r="C7" s="538" t="s">
        <v>284</v>
      </c>
      <c r="D7" s="539"/>
      <c r="E7" s="539"/>
      <c r="F7" s="538" t="s">
        <v>285</v>
      </c>
      <c r="G7" s="539"/>
      <c r="H7" s="539"/>
      <c r="I7" s="540" t="s">
        <v>286</v>
      </c>
    </row>
    <row r="8" spans="1:10" s="25" customFormat="1" ht="18" customHeight="1" thickTop="1" thickBot="1">
      <c r="A8" s="535"/>
      <c r="B8" s="463"/>
      <c r="C8" s="539"/>
      <c r="D8" s="539"/>
      <c r="E8" s="539"/>
      <c r="F8" s="539"/>
      <c r="G8" s="539"/>
      <c r="H8" s="539"/>
      <c r="I8" s="541"/>
    </row>
    <row r="9" spans="1:10" s="25" customFormat="1" ht="18" customHeight="1" thickTop="1" thickBot="1">
      <c r="A9" s="536"/>
      <c r="B9" s="463"/>
      <c r="C9" s="463" t="s">
        <v>244</v>
      </c>
      <c r="D9" s="463" t="s">
        <v>243</v>
      </c>
      <c r="E9" s="533" t="s">
        <v>256</v>
      </c>
      <c r="F9" s="463" t="s">
        <v>244</v>
      </c>
      <c r="G9" s="463" t="s">
        <v>243</v>
      </c>
      <c r="H9" s="533" t="s">
        <v>256</v>
      </c>
      <c r="I9" s="541"/>
    </row>
    <row r="10" spans="1:10" s="3" customFormat="1" ht="25.5" customHeight="1" thickTop="1">
      <c r="A10" s="537"/>
      <c r="B10" s="463"/>
      <c r="C10" s="463"/>
      <c r="D10" s="463"/>
      <c r="E10" s="533"/>
      <c r="F10" s="463"/>
      <c r="G10" s="463"/>
      <c r="H10" s="533"/>
      <c r="I10" s="542"/>
    </row>
    <row r="11" spans="1:10" ht="40.5" customHeight="1" thickBot="1">
      <c r="A11" s="188" t="s">
        <v>126</v>
      </c>
      <c r="B11" s="125">
        <v>192</v>
      </c>
      <c r="C11" s="125">
        <v>16</v>
      </c>
      <c r="D11" s="125">
        <v>893</v>
      </c>
      <c r="E11" s="181">
        <v>909</v>
      </c>
      <c r="F11" s="126">
        <v>0</v>
      </c>
      <c r="G11" s="125">
        <v>38981</v>
      </c>
      <c r="H11" s="230">
        <v>38981</v>
      </c>
      <c r="I11" s="189" t="s">
        <v>287</v>
      </c>
    </row>
    <row r="12" spans="1:10" ht="40.5" customHeight="1" thickTop="1">
      <c r="A12" s="186" t="s">
        <v>127</v>
      </c>
      <c r="B12" s="127">
        <v>479</v>
      </c>
      <c r="C12" s="127">
        <v>1682</v>
      </c>
      <c r="D12" s="127">
        <v>73238</v>
      </c>
      <c r="E12" s="127">
        <v>74920</v>
      </c>
      <c r="F12" s="128">
        <v>988135</v>
      </c>
      <c r="G12" s="127">
        <v>10655717</v>
      </c>
      <c r="H12" s="182">
        <v>11643852</v>
      </c>
      <c r="I12" s="184" t="s">
        <v>288</v>
      </c>
    </row>
    <row r="13" spans="1:10" ht="40.5" customHeight="1">
      <c r="A13" s="187" t="s">
        <v>7</v>
      </c>
      <c r="B13" s="129">
        <f>B11+B12</f>
        <v>671</v>
      </c>
      <c r="C13" s="129">
        <f>C11+C12</f>
        <v>1698</v>
      </c>
      <c r="D13" s="129">
        <f>SUM(D11:D12)</f>
        <v>74131</v>
      </c>
      <c r="E13" s="217">
        <f>SUM(E11:E12)</f>
        <v>75829</v>
      </c>
      <c r="F13" s="129">
        <f>SUM(F11:F12)</f>
        <v>988135</v>
      </c>
      <c r="G13" s="129">
        <f>SUM(G11:G12)</f>
        <v>10694698</v>
      </c>
      <c r="H13" s="217">
        <f>SUM(H11:H12)</f>
        <v>11682833</v>
      </c>
      <c r="I13" s="185" t="s">
        <v>44</v>
      </c>
    </row>
    <row r="14" spans="1:10">
      <c r="A14" s="7"/>
      <c r="I14" s="130"/>
    </row>
    <row r="17" spans="5:9" ht="13.5" customHeight="1">
      <c r="E17" s="87"/>
      <c r="I17" s="4"/>
    </row>
    <row r="18" spans="5:9" ht="13.5" customHeight="1">
      <c r="E18" s="87"/>
      <c r="I18" s="4"/>
    </row>
    <row r="19" spans="5:9">
      <c r="E19" s="87"/>
      <c r="I19" s="4"/>
    </row>
    <row r="20" spans="5:9">
      <c r="E20" s="87"/>
      <c r="I20" s="4"/>
    </row>
    <row r="21" spans="5:9">
      <c r="E21" s="87"/>
      <c r="I21" s="4"/>
    </row>
  </sheetData>
  <mergeCells count="12">
    <mergeCell ref="G9:G10"/>
    <mergeCell ref="H9:H10"/>
    <mergeCell ref="A1:I1"/>
    <mergeCell ref="A7:A10"/>
    <mergeCell ref="B7:B10"/>
    <mergeCell ref="C7:E8"/>
    <mergeCell ref="F7:H8"/>
    <mergeCell ref="I7:I10"/>
    <mergeCell ref="C9:C10"/>
    <mergeCell ref="D9:D10"/>
    <mergeCell ref="E9:E10"/>
    <mergeCell ref="F9:F1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P39"/>
  <sheetViews>
    <sheetView showGridLines="0" rightToLeft="1" tabSelected="1" view="pageBreakPreview" zoomScale="110" zoomScaleNormal="75" zoomScaleSheetLayoutView="110" workbookViewId="0">
      <selection activeCell="F4" sqref="F4"/>
    </sheetView>
  </sheetViews>
  <sheetFormatPr defaultColWidth="9.140625" defaultRowHeight="12.75"/>
  <cols>
    <col min="1" max="1" width="24.140625" style="76" customWidth="1"/>
    <col min="2" max="2" width="12.7109375" style="4" customWidth="1"/>
    <col min="3" max="3" width="11" style="4" customWidth="1"/>
    <col min="4" max="4" width="11.140625" style="4" customWidth="1"/>
    <col min="5" max="5" width="10.7109375" style="4" customWidth="1"/>
    <col min="6" max="8" width="12.7109375" style="4" customWidth="1"/>
    <col min="9" max="9" width="18.7109375" style="87" customWidth="1"/>
    <col min="10" max="11" width="9.140625" style="4"/>
    <col min="12" max="12" width="26.7109375" style="4" customWidth="1"/>
    <col min="13" max="16384" width="9.140625" style="4"/>
  </cols>
  <sheetData>
    <row r="1" spans="1:16" s="79" customFormat="1" ht="26.25" customHeight="1">
      <c r="A1" s="543"/>
      <c r="B1" s="543"/>
      <c r="C1" s="543"/>
      <c r="D1" s="543"/>
      <c r="E1" s="543"/>
      <c r="F1" s="543"/>
      <c r="G1" s="543"/>
      <c r="H1" s="543"/>
      <c r="I1" s="543"/>
      <c r="J1" s="88"/>
      <c r="K1" s="88"/>
      <c r="L1" s="88"/>
      <c r="M1" s="88"/>
      <c r="N1" s="88"/>
      <c r="O1" s="88"/>
      <c r="P1" s="88"/>
    </row>
    <row r="2" spans="1:16" s="131" customFormat="1" ht="18">
      <c r="A2" s="262" t="s">
        <v>414</v>
      </c>
      <c r="B2" s="215"/>
      <c r="C2" s="215"/>
      <c r="D2" s="215"/>
      <c r="E2" s="215"/>
      <c r="F2" s="215"/>
      <c r="G2" s="215"/>
      <c r="H2" s="215"/>
      <c r="I2" s="215"/>
    </row>
    <row r="3" spans="1:16" s="131" customFormat="1" ht="18">
      <c r="A3" s="263">
        <v>2018</v>
      </c>
      <c r="B3" s="215"/>
      <c r="C3" s="215"/>
      <c r="D3" s="215"/>
      <c r="E3" s="215"/>
      <c r="F3" s="215"/>
      <c r="G3" s="215"/>
      <c r="H3" s="215"/>
      <c r="I3" s="264"/>
    </row>
    <row r="4" spans="1:16" ht="15.75">
      <c r="A4" s="265" t="s">
        <v>413</v>
      </c>
      <c r="B4" s="117"/>
      <c r="C4" s="117"/>
      <c r="D4" s="117"/>
      <c r="E4" s="117"/>
      <c r="F4" s="117"/>
      <c r="G4" s="117"/>
      <c r="H4" s="117"/>
      <c r="I4" s="117"/>
    </row>
    <row r="5" spans="1:16" ht="15.75">
      <c r="A5" s="266">
        <v>2018</v>
      </c>
      <c r="B5" s="117"/>
      <c r="C5" s="117"/>
      <c r="D5" s="117"/>
      <c r="E5" s="117"/>
      <c r="F5" s="117"/>
      <c r="G5" s="117"/>
      <c r="H5" s="117"/>
      <c r="I5" s="117"/>
    </row>
    <row r="6" spans="1:16">
      <c r="A6" s="254"/>
      <c r="B6" s="8"/>
      <c r="C6" s="8"/>
      <c r="D6" s="8"/>
      <c r="E6" s="8"/>
      <c r="F6" s="8"/>
      <c r="G6" s="8"/>
      <c r="H6" s="8"/>
      <c r="I6" s="86"/>
    </row>
    <row r="7" spans="1:16">
      <c r="A7" s="254"/>
      <c r="B7" s="8"/>
      <c r="C7" s="8"/>
      <c r="D7" s="8"/>
      <c r="E7" s="8"/>
      <c r="F7" s="8"/>
      <c r="G7" s="8"/>
      <c r="H7" s="8"/>
      <c r="I7" s="86"/>
    </row>
    <row r="8" spans="1:16">
      <c r="A8" s="254"/>
      <c r="B8" s="8"/>
      <c r="C8" s="8"/>
      <c r="D8" s="8"/>
      <c r="E8" s="86"/>
      <c r="F8" s="8"/>
      <c r="G8" s="8"/>
      <c r="H8" s="8"/>
      <c r="I8" s="8"/>
    </row>
    <row r="9" spans="1:16" ht="29.45" customHeight="1">
      <c r="A9" s="254"/>
      <c r="B9" s="8"/>
      <c r="C9" s="8"/>
      <c r="D9" s="8"/>
      <c r="E9" s="86"/>
      <c r="F9" s="8"/>
      <c r="G9" s="8"/>
      <c r="H9" s="8"/>
      <c r="I9" s="8"/>
      <c r="L9" s="267" t="s">
        <v>308</v>
      </c>
      <c r="M9" s="268">
        <f>SUM('81'!B11)</f>
        <v>192</v>
      </c>
    </row>
    <row r="10" spans="1:16" ht="27.6" customHeight="1">
      <c r="A10" s="254"/>
      <c r="B10" s="8"/>
      <c r="C10" s="8"/>
      <c r="D10" s="8"/>
      <c r="E10" s="86"/>
      <c r="F10" s="8"/>
      <c r="G10" s="8"/>
      <c r="H10" s="8"/>
      <c r="I10" s="8"/>
      <c r="L10" s="267" t="s">
        <v>309</v>
      </c>
      <c r="M10" s="268">
        <f>SUM('81'!B12)</f>
        <v>479</v>
      </c>
    </row>
    <row r="11" spans="1:16">
      <c r="A11" s="254"/>
      <c r="B11" s="8"/>
      <c r="C11" s="8"/>
      <c r="D11" s="8"/>
      <c r="E11" s="86"/>
      <c r="F11" s="8"/>
      <c r="G11" s="8"/>
      <c r="H11" s="8"/>
      <c r="I11" s="8"/>
    </row>
    <row r="12" spans="1:16">
      <c r="A12" s="254"/>
      <c r="B12" s="8"/>
      <c r="C12" s="8"/>
      <c r="D12" s="8"/>
      <c r="E12" s="86"/>
      <c r="F12" s="8"/>
      <c r="G12" s="8"/>
      <c r="H12" s="8"/>
      <c r="I12" s="8"/>
    </row>
    <row r="13" spans="1:16">
      <c r="A13" s="254"/>
      <c r="B13" s="8"/>
      <c r="C13" s="8"/>
      <c r="D13" s="8"/>
      <c r="E13" s="86"/>
      <c r="F13" s="8"/>
      <c r="G13" s="8"/>
      <c r="H13" s="8"/>
      <c r="I13" s="8"/>
    </row>
    <row r="14" spans="1:16">
      <c r="A14" s="254"/>
      <c r="B14" s="8"/>
      <c r="C14" s="8"/>
      <c r="D14" s="8"/>
      <c r="E14" s="8"/>
      <c r="F14" s="8"/>
      <c r="G14" s="8"/>
      <c r="H14" s="8"/>
      <c r="I14" s="86"/>
    </row>
    <row r="15" spans="1:16">
      <c r="A15" s="254"/>
      <c r="B15" s="8"/>
      <c r="C15" s="8"/>
      <c r="D15" s="8"/>
      <c r="E15" s="8"/>
      <c r="F15" s="8"/>
      <c r="G15" s="8"/>
      <c r="H15" s="8"/>
      <c r="I15" s="86"/>
    </row>
    <row r="16" spans="1:16">
      <c r="A16" s="254"/>
      <c r="B16" s="8"/>
      <c r="C16" s="8"/>
      <c r="D16" s="8"/>
      <c r="E16" s="8"/>
      <c r="F16" s="8"/>
      <c r="G16" s="8"/>
      <c r="H16" s="8"/>
      <c r="I16" s="86"/>
    </row>
    <row r="17" spans="1:9">
      <c r="A17" s="254"/>
      <c r="B17" s="8"/>
      <c r="C17" s="8"/>
      <c r="D17" s="8"/>
      <c r="E17" s="8"/>
      <c r="F17" s="8"/>
      <c r="G17" s="8"/>
      <c r="H17" s="8"/>
      <c r="I17" s="86"/>
    </row>
    <row r="18" spans="1:9">
      <c r="A18" s="254"/>
      <c r="B18" s="8"/>
      <c r="C18" s="8"/>
      <c r="D18" s="8"/>
      <c r="E18" s="8"/>
      <c r="F18" s="8"/>
      <c r="G18" s="8"/>
      <c r="H18" s="8"/>
      <c r="I18" s="86"/>
    </row>
    <row r="19" spans="1:9">
      <c r="A19" s="254"/>
      <c r="B19" s="8"/>
      <c r="C19" s="8"/>
      <c r="D19" s="8"/>
      <c r="E19" s="8"/>
      <c r="F19" s="8"/>
      <c r="G19" s="8"/>
      <c r="H19" s="8"/>
      <c r="I19" s="86"/>
    </row>
    <row r="20" spans="1:9">
      <c r="A20" s="254"/>
      <c r="B20" s="8"/>
      <c r="C20" s="8"/>
      <c r="D20" s="8"/>
      <c r="E20" s="8"/>
      <c r="F20" s="8"/>
      <c r="G20" s="8"/>
      <c r="H20" s="8"/>
      <c r="I20" s="86"/>
    </row>
    <row r="21" spans="1:9">
      <c r="A21" s="254"/>
      <c r="B21" s="8"/>
      <c r="C21" s="8"/>
      <c r="D21" s="8"/>
      <c r="E21" s="8"/>
      <c r="F21" s="8"/>
      <c r="G21" s="8"/>
      <c r="H21" s="8"/>
      <c r="I21" s="86"/>
    </row>
    <row r="22" spans="1:9">
      <c r="A22" s="254"/>
      <c r="B22" s="8"/>
      <c r="C22" s="8"/>
      <c r="D22" s="8"/>
      <c r="E22" s="8"/>
      <c r="F22" s="8"/>
      <c r="G22" s="8"/>
      <c r="H22" s="8"/>
      <c r="I22" s="86"/>
    </row>
    <row r="23" spans="1:9">
      <c r="A23" s="254"/>
      <c r="B23" s="8"/>
      <c r="C23" s="8"/>
      <c r="D23" s="8"/>
      <c r="E23" s="8"/>
      <c r="F23" s="8"/>
      <c r="G23" s="8"/>
      <c r="H23" s="8"/>
      <c r="I23" s="86"/>
    </row>
    <row r="24" spans="1:9">
      <c r="A24" s="254"/>
      <c r="B24" s="8"/>
      <c r="C24" s="8"/>
      <c r="D24" s="8"/>
      <c r="E24" s="8"/>
      <c r="F24" s="8"/>
      <c r="G24" s="8"/>
      <c r="H24" s="8"/>
      <c r="I24" s="86"/>
    </row>
    <row r="25" spans="1:9">
      <c r="A25" s="254"/>
      <c r="B25" s="8"/>
      <c r="C25" s="8"/>
      <c r="D25" s="8"/>
      <c r="E25" s="8"/>
      <c r="F25" s="8"/>
      <c r="G25" s="8"/>
      <c r="H25" s="8"/>
      <c r="I25" s="86"/>
    </row>
    <row r="26" spans="1:9">
      <c r="A26" s="254"/>
      <c r="B26" s="8"/>
      <c r="C26" s="8"/>
      <c r="D26" s="8"/>
      <c r="E26" s="8"/>
      <c r="F26" s="8"/>
      <c r="G26" s="8"/>
      <c r="H26" s="8"/>
      <c r="I26" s="86"/>
    </row>
    <row r="27" spans="1:9">
      <c r="A27" s="254"/>
      <c r="B27" s="8"/>
      <c r="C27" s="8"/>
      <c r="D27" s="8"/>
      <c r="E27" s="8"/>
      <c r="F27" s="8"/>
      <c r="G27" s="8"/>
      <c r="H27" s="8"/>
      <c r="I27" s="86"/>
    </row>
    <row r="28" spans="1:9">
      <c r="A28" s="254"/>
      <c r="B28" s="8"/>
      <c r="C28" s="8"/>
      <c r="D28" s="8"/>
      <c r="E28" s="8"/>
      <c r="F28" s="8"/>
      <c r="G28" s="8"/>
      <c r="H28" s="8"/>
      <c r="I28" s="86"/>
    </row>
    <row r="29" spans="1:9">
      <c r="A29" s="254"/>
      <c r="B29" s="8"/>
      <c r="C29" s="8"/>
      <c r="D29" s="8"/>
      <c r="E29" s="8"/>
      <c r="F29" s="8"/>
      <c r="G29" s="8"/>
      <c r="H29" s="8"/>
      <c r="I29" s="86"/>
    </row>
    <row r="30" spans="1:9">
      <c r="A30" s="254"/>
      <c r="B30" s="8"/>
      <c r="C30" s="8"/>
      <c r="D30" s="8"/>
      <c r="E30" s="8"/>
      <c r="F30" s="8"/>
      <c r="G30" s="8"/>
      <c r="H30" s="8"/>
      <c r="I30" s="86"/>
    </row>
    <row r="31" spans="1:9">
      <c r="A31" s="254"/>
      <c r="B31" s="8"/>
      <c r="C31" s="8"/>
      <c r="D31" s="8"/>
      <c r="E31" s="8"/>
      <c r="F31" s="8"/>
      <c r="G31" s="8"/>
      <c r="H31" s="8"/>
      <c r="I31" s="86"/>
    </row>
    <row r="32" spans="1:9">
      <c r="A32" s="254"/>
      <c r="B32" s="8"/>
      <c r="C32" s="8"/>
      <c r="D32" s="8"/>
      <c r="E32" s="8"/>
      <c r="F32" s="8"/>
      <c r="G32" s="8"/>
      <c r="H32" s="8"/>
      <c r="I32" s="86"/>
    </row>
    <row r="33" spans="1:9">
      <c r="A33" s="254"/>
      <c r="B33" s="8"/>
      <c r="C33" s="8"/>
      <c r="D33" s="8"/>
      <c r="E33" s="8"/>
      <c r="F33" s="8"/>
      <c r="G33" s="8"/>
      <c r="H33" s="8"/>
      <c r="I33" s="86"/>
    </row>
    <row r="34" spans="1:9">
      <c r="A34" s="254"/>
      <c r="B34" s="8"/>
      <c r="C34" s="8"/>
      <c r="D34" s="8"/>
      <c r="E34" s="8"/>
      <c r="F34" s="8"/>
      <c r="G34" s="8"/>
      <c r="H34" s="8"/>
      <c r="I34" s="86"/>
    </row>
    <row r="35" spans="1:9">
      <c r="A35" s="254"/>
      <c r="B35" s="8"/>
      <c r="C35" s="8"/>
      <c r="D35" s="8"/>
      <c r="E35" s="8"/>
      <c r="F35" s="8"/>
      <c r="G35" s="8"/>
      <c r="H35" s="8"/>
      <c r="I35" s="86"/>
    </row>
    <row r="36" spans="1:9">
      <c r="A36" s="254"/>
      <c r="B36" s="8"/>
      <c r="C36" s="8"/>
      <c r="D36" s="8"/>
      <c r="E36" s="8"/>
      <c r="F36" s="8"/>
      <c r="G36" s="8"/>
      <c r="H36" s="8"/>
      <c r="I36" s="86"/>
    </row>
    <row r="37" spans="1:9">
      <c r="A37" s="254"/>
      <c r="B37" s="8"/>
      <c r="C37" s="8"/>
      <c r="D37" s="8"/>
      <c r="E37" s="8"/>
      <c r="F37" s="8"/>
      <c r="G37" s="8"/>
      <c r="H37" s="8"/>
      <c r="I37" s="86"/>
    </row>
    <row r="38" spans="1:9">
      <c r="A38" s="254"/>
      <c r="B38" s="8"/>
      <c r="C38" s="8"/>
      <c r="D38" s="8"/>
      <c r="E38" s="8"/>
      <c r="F38" s="8"/>
      <c r="G38" s="8"/>
      <c r="H38" s="8"/>
      <c r="I38" s="86"/>
    </row>
    <row r="39" spans="1:9">
      <c r="A39" s="455" t="s">
        <v>320</v>
      </c>
      <c r="B39" s="455"/>
      <c r="C39" s="455"/>
      <c r="D39" s="455"/>
      <c r="E39" s="455"/>
      <c r="F39" s="455"/>
      <c r="G39" s="455"/>
      <c r="H39" s="455"/>
      <c r="I39" s="455"/>
    </row>
  </sheetData>
  <mergeCells count="2">
    <mergeCell ref="A1:I1"/>
    <mergeCell ref="A39:I39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K20"/>
  <sheetViews>
    <sheetView showGridLines="0" rightToLeft="1" tabSelected="1" view="pageBreakPreview" zoomScale="120" zoomScaleNormal="100" zoomScaleSheetLayoutView="120" workbookViewId="0">
      <selection activeCell="F4" sqref="F4"/>
    </sheetView>
  </sheetViews>
  <sheetFormatPr defaultColWidth="9.140625" defaultRowHeight="12.75"/>
  <cols>
    <col min="1" max="1" width="40.7109375" style="1" customWidth="1"/>
    <col min="2" max="2" width="2.7109375" style="1" customWidth="1"/>
    <col min="3" max="3" width="40.7109375" style="5" customWidth="1"/>
    <col min="4" max="16384" width="9.140625" style="1"/>
  </cols>
  <sheetData>
    <row r="1" spans="1:11" s="19" customFormat="1" ht="28.1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s="13" customFormat="1" ht="34.5" customHeight="1">
      <c r="A2" s="12"/>
      <c r="C2" s="20"/>
    </row>
    <row r="3" spans="1:11" s="13" customFormat="1" ht="20.45" customHeight="1">
      <c r="A3" s="436" t="s">
        <v>162</v>
      </c>
      <c r="B3" s="201"/>
      <c r="C3" s="406" t="s">
        <v>0</v>
      </c>
    </row>
    <row r="4" spans="1:11" ht="15">
      <c r="A4" s="391"/>
      <c r="B4" s="202"/>
      <c r="C4" s="406" t="s">
        <v>1</v>
      </c>
    </row>
    <row r="5" spans="1:11" s="2" customFormat="1" ht="70.5" customHeight="1">
      <c r="A5" s="392" t="s">
        <v>270</v>
      </c>
      <c r="B5" s="398"/>
      <c r="C5" s="399" t="s">
        <v>113</v>
      </c>
    </row>
    <row r="6" spans="1:11" s="2" customFormat="1" ht="11.25" customHeight="1">
      <c r="A6" s="392"/>
      <c r="B6" s="398"/>
      <c r="C6" s="400"/>
    </row>
    <row r="7" spans="1:11" s="2" customFormat="1" ht="56.25">
      <c r="A7" s="393" t="s">
        <v>271</v>
      </c>
      <c r="B7" s="398"/>
      <c r="C7" s="400" t="s">
        <v>272</v>
      </c>
    </row>
    <row r="8" spans="1:11" s="2" customFormat="1" ht="11.25" customHeight="1">
      <c r="A8" s="394"/>
      <c r="B8" s="398"/>
      <c r="C8" s="400"/>
    </row>
    <row r="9" spans="1:11" s="2" customFormat="1" ht="54.75" customHeight="1">
      <c r="A9" s="393" t="s">
        <v>327</v>
      </c>
      <c r="B9" s="398"/>
      <c r="C9" s="400" t="s">
        <v>328</v>
      </c>
    </row>
    <row r="10" spans="1:11" s="2" customFormat="1" ht="12.75" customHeight="1">
      <c r="A10" s="394"/>
      <c r="B10" s="398"/>
      <c r="C10" s="400"/>
    </row>
    <row r="11" spans="1:11" s="2" customFormat="1" ht="38.25" customHeight="1">
      <c r="A11" s="394" t="s">
        <v>163</v>
      </c>
      <c r="B11" s="398"/>
      <c r="C11" s="401" t="s">
        <v>293</v>
      </c>
    </row>
    <row r="12" spans="1:11" s="2" customFormat="1" ht="13.5" customHeight="1">
      <c r="A12" s="394"/>
      <c r="B12" s="398"/>
      <c r="C12" s="402"/>
    </row>
    <row r="13" spans="1:11" s="2" customFormat="1" ht="19.5" customHeight="1">
      <c r="A13" s="395" t="s">
        <v>2</v>
      </c>
      <c r="B13" s="398"/>
      <c r="C13" s="403" t="s">
        <v>3</v>
      </c>
    </row>
    <row r="14" spans="1:11" s="6" customFormat="1" ht="18.75">
      <c r="A14" s="396" t="s">
        <v>351</v>
      </c>
      <c r="B14" s="404"/>
      <c r="C14" s="404" t="s">
        <v>357</v>
      </c>
    </row>
    <row r="15" spans="1:11" ht="18.75">
      <c r="A15" s="397" t="s">
        <v>352</v>
      </c>
      <c r="B15" s="404"/>
      <c r="C15" s="405" t="s">
        <v>358</v>
      </c>
    </row>
    <row r="16" spans="1:11" ht="18.75">
      <c r="A16" s="396" t="s">
        <v>353</v>
      </c>
      <c r="B16" s="404"/>
      <c r="C16" s="404" t="s">
        <v>359</v>
      </c>
    </row>
    <row r="17" spans="1:4" ht="18.75">
      <c r="A17" s="396" t="s">
        <v>354</v>
      </c>
      <c r="B17" s="404"/>
      <c r="C17" s="404" t="s">
        <v>360</v>
      </c>
    </row>
    <row r="18" spans="1:4" ht="18.75">
      <c r="A18" s="396" t="s">
        <v>330</v>
      </c>
      <c r="B18" s="404"/>
      <c r="C18" s="404" t="s">
        <v>361</v>
      </c>
    </row>
    <row r="19" spans="1:4" ht="12.75" customHeight="1">
      <c r="A19" s="396" t="s">
        <v>355</v>
      </c>
      <c r="B19" s="440" t="s">
        <v>362</v>
      </c>
      <c r="C19" s="441"/>
    </row>
    <row r="20" spans="1:4" s="14" customFormat="1" ht="14.25" customHeight="1">
      <c r="A20" s="396" t="s">
        <v>356</v>
      </c>
      <c r="B20" s="404"/>
      <c r="C20" s="404" t="s">
        <v>329</v>
      </c>
      <c r="D20" s="6"/>
    </row>
  </sheetData>
  <mergeCells count="1">
    <mergeCell ref="B19:C19"/>
  </mergeCells>
  <phoneticPr fontId="6" type="noConversion"/>
  <printOptions horizontalCentered="1"/>
  <pageMargins left="0" right="0" top="0.78740157480314965" bottom="0.78740157480314965" header="0.51181102362204722" footer="0.51181102362204722"/>
  <pageSetup paperSize="9" scale="95" orientation="portrait" errors="blank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P13"/>
  <sheetViews>
    <sheetView showGridLines="0" rightToLeft="1" tabSelected="1" view="pageBreakPreview" zoomScaleSheetLayoutView="100" workbookViewId="0">
      <selection activeCell="F4" sqref="F4"/>
    </sheetView>
  </sheetViews>
  <sheetFormatPr defaultColWidth="9.140625" defaultRowHeight="12.75"/>
  <cols>
    <col min="1" max="1" width="24.7109375" style="76" customWidth="1"/>
    <col min="2" max="10" width="9.7109375" style="4" customWidth="1"/>
    <col min="11" max="11" width="22.7109375" style="87" customWidth="1"/>
    <col min="12" max="16384" width="9.140625" style="4"/>
  </cols>
  <sheetData>
    <row r="1" spans="1:16" s="79" customFormat="1" ht="19.149999999999999" customHeight="1">
      <c r="A1" s="473"/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88"/>
      <c r="M1" s="88"/>
      <c r="N1" s="88"/>
      <c r="O1" s="88"/>
      <c r="P1" s="88"/>
    </row>
    <row r="2" spans="1:16" s="35" customFormat="1" ht="20.25">
      <c r="A2" s="44" t="s">
        <v>331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6" s="35" customFormat="1" ht="20.25">
      <c r="A3" s="38">
        <v>2018</v>
      </c>
      <c r="B3" s="37"/>
      <c r="C3" s="37"/>
      <c r="D3" s="37"/>
      <c r="E3" s="37"/>
      <c r="F3" s="37"/>
      <c r="G3" s="37"/>
      <c r="H3" s="37"/>
      <c r="I3" s="37"/>
      <c r="J3" s="37"/>
      <c r="K3" s="39"/>
    </row>
    <row r="4" spans="1:16" ht="31.5">
      <c r="A4" s="28" t="s">
        <v>134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6" ht="15.75">
      <c r="A5" s="29">
        <v>2018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6" s="25" customFormat="1" ht="24.75" customHeight="1">
      <c r="A6" s="11" t="s">
        <v>477</v>
      </c>
      <c r="K6" s="22" t="s">
        <v>478</v>
      </c>
    </row>
    <row r="7" spans="1:16" s="25" customFormat="1" ht="18" customHeight="1" thickBot="1">
      <c r="A7" s="534" t="s">
        <v>116</v>
      </c>
      <c r="B7" s="548" t="s">
        <v>255</v>
      </c>
      <c r="C7" s="546" t="s">
        <v>415</v>
      </c>
      <c r="D7" s="546"/>
      <c r="E7" s="546"/>
      <c r="F7" s="548" t="s">
        <v>228</v>
      </c>
      <c r="G7" s="548" t="s">
        <v>242</v>
      </c>
      <c r="H7" s="548" t="s">
        <v>332</v>
      </c>
      <c r="I7" s="548" t="s">
        <v>289</v>
      </c>
      <c r="J7" s="548" t="s">
        <v>229</v>
      </c>
      <c r="K7" s="540" t="s">
        <v>290</v>
      </c>
    </row>
    <row r="8" spans="1:16" s="25" customFormat="1" ht="18" customHeight="1" thickTop="1" thickBot="1">
      <c r="A8" s="535"/>
      <c r="B8" s="549"/>
      <c r="C8" s="547"/>
      <c r="D8" s="547"/>
      <c r="E8" s="547"/>
      <c r="F8" s="549"/>
      <c r="G8" s="549"/>
      <c r="H8" s="549"/>
      <c r="I8" s="549"/>
      <c r="J8" s="549"/>
      <c r="K8" s="541"/>
    </row>
    <row r="9" spans="1:16" s="25" customFormat="1" ht="18" customHeight="1" thickTop="1" thickBot="1">
      <c r="A9" s="536"/>
      <c r="B9" s="549"/>
      <c r="C9" s="544" t="s">
        <v>226</v>
      </c>
      <c r="D9" s="544" t="s">
        <v>227</v>
      </c>
      <c r="E9" s="550" t="s">
        <v>256</v>
      </c>
      <c r="F9" s="549"/>
      <c r="G9" s="549"/>
      <c r="H9" s="549"/>
      <c r="I9" s="549"/>
      <c r="J9" s="549"/>
      <c r="K9" s="541"/>
    </row>
    <row r="10" spans="1:16" s="3" customFormat="1" ht="25.5" customHeight="1" thickTop="1">
      <c r="A10" s="537"/>
      <c r="B10" s="545"/>
      <c r="C10" s="545"/>
      <c r="D10" s="545"/>
      <c r="E10" s="551"/>
      <c r="F10" s="545"/>
      <c r="G10" s="545"/>
      <c r="H10" s="545"/>
      <c r="I10" s="545"/>
      <c r="J10" s="545"/>
      <c r="K10" s="542"/>
    </row>
    <row r="11" spans="1:16" ht="40.5" customHeight="1" thickBot="1">
      <c r="A11" s="188" t="s">
        <v>126</v>
      </c>
      <c r="B11" s="190">
        <v>236986</v>
      </c>
      <c r="C11" s="190">
        <v>16836</v>
      </c>
      <c r="D11" s="190">
        <v>39768</v>
      </c>
      <c r="E11" s="178">
        <v>56604</v>
      </c>
      <c r="F11" s="178">
        <v>180382</v>
      </c>
      <c r="G11" s="190">
        <v>25401</v>
      </c>
      <c r="H11" s="190">
        <v>154981</v>
      </c>
      <c r="I11" s="190">
        <v>38980</v>
      </c>
      <c r="J11" s="190">
        <v>116003</v>
      </c>
      <c r="K11" s="200" t="s">
        <v>287</v>
      </c>
    </row>
    <row r="12" spans="1:16" ht="40.5" customHeight="1" thickTop="1">
      <c r="A12" s="186" t="s">
        <v>127</v>
      </c>
      <c r="B12" s="180">
        <v>71021605</v>
      </c>
      <c r="C12" s="180">
        <v>21421196</v>
      </c>
      <c r="D12" s="180">
        <v>18420125</v>
      </c>
      <c r="E12" s="180">
        <v>39841321</v>
      </c>
      <c r="F12" s="179">
        <v>31180284</v>
      </c>
      <c r="G12" s="180">
        <v>8702012</v>
      </c>
      <c r="H12" s="180">
        <v>22478272</v>
      </c>
      <c r="I12" s="180">
        <v>11643854</v>
      </c>
      <c r="J12" s="180">
        <v>10834422</v>
      </c>
      <c r="K12" s="199" t="s">
        <v>288</v>
      </c>
    </row>
    <row r="13" spans="1:16" ht="40.5" customHeight="1">
      <c r="A13" s="187" t="s">
        <v>7</v>
      </c>
      <c r="B13" s="216">
        <f t="shared" ref="B13:J13" si="0">SUM(B11:B12)</f>
        <v>71258591</v>
      </c>
      <c r="C13" s="216">
        <f t="shared" si="0"/>
        <v>21438032</v>
      </c>
      <c r="D13" s="216">
        <f t="shared" si="0"/>
        <v>18459893</v>
      </c>
      <c r="E13" s="216">
        <f t="shared" si="0"/>
        <v>39897925</v>
      </c>
      <c r="F13" s="216">
        <f t="shared" si="0"/>
        <v>31360666</v>
      </c>
      <c r="G13" s="216">
        <f t="shared" si="0"/>
        <v>8727413</v>
      </c>
      <c r="H13" s="216">
        <f t="shared" si="0"/>
        <v>22633253</v>
      </c>
      <c r="I13" s="216">
        <f t="shared" si="0"/>
        <v>11682834</v>
      </c>
      <c r="J13" s="216">
        <f t="shared" si="0"/>
        <v>10950425</v>
      </c>
      <c r="K13" s="185" t="s">
        <v>44</v>
      </c>
    </row>
  </sheetData>
  <mergeCells count="13">
    <mergeCell ref="C9:C10"/>
    <mergeCell ref="D9:D10"/>
    <mergeCell ref="C7:E8"/>
    <mergeCell ref="A1:K1"/>
    <mergeCell ref="F7:F10"/>
    <mergeCell ref="G7:G10"/>
    <mergeCell ref="H7:H10"/>
    <mergeCell ref="J7:J10"/>
    <mergeCell ref="K7:K10"/>
    <mergeCell ref="E9:E10"/>
    <mergeCell ref="A7:A10"/>
    <mergeCell ref="I7:I10"/>
    <mergeCell ref="B7:B10"/>
  </mergeCells>
  <phoneticPr fontId="6" type="noConversion"/>
  <printOptions horizontalCentered="1" verticalCentered="1"/>
  <pageMargins left="0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P13"/>
  <sheetViews>
    <sheetView showGridLines="0" rightToLeft="1" tabSelected="1" view="pageBreakPreview" zoomScale="90" zoomScaleSheetLayoutView="90" workbookViewId="0">
      <selection activeCell="F4" sqref="F4"/>
    </sheetView>
  </sheetViews>
  <sheetFormatPr defaultColWidth="9.140625" defaultRowHeight="12.75"/>
  <cols>
    <col min="1" max="1" width="3.5703125" style="33" customWidth="1"/>
    <col min="2" max="2" width="28.42578125" style="33" customWidth="1"/>
    <col min="3" max="7" width="14" style="33" customWidth="1"/>
    <col min="8" max="8" width="30" style="33" customWidth="1"/>
    <col min="9" max="9" width="3.140625" style="33" customWidth="1"/>
    <col min="10" max="16384" width="9.140625" style="132"/>
  </cols>
  <sheetData>
    <row r="1" spans="1:16" s="79" customFormat="1" ht="33.6" customHeight="1">
      <c r="A1" s="473"/>
      <c r="B1" s="473"/>
      <c r="C1" s="473"/>
      <c r="D1" s="473"/>
      <c r="E1" s="473"/>
      <c r="F1" s="473"/>
      <c r="G1" s="473"/>
      <c r="H1" s="473"/>
      <c r="I1" s="473"/>
      <c r="J1" s="88"/>
      <c r="K1" s="88"/>
      <c r="L1" s="88"/>
      <c r="M1" s="88"/>
      <c r="N1" s="88"/>
      <c r="O1" s="88"/>
      <c r="P1" s="88"/>
    </row>
    <row r="2" spans="1:16" s="55" customFormat="1" ht="21.95" customHeight="1">
      <c r="A2" s="44" t="s">
        <v>296</v>
      </c>
      <c r="B2" s="53"/>
      <c r="C2" s="53"/>
      <c r="D2" s="53"/>
      <c r="E2" s="53"/>
      <c r="F2" s="53"/>
      <c r="G2" s="53"/>
      <c r="H2" s="54"/>
      <c r="I2" s="53"/>
    </row>
    <row r="3" spans="1:16" s="56" customFormat="1" ht="21.95" customHeight="1">
      <c r="A3" s="38">
        <v>2018</v>
      </c>
      <c r="B3" s="53"/>
      <c r="C3" s="53"/>
      <c r="D3" s="53"/>
      <c r="E3" s="53"/>
      <c r="F3" s="53"/>
      <c r="G3" s="53"/>
      <c r="H3" s="53"/>
      <c r="I3" s="53"/>
    </row>
    <row r="4" spans="1:16" ht="21.95" customHeight="1">
      <c r="A4" s="28" t="s">
        <v>417</v>
      </c>
      <c r="B4" s="30"/>
      <c r="C4" s="30"/>
      <c r="D4" s="30"/>
      <c r="E4" s="30"/>
      <c r="F4" s="30"/>
      <c r="G4" s="30"/>
      <c r="H4" s="30"/>
      <c r="I4" s="9"/>
    </row>
    <row r="5" spans="1:16" ht="21.95" customHeight="1">
      <c r="A5" s="29">
        <v>2018</v>
      </c>
      <c r="B5" s="30"/>
      <c r="C5" s="30"/>
      <c r="D5" s="30"/>
      <c r="E5" s="30"/>
      <c r="F5" s="30"/>
      <c r="G5" s="30"/>
      <c r="H5" s="30"/>
      <c r="I5" s="9"/>
    </row>
    <row r="6" spans="1:16" ht="21.75" customHeight="1">
      <c r="A6" s="11" t="s">
        <v>482</v>
      </c>
      <c r="B6" s="30"/>
      <c r="C6" s="30"/>
      <c r="D6" s="30"/>
      <c r="E6" s="30"/>
      <c r="F6" s="30"/>
      <c r="G6" s="30"/>
      <c r="H6" s="31"/>
      <c r="I6" s="31" t="s">
        <v>481</v>
      </c>
    </row>
    <row r="7" spans="1:16" s="120" customFormat="1" ht="51.75" customHeight="1">
      <c r="A7" s="554" t="s">
        <v>416</v>
      </c>
      <c r="B7" s="555"/>
      <c r="C7" s="133" t="s">
        <v>117</v>
      </c>
      <c r="D7" s="133" t="s">
        <v>135</v>
      </c>
      <c r="E7" s="133" t="s">
        <v>136</v>
      </c>
      <c r="F7" s="133" t="s">
        <v>118</v>
      </c>
      <c r="G7" s="561" t="s">
        <v>298</v>
      </c>
      <c r="H7" s="558" t="s">
        <v>291</v>
      </c>
      <c r="I7" s="559"/>
    </row>
    <row r="8" spans="1:16" s="120" customFormat="1" ht="45">
      <c r="A8" s="556"/>
      <c r="B8" s="557"/>
      <c r="C8" s="108" t="s">
        <v>119</v>
      </c>
      <c r="D8" s="108" t="s">
        <v>120</v>
      </c>
      <c r="E8" s="108" t="s">
        <v>121</v>
      </c>
      <c r="F8" s="108" t="s">
        <v>297</v>
      </c>
      <c r="G8" s="562"/>
      <c r="H8" s="560"/>
      <c r="I8" s="560"/>
    </row>
    <row r="9" spans="1:16" ht="59.25" customHeight="1" thickBot="1">
      <c r="A9" s="75"/>
      <c r="B9" s="72" t="s">
        <v>126</v>
      </c>
      <c r="C9" s="125">
        <v>44246</v>
      </c>
      <c r="D9" s="125">
        <v>7.1</v>
      </c>
      <c r="E9" s="125">
        <v>16.78</v>
      </c>
      <c r="F9" s="125">
        <v>260712</v>
      </c>
      <c r="G9" s="125">
        <v>198443</v>
      </c>
      <c r="H9" s="269" t="s">
        <v>287</v>
      </c>
      <c r="I9" s="270"/>
    </row>
    <row r="10" spans="1:16" ht="59.25" customHeight="1" thickTop="1">
      <c r="A10" s="134"/>
      <c r="B10" s="135" t="s">
        <v>127</v>
      </c>
      <c r="C10" s="127">
        <v>155716</v>
      </c>
      <c r="D10" s="127">
        <v>30.16</v>
      </c>
      <c r="E10" s="127">
        <v>25.94</v>
      </c>
      <c r="F10" s="127">
        <v>947966</v>
      </c>
      <c r="G10" s="127">
        <v>416181</v>
      </c>
      <c r="H10" s="271" t="s">
        <v>288</v>
      </c>
      <c r="I10" s="272"/>
    </row>
    <row r="11" spans="1:16" ht="57.75" customHeight="1">
      <c r="A11" s="552" t="s">
        <v>122</v>
      </c>
      <c r="B11" s="552"/>
      <c r="C11" s="176">
        <v>154410</v>
      </c>
      <c r="D11" s="176">
        <v>30.08</v>
      </c>
      <c r="E11" s="176">
        <v>25.91</v>
      </c>
      <c r="F11" s="176">
        <v>939727</v>
      </c>
      <c r="G11" s="176">
        <v>413571</v>
      </c>
      <c r="H11" s="553" t="s">
        <v>123</v>
      </c>
      <c r="I11" s="553"/>
    </row>
    <row r="12" spans="1:16" s="136" customFormat="1" ht="30" customHeight="1">
      <c r="A12" s="100" t="s">
        <v>124</v>
      </c>
      <c r="C12" s="137"/>
      <c r="I12" s="101" t="s">
        <v>125</v>
      </c>
    </row>
    <row r="13" spans="1:16">
      <c r="I13" s="132"/>
    </row>
  </sheetData>
  <mergeCells count="6">
    <mergeCell ref="A1:I1"/>
    <mergeCell ref="A11:B11"/>
    <mergeCell ref="H11:I11"/>
    <mergeCell ref="A7:B8"/>
    <mergeCell ref="H7:I8"/>
    <mergeCell ref="G7:G8"/>
  </mergeCells>
  <phoneticPr fontId="6" type="noConversion"/>
  <printOptions horizontalCentered="1" verticalCentered="1"/>
  <pageMargins left="0.39370078740157499" right="0.39370078740157499" top="0.59055118110236204" bottom="0.5" header="0.511811023622047" footer="0.511811023622047"/>
  <pageSetup paperSize="9" scale="87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IV42"/>
  <sheetViews>
    <sheetView showGridLines="0" rightToLeft="1" tabSelected="1" view="pageBreakPreview" topLeftCell="B1" zoomScale="120" zoomScaleSheetLayoutView="120" workbookViewId="0">
      <selection activeCell="F4" sqref="F4"/>
    </sheetView>
  </sheetViews>
  <sheetFormatPr defaultColWidth="9.140625" defaultRowHeight="12.75"/>
  <cols>
    <col min="1" max="1" width="30.28515625" style="76" customWidth="1"/>
    <col min="2" max="2" width="12.7109375" style="158" customWidth="1"/>
    <col min="3" max="12" width="10.7109375" style="4" customWidth="1"/>
    <col min="13" max="13" width="12.7109375" style="4" customWidth="1"/>
    <col min="14" max="14" width="25.7109375" style="87" customWidth="1"/>
    <col min="15" max="16384" width="9.140625" style="4"/>
  </cols>
  <sheetData>
    <row r="1" spans="1:256" s="35" customFormat="1" ht="20.100000000000001" customHeight="1">
      <c r="A1" s="456" t="s">
        <v>158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</row>
    <row r="2" spans="1:256" s="35" customFormat="1" ht="20.100000000000001" customHeight="1">
      <c r="A2" s="474">
        <v>2018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  <c r="AG2" s="456"/>
      <c r="AH2" s="456"/>
      <c r="AI2" s="456"/>
      <c r="AJ2" s="456"/>
      <c r="AK2" s="456"/>
      <c r="AL2" s="456"/>
      <c r="AM2" s="456"/>
      <c r="AN2" s="456"/>
      <c r="AO2" s="456"/>
      <c r="AP2" s="456"/>
      <c r="AQ2" s="456"/>
      <c r="AR2" s="456"/>
      <c r="AS2" s="456"/>
      <c r="AT2" s="456"/>
      <c r="AU2" s="456"/>
      <c r="AV2" s="456"/>
      <c r="AW2" s="456"/>
      <c r="AX2" s="456"/>
      <c r="AY2" s="456"/>
      <c r="AZ2" s="456"/>
      <c r="BA2" s="456"/>
      <c r="BB2" s="456"/>
      <c r="BC2" s="456"/>
      <c r="BD2" s="456"/>
      <c r="BE2" s="456"/>
      <c r="BF2" s="456"/>
      <c r="BG2" s="456"/>
      <c r="BH2" s="456"/>
      <c r="BI2" s="456"/>
      <c r="BJ2" s="456"/>
      <c r="BK2" s="456"/>
      <c r="BL2" s="456"/>
      <c r="BM2" s="456"/>
      <c r="BN2" s="456"/>
      <c r="BO2" s="456"/>
      <c r="BP2" s="456"/>
      <c r="BQ2" s="456"/>
      <c r="BR2" s="456"/>
      <c r="BS2" s="456"/>
      <c r="BT2" s="456"/>
      <c r="BU2" s="456"/>
      <c r="BV2" s="456"/>
      <c r="BW2" s="456"/>
      <c r="BX2" s="456"/>
      <c r="BY2" s="456"/>
      <c r="BZ2" s="456"/>
      <c r="CA2" s="456"/>
      <c r="CB2" s="456"/>
      <c r="CC2" s="456"/>
      <c r="CD2" s="456"/>
      <c r="CE2" s="456"/>
      <c r="CF2" s="456"/>
      <c r="CG2" s="456"/>
      <c r="CH2" s="456"/>
      <c r="CI2" s="456"/>
      <c r="CJ2" s="456"/>
      <c r="CK2" s="456"/>
      <c r="CL2" s="456"/>
      <c r="CM2" s="456"/>
      <c r="CN2" s="456"/>
      <c r="CO2" s="456"/>
      <c r="CP2" s="456"/>
      <c r="CQ2" s="456"/>
      <c r="CR2" s="456"/>
      <c r="CS2" s="456"/>
      <c r="CT2" s="456"/>
      <c r="CU2" s="456"/>
      <c r="CV2" s="456"/>
      <c r="CW2" s="456"/>
      <c r="CX2" s="456"/>
      <c r="CY2" s="456"/>
      <c r="CZ2" s="456"/>
      <c r="DA2" s="456"/>
      <c r="DB2" s="456"/>
      <c r="DC2" s="456"/>
      <c r="DD2" s="456"/>
      <c r="DE2" s="456"/>
      <c r="DF2" s="456"/>
      <c r="DG2" s="456"/>
      <c r="DH2" s="456"/>
      <c r="DI2" s="456"/>
      <c r="DJ2" s="456"/>
      <c r="DK2" s="456"/>
      <c r="DL2" s="456"/>
      <c r="DM2" s="456"/>
      <c r="DN2" s="456"/>
      <c r="DO2" s="456"/>
      <c r="DP2" s="456"/>
      <c r="DQ2" s="456"/>
      <c r="DR2" s="456"/>
      <c r="DS2" s="456"/>
      <c r="DT2" s="456"/>
      <c r="DU2" s="456"/>
      <c r="DV2" s="456"/>
      <c r="DW2" s="456"/>
      <c r="DX2" s="456"/>
      <c r="DY2" s="456"/>
      <c r="DZ2" s="456"/>
      <c r="EA2" s="456"/>
      <c r="EB2" s="456"/>
      <c r="EC2" s="456"/>
      <c r="ED2" s="456"/>
      <c r="EE2" s="456"/>
      <c r="EF2" s="456"/>
      <c r="EG2" s="456"/>
      <c r="EH2" s="456"/>
      <c r="EI2" s="456"/>
      <c r="EJ2" s="456"/>
      <c r="EK2" s="456"/>
      <c r="EL2" s="456"/>
      <c r="EM2" s="456"/>
      <c r="EN2" s="456"/>
      <c r="EO2" s="456"/>
      <c r="EP2" s="456"/>
      <c r="EQ2" s="456"/>
      <c r="ER2" s="456"/>
      <c r="ES2" s="456"/>
      <c r="ET2" s="456"/>
      <c r="EU2" s="456"/>
      <c r="EV2" s="456"/>
      <c r="EW2" s="456"/>
      <c r="EX2" s="456"/>
      <c r="EY2" s="456"/>
      <c r="EZ2" s="456"/>
      <c r="FA2" s="456"/>
      <c r="FB2" s="456"/>
      <c r="FC2" s="456"/>
      <c r="FD2" s="456"/>
      <c r="FE2" s="456"/>
      <c r="FF2" s="456"/>
      <c r="FG2" s="456"/>
      <c r="FH2" s="456"/>
      <c r="FI2" s="456"/>
      <c r="FJ2" s="456"/>
      <c r="FK2" s="456"/>
      <c r="FL2" s="456"/>
      <c r="FM2" s="456"/>
      <c r="FN2" s="456"/>
      <c r="FO2" s="456"/>
      <c r="FP2" s="456"/>
      <c r="FQ2" s="456"/>
      <c r="FR2" s="456"/>
      <c r="FS2" s="456"/>
      <c r="FT2" s="456"/>
      <c r="FU2" s="456"/>
      <c r="FV2" s="456"/>
      <c r="FW2" s="456"/>
      <c r="FX2" s="456"/>
      <c r="FY2" s="456"/>
      <c r="FZ2" s="456"/>
      <c r="GA2" s="456"/>
      <c r="GB2" s="456"/>
      <c r="GC2" s="456"/>
      <c r="GD2" s="456"/>
      <c r="GE2" s="456"/>
      <c r="GF2" s="456"/>
      <c r="GG2" s="456"/>
      <c r="GH2" s="456"/>
      <c r="GI2" s="456"/>
      <c r="GJ2" s="456"/>
      <c r="GK2" s="456"/>
      <c r="GL2" s="456"/>
      <c r="GM2" s="456"/>
      <c r="GN2" s="456"/>
      <c r="GO2" s="456"/>
      <c r="GP2" s="456"/>
      <c r="GQ2" s="456"/>
      <c r="GR2" s="456"/>
      <c r="GS2" s="456"/>
      <c r="GT2" s="456"/>
      <c r="GU2" s="456"/>
      <c r="GV2" s="456"/>
      <c r="GW2" s="456"/>
      <c r="GX2" s="456"/>
      <c r="GY2" s="456"/>
      <c r="GZ2" s="456"/>
      <c r="HA2" s="456"/>
      <c r="HB2" s="456"/>
      <c r="HC2" s="456"/>
      <c r="HD2" s="456"/>
      <c r="HE2" s="456"/>
      <c r="HF2" s="456"/>
      <c r="HG2" s="456"/>
      <c r="HH2" s="456"/>
      <c r="HI2" s="456"/>
      <c r="HJ2" s="456"/>
      <c r="HK2" s="456"/>
      <c r="HL2" s="456"/>
      <c r="HM2" s="456"/>
      <c r="HN2" s="456"/>
      <c r="HO2" s="456"/>
      <c r="HP2" s="456"/>
      <c r="HQ2" s="456"/>
      <c r="HR2" s="456"/>
      <c r="HS2" s="456"/>
      <c r="HT2" s="456"/>
      <c r="HU2" s="456"/>
      <c r="HV2" s="456"/>
      <c r="HW2" s="456"/>
      <c r="HX2" s="456"/>
      <c r="HY2" s="456"/>
      <c r="HZ2" s="456"/>
      <c r="IA2" s="456"/>
      <c r="IB2" s="456"/>
      <c r="IC2" s="456"/>
      <c r="ID2" s="456"/>
      <c r="IE2" s="456"/>
      <c r="IF2" s="456"/>
      <c r="IG2" s="456"/>
      <c r="IH2" s="456"/>
      <c r="II2" s="456"/>
      <c r="IJ2" s="456"/>
      <c r="IK2" s="456"/>
      <c r="IL2" s="456"/>
      <c r="IM2" s="456"/>
      <c r="IN2" s="456"/>
      <c r="IO2" s="456"/>
      <c r="IP2" s="456"/>
      <c r="IQ2" s="456"/>
      <c r="IR2" s="456"/>
      <c r="IS2" s="456"/>
      <c r="IT2" s="456"/>
      <c r="IU2" s="456"/>
      <c r="IV2" s="456"/>
    </row>
    <row r="3" spans="1:256" ht="20.100000000000001" customHeight="1">
      <c r="A3" s="586" t="s">
        <v>299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90"/>
      <c r="P3" s="590"/>
      <c r="Q3" s="590"/>
      <c r="R3" s="590"/>
      <c r="S3" s="590"/>
      <c r="T3" s="590"/>
      <c r="U3" s="590"/>
      <c r="V3" s="590"/>
      <c r="W3" s="590"/>
      <c r="X3" s="590"/>
      <c r="Y3" s="590"/>
      <c r="Z3" s="590"/>
      <c r="AA3" s="590"/>
      <c r="AB3" s="590"/>
      <c r="AC3" s="590"/>
      <c r="AD3" s="590"/>
      <c r="AE3" s="590"/>
      <c r="AF3" s="590"/>
      <c r="AG3" s="590"/>
      <c r="AH3" s="590"/>
      <c r="AI3" s="590"/>
      <c r="AJ3" s="590"/>
      <c r="AK3" s="590"/>
      <c r="AL3" s="590"/>
      <c r="AM3" s="590"/>
      <c r="AN3" s="590"/>
      <c r="AO3" s="590"/>
      <c r="AP3" s="590"/>
      <c r="AQ3" s="590"/>
      <c r="AR3" s="590"/>
      <c r="AS3" s="590"/>
      <c r="AT3" s="590"/>
      <c r="AU3" s="590"/>
      <c r="AV3" s="590"/>
      <c r="AW3" s="590"/>
      <c r="AX3" s="590"/>
      <c r="AY3" s="590"/>
      <c r="AZ3" s="590"/>
      <c r="BA3" s="590"/>
      <c r="BB3" s="590"/>
      <c r="BC3" s="590"/>
      <c r="BD3" s="590"/>
      <c r="BE3" s="590"/>
      <c r="BF3" s="590"/>
      <c r="BG3" s="590"/>
      <c r="BH3" s="590"/>
      <c r="BI3" s="590"/>
      <c r="BJ3" s="590"/>
      <c r="BK3" s="590"/>
      <c r="BL3" s="590"/>
      <c r="BM3" s="590"/>
      <c r="BN3" s="590"/>
      <c r="BO3" s="590"/>
      <c r="BP3" s="590"/>
      <c r="BQ3" s="590"/>
      <c r="BR3" s="590"/>
      <c r="BS3" s="590"/>
      <c r="BT3" s="590"/>
      <c r="BU3" s="590"/>
      <c r="BV3" s="590"/>
      <c r="BW3" s="590"/>
      <c r="BX3" s="590"/>
      <c r="BY3" s="590"/>
      <c r="BZ3" s="590"/>
      <c r="CA3" s="590"/>
      <c r="CB3" s="590"/>
      <c r="CC3" s="590"/>
      <c r="CD3" s="590"/>
      <c r="CE3" s="590"/>
      <c r="CF3" s="590"/>
      <c r="CG3" s="590"/>
      <c r="CH3" s="590"/>
      <c r="CI3" s="590"/>
      <c r="CJ3" s="590"/>
      <c r="CK3" s="590"/>
      <c r="CL3" s="590"/>
      <c r="CM3" s="590"/>
      <c r="CN3" s="590"/>
      <c r="CO3" s="590"/>
      <c r="CP3" s="590"/>
      <c r="CQ3" s="590"/>
      <c r="CR3" s="590"/>
      <c r="CS3" s="590"/>
      <c r="CT3" s="590"/>
      <c r="CU3" s="590"/>
      <c r="CV3" s="590"/>
      <c r="CW3" s="590"/>
      <c r="CX3" s="590"/>
      <c r="CY3" s="590"/>
      <c r="CZ3" s="590"/>
      <c r="DA3" s="590"/>
      <c r="DB3" s="590"/>
      <c r="DC3" s="590"/>
      <c r="DD3" s="590"/>
      <c r="DE3" s="590"/>
      <c r="DF3" s="590"/>
      <c r="DG3" s="590"/>
      <c r="DH3" s="590"/>
      <c r="DI3" s="590"/>
      <c r="DJ3" s="590"/>
      <c r="DK3" s="590"/>
      <c r="DL3" s="590"/>
      <c r="DM3" s="590"/>
      <c r="DN3" s="590"/>
      <c r="DO3" s="590"/>
      <c r="DP3" s="590"/>
      <c r="DQ3" s="590"/>
      <c r="DR3" s="590"/>
      <c r="DS3" s="590"/>
      <c r="DT3" s="590"/>
      <c r="DU3" s="590"/>
      <c r="DV3" s="590"/>
      <c r="DW3" s="590"/>
      <c r="DX3" s="590"/>
      <c r="DY3" s="590"/>
      <c r="DZ3" s="590"/>
      <c r="EA3" s="590"/>
      <c r="EB3" s="590"/>
      <c r="EC3" s="590"/>
      <c r="ED3" s="590"/>
      <c r="EE3" s="590"/>
      <c r="EF3" s="590"/>
      <c r="EG3" s="590"/>
      <c r="EH3" s="590"/>
      <c r="EI3" s="590"/>
      <c r="EJ3" s="590"/>
      <c r="EK3" s="590"/>
      <c r="EL3" s="590"/>
      <c r="EM3" s="590"/>
      <c r="EN3" s="590"/>
      <c r="EO3" s="590"/>
      <c r="EP3" s="590"/>
      <c r="EQ3" s="590"/>
      <c r="ER3" s="590"/>
      <c r="ES3" s="590"/>
      <c r="ET3" s="590"/>
      <c r="EU3" s="590"/>
      <c r="EV3" s="590"/>
      <c r="EW3" s="590"/>
      <c r="EX3" s="590"/>
      <c r="EY3" s="590"/>
      <c r="EZ3" s="590"/>
      <c r="FA3" s="590"/>
      <c r="FB3" s="590"/>
      <c r="FC3" s="590"/>
      <c r="FD3" s="590"/>
      <c r="FE3" s="590"/>
      <c r="FF3" s="590"/>
      <c r="FG3" s="590"/>
      <c r="FH3" s="590"/>
      <c r="FI3" s="590"/>
      <c r="FJ3" s="590"/>
      <c r="FK3" s="590"/>
      <c r="FL3" s="590"/>
      <c r="FM3" s="590"/>
      <c r="FN3" s="590"/>
      <c r="FO3" s="590"/>
      <c r="FP3" s="590"/>
      <c r="FQ3" s="590"/>
      <c r="FR3" s="590"/>
      <c r="FS3" s="590"/>
      <c r="FT3" s="590"/>
      <c r="FU3" s="590"/>
      <c r="FV3" s="590"/>
      <c r="FW3" s="590"/>
      <c r="FX3" s="590"/>
      <c r="FY3" s="590"/>
      <c r="FZ3" s="590"/>
      <c r="GA3" s="590"/>
      <c r="GB3" s="590"/>
      <c r="GC3" s="590"/>
      <c r="GD3" s="590"/>
      <c r="GE3" s="590"/>
      <c r="GF3" s="590"/>
      <c r="GG3" s="590"/>
      <c r="GH3" s="590"/>
      <c r="GI3" s="590"/>
      <c r="GJ3" s="590"/>
      <c r="GK3" s="590"/>
      <c r="GL3" s="590"/>
      <c r="GM3" s="590"/>
      <c r="GN3" s="590"/>
      <c r="GO3" s="590"/>
      <c r="GP3" s="590"/>
      <c r="GQ3" s="590"/>
      <c r="GR3" s="590"/>
      <c r="GS3" s="590"/>
      <c r="GT3" s="590"/>
      <c r="GU3" s="590"/>
      <c r="GV3" s="590"/>
      <c r="GW3" s="590"/>
      <c r="GX3" s="590"/>
      <c r="GY3" s="590"/>
      <c r="GZ3" s="590"/>
      <c r="HA3" s="590"/>
      <c r="HB3" s="590"/>
      <c r="HC3" s="590"/>
      <c r="HD3" s="590"/>
      <c r="HE3" s="590"/>
      <c r="HF3" s="590"/>
      <c r="HG3" s="590"/>
      <c r="HH3" s="590"/>
      <c r="HI3" s="590"/>
      <c r="HJ3" s="590"/>
      <c r="HK3" s="590"/>
      <c r="HL3" s="590"/>
      <c r="HM3" s="590"/>
      <c r="HN3" s="590"/>
      <c r="HO3" s="590"/>
      <c r="HP3" s="590"/>
      <c r="HQ3" s="590"/>
      <c r="HR3" s="590"/>
      <c r="HS3" s="590"/>
      <c r="HT3" s="590"/>
      <c r="HU3" s="590"/>
      <c r="HV3" s="590"/>
      <c r="HW3" s="590"/>
      <c r="HX3" s="590"/>
      <c r="HY3" s="590"/>
      <c r="HZ3" s="590"/>
      <c r="IA3" s="590"/>
      <c r="IB3" s="590"/>
      <c r="IC3" s="590"/>
      <c r="ID3" s="590"/>
      <c r="IE3" s="590"/>
      <c r="IF3" s="590"/>
      <c r="IG3" s="590"/>
      <c r="IH3" s="590"/>
      <c r="II3" s="590"/>
      <c r="IJ3" s="590"/>
      <c r="IK3" s="590"/>
      <c r="IL3" s="590"/>
      <c r="IM3" s="590"/>
      <c r="IN3" s="590"/>
      <c r="IO3" s="590"/>
      <c r="IP3" s="590"/>
      <c r="IQ3" s="590"/>
      <c r="IR3" s="590"/>
      <c r="IS3" s="590"/>
      <c r="IT3" s="590"/>
      <c r="IU3" s="590"/>
      <c r="IV3" s="590"/>
    </row>
    <row r="4" spans="1:256" ht="20.100000000000001" customHeight="1">
      <c r="A4" s="586">
        <v>2018</v>
      </c>
      <c r="B4" s="586"/>
      <c r="C4" s="586"/>
      <c r="D4" s="586"/>
      <c r="E4" s="586"/>
      <c r="F4" s="586"/>
      <c r="G4" s="586"/>
      <c r="H4" s="586"/>
      <c r="I4" s="586"/>
      <c r="J4" s="586"/>
      <c r="K4" s="586"/>
      <c r="L4" s="586"/>
      <c r="M4" s="586"/>
      <c r="N4" s="586"/>
      <c r="O4" s="590"/>
      <c r="P4" s="590"/>
      <c r="Q4" s="590"/>
      <c r="R4" s="590"/>
      <c r="S4" s="590"/>
      <c r="T4" s="590"/>
      <c r="U4" s="590"/>
      <c r="V4" s="590"/>
      <c r="W4" s="590"/>
      <c r="X4" s="590"/>
      <c r="Y4" s="590"/>
      <c r="Z4" s="590"/>
      <c r="AA4" s="590"/>
      <c r="AB4" s="590"/>
      <c r="AC4" s="590"/>
      <c r="AD4" s="590"/>
      <c r="AE4" s="590"/>
      <c r="AF4" s="590"/>
      <c r="AG4" s="590"/>
      <c r="AH4" s="590"/>
      <c r="AI4" s="590"/>
      <c r="AJ4" s="590"/>
      <c r="AK4" s="590"/>
      <c r="AL4" s="590"/>
      <c r="AM4" s="590"/>
      <c r="AN4" s="590"/>
      <c r="AO4" s="590"/>
      <c r="AP4" s="590"/>
      <c r="AQ4" s="590"/>
      <c r="AR4" s="590"/>
      <c r="AS4" s="590"/>
      <c r="AT4" s="590"/>
      <c r="AU4" s="590"/>
      <c r="AV4" s="590"/>
      <c r="AW4" s="590"/>
      <c r="AX4" s="590"/>
      <c r="AY4" s="590"/>
      <c r="AZ4" s="590"/>
      <c r="BA4" s="590"/>
      <c r="BB4" s="590"/>
      <c r="BC4" s="590"/>
      <c r="BD4" s="590"/>
      <c r="BE4" s="590"/>
      <c r="BF4" s="590"/>
      <c r="BG4" s="590"/>
      <c r="BH4" s="590"/>
      <c r="BI4" s="590"/>
      <c r="BJ4" s="590"/>
      <c r="BK4" s="590"/>
      <c r="BL4" s="590"/>
      <c r="BM4" s="590"/>
      <c r="BN4" s="590"/>
      <c r="BO4" s="590"/>
      <c r="BP4" s="590"/>
      <c r="BQ4" s="590"/>
      <c r="BR4" s="590"/>
      <c r="BS4" s="590"/>
      <c r="BT4" s="590"/>
      <c r="BU4" s="590"/>
      <c r="BV4" s="590"/>
      <c r="BW4" s="590"/>
      <c r="BX4" s="590"/>
      <c r="BY4" s="590"/>
      <c r="BZ4" s="590"/>
      <c r="CA4" s="590"/>
      <c r="CB4" s="590"/>
      <c r="CC4" s="590"/>
      <c r="CD4" s="590"/>
      <c r="CE4" s="590"/>
      <c r="CF4" s="590"/>
      <c r="CG4" s="590"/>
      <c r="CH4" s="590"/>
      <c r="CI4" s="590"/>
      <c r="CJ4" s="590"/>
      <c r="CK4" s="590"/>
      <c r="CL4" s="590"/>
      <c r="CM4" s="590"/>
      <c r="CN4" s="590"/>
      <c r="CO4" s="590"/>
      <c r="CP4" s="590"/>
      <c r="CQ4" s="590"/>
      <c r="CR4" s="590"/>
      <c r="CS4" s="590"/>
      <c r="CT4" s="590"/>
      <c r="CU4" s="590"/>
      <c r="CV4" s="590"/>
      <c r="CW4" s="590"/>
      <c r="CX4" s="590"/>
      <c r="CY4" s="590"/>
      <c r="CZ4" s="590"/>
      <c r="DA4" s="590"/>
      <c r="DB4" s="590"/>
      <c r="DC4" s="590"/>
      <c r="DD4" s="590"/>
      <c r="DE4" s="590"/>
      <c r="DF4" s="590"/>
      <c r="DG4" s="590"/>
      <c r="DH4" s="590"/>
      <c r="DI4" s="590"/>
      <c r="DJ4" s="590"/>
      <c r="DK4" s="590"/>
      <c r="DL4" s="590"/>
      <c r="DM4" s="590"/>
      <c r="DN4" s="590"/>
      <c r="DO4" s="590"/>
      <c r="DP4" s="590"/>
      <c r="DQ4" s="590"/>
      <c r="DR4" s="590"/>
      <c r="DS4" s="590"/>
      <c r="DT4" s="590"/>
      <c r="DU4" s="590"/>
      <c r="DV4" s="590"/>
      <c r="DW4" s="590"/>
      <c r="DX4" s="590"/>
      <c r="DY4" s="590"/>
      <c r="DZ4" s="590"/>
      <c r="EA4" s="590"/>
      <c r="EB4" s="590"/>
      <c r="EC4" s="590"/>
      <c r="ED4" s="590"/>
      <c r="EE4" s="590"/>
      <c r="EF4" s="590"/>
      <c r="EG4" s="590"/>
      <c r="EH4" s="590"/>
      <c r="EI4" s="590"/>
      <c r="EJ4" s="590"/>
      <c r="EK4" s="590"/>
      <c r="EL4" s="590"/>
      <c r="EM4" s="590"/>
      <c r="EN4" s="590"/>
      <c r="EO4" s="590"/>
      <c r="EP4" s="590"/>
      <c r="EQ4" s="590"/>
      <c r="ER4" s="590"/>
      <c r="ES4" s="590"/>
      <c r="ET4" s="590"/>
      <c r="EU4" s="590"/>
      <c r="EV4" s="590"/>
      <c r="EW4" s="590"/>
      <c r="EX4" s="590"/>
      <c r="EY4" s="590"/>
      <c r="EZ4" s="590"/>
      <c r="FA4" s="590"/>
      <c r="FB4" s="590"/>
      <c r="FC4" s="590"/>
      <c r="FD4" s="590"/>
      <c r="FE4" s="590"/>
      <c r="FF4" s="590"/>
      <c r="FG4" s="590"/>
      <c r="FH4" s="590"/>
      <c r="FI4" s="590"/>
      <c r="FJ4" s="590"/>
      <c r="FK4" s="590"/>
      <c r="FL4" s="590"/>
      <c r="FM4" s="590"/>
      <c r="FN4" s="590"/>
      <c r="FO4" s="590"/>
      <c r="FP4" s="590"/>
      <c r="FQ4" s="590"/>
      <c r="FR4" s="590"/>
      <c r="FS4" s="590"/>
      <c r="FT4" s="590"/>
      <c r="FU4" s="590"/>
      <c r="FV4" s="590"/>
      <c r="FW4" s="590"/>
      <c r="FX4" s="590"/>
      <c r="FY4" s="590"/>
      <c r="FZ4" s="590"/>
      <c r="GA4" s="590"/>
      <c r="GB4" s="590"/>
      <c r="GC4" s="590"/>
      <c r="GD4" s="590"/>
      <c r="GE4" s="590"/>
      <c r="GF4" s="590"/>
      <c r="GG4" s="590"/>
      <c r="GH4" s="590"/>
      <c r="GI4" s="590"/>
      <c r="GJ4" s="590"/>
      <c r="GK4" s="590"/>
      <c r="GL4" s="590"/>
      <c r="GM4" s="590"/>
      <c r="GN4" s="590"/>
      <c r="GO4" s="590"/>
      <c r="GP4" s="590"/>
      <c r="GQ4" s="590"/>
      <c r="GR4" s="590"/>
      <c r="GS4" s="590"/>
      <c r="GT4" s="590"/>
      <c r="GU4" s="590"/>
      <c r="GV4" s="590"/>
      <c r="GW4" s="590"/>
      <c r="GX4" s="590"/>
      <c r="GY4" s="590"/>
      <c r="GZ4" s="590"/>
      <c r="HA4" s="590"/>
      <c r="HB4" s="590"/>
      <c r="HC4" s="590"/>
      <c r="HD4" s="590"/>
      <c r="HE4" s="590"/>
      <c r="HF4" s="590"/>
      <c r="HG4" s="590"/>
      <c r="HH4" s="590"/>
      <c r="HI4" s="590"/>
      <c r="HJ4" s="590"/>
      <c r="HK4" s="590"/>
      <c r="HL4" s="590"/>
      <c r="HM4" s="590"/>
      <c r="HN4" s="590"/>
      <c r="HO4" s="590"/>
      <c r="HP4" s="590"/>
      <c r="HQ4" s="590"/>
      <c r="HR4" s="590"/>
      <c r="HS4" s="590"/>
      <c r="HT4" s="590"/>
      <c r="HU4" s="590"/>
      <c r="HV4" s="590"/>
      <c r="HW4" s="590"/>
      <c r="HX4" s="590"/>
      <c r="HY4" s="590"/>
      <c r="HZ4" s="590"/>
      <c r="IA4" s="590"/>
      <c r="IB4" s="590"/>
      <c r="IC4" s="590"/>
      <c r="ID4" s="590"/>
      <c r="IE4" s="590"/>
      <c r="IF4" s="590"/>
      <c r="IG4" s="590"/>
      <c r="IH4" s="590"/>
      <c r="II4" s="590"/>
      <c r="IJ4" s="590"/>
      <c r="IK4" s="590"/>
      <c r="IL4" s="590"/>
      <c r="IM4" s="590"/>
      <c r="IN4" s="590"/>
      <c r="IO4" s="590"/>
      <c r="IP4" s="590"/>
      <c r="IQ4" s="590"/>
      <c r="IR4" s="590"/>
      <c r="IS4" s="590"/>
      <c r="IT4" s="590"/>
      <c r="IU4" s="590"/>
      <c r="IV4" s="590"/>
    </row>
    <row r="5" spans="1:256" s="25" customFormat="1" ht="20.100000000000001" customHeight="1">
      <c r="A5" s="11" t="s">
        <v>479</v>
      </c>
      <c r="B5" s="138"/>
      <c r="N5" s="31" t="s">
        <v>480</v>
      </c>
    </row>
    <row r="6" spans="1:256" s="25" customFormat="1" ht="24" customHeight="1">
      <c r="A6" s="572" t="s">
        <v>66</v>
      </c>
      <c r="B6" s="575" t="s">
        <v>67</v>
      </c>
      <c r="C6" s="460" t="s">
        <v>157</v>
      </c>
      <c r="D6" s="460"/>
      <c r="E6" s="460"/>
      <c r="F6" s="460"/>
      <c r="G6" s="460"/>
      <c r="H6" s="460"/>
      <c r="I6" s="460"/>
      <c r="J6" s="460"/>
      <c r="K6" s="460"/>
      <c r="L6" s="587" t="s">
        <v>257</v>
      </c>
      <c r="M6" s="57" t="s">
        <v>65</v>
      </c>
      <c r="N6" s="139"/>
    </row>
    <row r="7" spans="1:256" s="25" customFormat="1" ht="24" customHeight="1">
      <c r="A7" s="573"/>
      <c r="B7" s="576"/>
      <c r="C7" s="578" t="s">
        <v>258</v>
      </c>
      <c r="D7" s="566" t="s">
        <v>259</v>
      </c>
      <c r="E7" s="566" t="s">
        <v>260</v>
      </c>
      <c r="F7" s="566" t="s">
        <v>261</v>
      </c>
      <c r="G7" s="566" t="s">
        <v>262</v>
      </c>
      <c r="H7" s="566" t="s">
        <v>263</v>
      </c>
      <c r="I7" s="566" t="s">
        <v>264</v>
      </c>
      <c r="J7" s="566" t="s">
        <v>160</v>
      </c>
      <c r="K7" s="566" t="s">
        <v>265</v>
      </c>
      <c r="L7" s="588"/>
      <c r="M7" s="58" t="s">
        <v>68</v>
      </c>
      <c r="N7" s="140" t="s">
        <v>300</v>
      </c>
    </row>
    <row r="8" spans="1:256" s="25" customFormat="1" ht="24" customHeight="1">
      <c r="A8" s="574"/>
      <c r="B8" s="577"/>
      <c r="C8" s="577"/>
      <c r="D8" s="567"/>
      <c r="E8" s="567"/>
      <c r="F8" s="567"/>
      <c r="G8" s="567"/>
      <c r="H8" s="567"/>
      <c r="I8" s="567"/>
      <c r="J8" s="567"/>
      <c r="K8" s="567"/>
      <c r="L8" s="589"/>
      <c r="M8" s="59" t="s">
        <v>69</v>
      </c>
      <c r="N8" s="141"/>
    </row>
    <row r="9" spans="1:256" s="3" customFormat="1" ht="13.5" thickBot="1">
      <c r="A9" s="571" t="s">
        <v>139</v>
      </c>
      <c r="B9" s="142" t="s">
        <v>70</v>
      </c>
      <c r="C9" s="339">
        <v>507</v>
      </c>
      <c r="D9" s="339">
        <v>54</v>
      </c>
      <c r="E9" s="339">
        <v>160</v>
      </c>
      <c r="F9" s="339">
        <v>1123</v>
      </c>
      <c r="G9" s="339">
        <v>532</v>
      </c>
      <c r="H9" s="339">
        <v>497</v>
      </c>
      <c r="I9" s="339">
        <v>228</v>
      </c>
      <c r="J9" s="339">
        <v>27</v>
      </c>
      <c r="K9" s="339">
        <v>544</v>
      </c>
      <c r="L9" s="339">
        <f>C9+D9+E9+F9+G9+H9+I9+J9+K9</f>
        <v>3672</v>
      </c>
      <c r="M9" s="143" t="s">
        <v>71</v>
      </c>
      <c r="N9" s="582" t="s">
        <v>130</v>
      </c>
    </row>
    <row r="10" spans="1:256" ht="24" thickTop="1" thickBot="1">
      <c r="A10" s="569"/>
      <c r="B10" s="144" t="s">
        <v>72</v>
      </c>
      <c r="C10" s="172">
        <v>28347635</v>
      </c>
      <c r="D10" s="172">
        <v>1742923</v>
      </c>
      <c r="E10" s="172">
        <v>2350561</v>
      </c>
      <c r="F10" s="172">
        <v>33692560</v>
      </c>
      <c r="G10" s="172">
        <v>19090982</v>
      </c>
      <c r="H10" s="172">
        <v>254190</v>
      </c>
      <c r="I10" s="172">
        <v>13214189</v>
      </c>
      <c r="J10" s="172">
        <v>2215544</v>
      </c>
      <c r="K10" s="172">
        <v>11734212</v>
      </c>
      <c r="L10" s="172">
        <f t="shared" ref="L10:L38" si="0">C10+D10+E10+F10+G10+H10+I10+J10+K10</f>
        <v>112642796</v>
      </c>
      <c r="M10" s="145" t="s">
        <v>73</v>
      </c>
      <c r="N10" s="583"/>
    </row>
    <row r="11" spans="1:256" ht="14.25" thickTop="1" thickBot="1">
      <c r="A11" s="569"/>
      <c r="B11" s="144" t="s">
        <v>74</v>
      </c>
      <c r="C11" s="172">
        <v>16474720</v>
      </c>
      <c r="D11" s="172">
        <v>575213</v>
      </c>
      <c r="E11" s="172">
        <v>1108163</v>
      </c>
      <c r="F11" s="172">
        <v>17779989</v>
      </c>
      <c r="G11" s="172">
        <v>11007982</v>
      </c>
      <c r="H11" s="172">
        <v>154141</v>
      </c>
      <c r="I11" s="172">
        <v>4426263</v>
      </c>
      <c r="J11" s="172">
        <v>1444674</v>
      </c>
      <c r="K11" s="172">
        <v>813494</v>
      </c>
      <c r="L11" s="172">
        <f t="shared" si="0"/>
        <v>53784639</v>
      </c>
      <c r="M11" s="145" t="s">
        <v>75</v>
      </c>
      <c r="N11" s="583"/>
    </row>
    <row r="12" spans="1:256" s="3" customFormat="1" ht="14.25" thickTop="1" thickBot="1">
      <c r="A12" s="568" t="s">
        <v>140</v>
      </c>
      <c r="B12" s="60" t="s">
        <v>70</v>
      </c>
      <c r="C12" s="173">
        <v>3</v>
      </c>
      <c r="D12" s="173">
        <v>12</v>
      </c>
      <c r="E12" s="173">
        <v>18</v>
      </c>
      <c r="F12" s="173">
        <v>68</v>
      </c>
      <c r="G12" s="173">
        <v>53</v>
      </c>
      <c r="H12" s="173">
        <v>2</v>
      </c>
      <c r="I12" s="173">
        <v>0</v>
      </c>
      <c r="J12" s="173">
        <v>0</v>
      </c>
      <c r="K12" s="173">
        <v>47</v>
      </c>
      <c r="L12" s="173">
        <f t="shared" si="0"/>
        <v>203</v>
      </c>
      <c r="M12" s="146" t="s">
        <v>71</v>
      </c>
      <c r="N12" s="584" t="s">
        <v>4</v>
      </c>
    </row>
    <row r="13" spans="1:256" ht="24" thickTop="1" thickBot="1">
      <c r="A13" s="568"/>
      <c r="B13" s="60" t="s">
        <v>72</v>
      </c>
      <c r="C13" s="173">
        <v>56722</v>
      </c>
      <c r="D13" s="173">
        <v>1324377</v>
      </c>
      <c r="E13" s="173">
        <v>175970</v>
      </c>
      <c r="F13" s="173">
        <v>5068999</v>
      </c>
      <c r="G13" s="173">
        <v>1844742</v>
      </c>
      <c r="H13" s="173">
        <v>152</v>
      </c>
      <c r="I13" s="173">
        <v>0</v>
      </c>
      <c r="J13" s="173">
        <v>0</v>
      </c>
      <c r="K13" s="173">
        <v>214748</v>
      </c>
      <c r="L13" s="173">
        <f t="shared" si="0"/>
        <v>8685710</v>
      </c>
      <c r="M13" s="146" t="s">
        <v>73</v>
      </c>
      <c r="N13" s="584"/>
    </row>
    <row r="14" spans="1:256" ht="14.25" thickTop="1" thickBot="1">
      <c r="A14" s="568"/>
      <c r="B14" s="60" t="s">
        <v>74</v>
      </c>
      <c r="C14" s="173">
        <v>20820</v>
      </c>
      <c r="D14" s="173">
        <v>417408</v>
      </c>
      <c r="E14" s="173">
        <v>87908</v>
      </c>
      <c r="F14" s="173">
        <v>2906167</v>
      </c>
      <c r="G14" s="173">
        <v>1084983</v>
      </c>
      <c r="H14" s="173">
        <v>47</v>
      </c>
      <c r="I14" s="173">
        <v>0</v>
      </c>
      <c r="J14" s="173">
        <v>0</v>
      </c>
      <c r="K14" s="173">
        <v>67793</v>
      </c>
      <c r="L14" s="173">
        <f t="shared" si="0"/>
        <v>4585126</v>
      </c>
      <c r="M14" s="146" t="s">
        <v>75</v>
      </c>
      <c r="N14" s="584"/>
    </row>
    <row r="15" spans="1:256" s="3" customFormat="1" ht="14.25" thickTop="1" thickBot="1">
      <c r="A15" s="569" t="s">
        <v>141</v>
      </c>
      <c r="B15" s="144" t="s">
        <v>70</v>
      </c>
      <c r="C15" s="172">
        <v>299</v>
      </c>
      <c r="D15" s="172">
        <v>235</v>
      </c>
      <c r="E15" s="172">
        <v>336</v>
      </c>
      <c r="F15" s="172">
        <v>142</v>
      </c>
      <c r="G15" s="172">
        <v>90</v>
      </c>
      <c r="H15" s="172">
        <v>1940</v>
      </c>
      <c r="I15" s="172">
        <v>15</v>
      </c>
      <c r="J15" s="172">
        <v>0</v>
      </c>
      <c r="K15" s="172">
        <v>86</v>
      </c>
      <c r="L15" s="339">
        <f t="shared" si="0"/>
        <v>3143</v>
      </c>
      <c r="M15" s="145" t="s">
        <v>71</v>
      </c>
      <c r="N15" s="583" t="s">
        <v>76</v>
      </c>
    </row>
    <row r="16" spans="1:256" ht="24" thickTop="1" thickBot="1">
      <c r="A16" s="569"/>
      <c r="B16" s="144" t="s">
        <v>72</v>
      </c>
      <c r="C16" s="172">
        <v>10654415</v>
      </c>
      <c r="D16" s="172">
        <v>19006017</v>
      </c>
      <c r="E16" s="172">
        <v>756760</v>
      </c>
      <c r="F16" s="172">
        <v>4980181</v>
      </c>
      <c r="G16" s="172">
        <v>2659159</v>
      </c>
      <c r="H16" s="172">
        <v>483057</v>
      </c>
      <c r="I16" s="172">
        <v>834462</v>
      </c>
      <c r="J16" s="172">
        <v>0</v>
      </c>
      <c r="K16" s="172">
        <v>245691</v>
      </c>
      <c r="L16" s="172">
        <f t="shared" si="0"/>
        <v>39619742</v>
      </c>
      <c r="M16" s="145" t="s">
        <v>73</v>
      </c>
      <c r="N16" s="583"/>
    </row>
    <row r="17" spans="1:14" ht="14.25" thickTop="1" thickBot="1">
      <c r="A17" s="569"/>
      <c r="B17" s="144" t="s">
        <v>74</v>
      </c>
      <c r="C17" s="172">
        <v>6222784</v>
      </c>
      <c r="D17" s="172">
        <v>5955155</v>
      </c>
      <c r="E17" s="172">
        <v>374666</v>
      </c>
      <c r="F17" s="172">
        <v>2433018</v>
      </c>
      <c r="G17" s="172">
        <v>1514086</v>
      </c>
      <c r="H17" s="172">
        <v>190962</v>
      </c>
      <c r="I17" s="172">
        <v>325695</v>
      </c>
      <c r="J17" s="172">
        <v>0</v>
      </c>
      <c r="K17" s="172">
        <v>128464</v>
      </c>
      <c r="L17" s="172">
        <f t="shared" si="0"/>
        <v>17144830</v>
      </c>
      <c r="M17" s="145" t="s">
        <v>75</v>
      </c>
      <c r="N17" s="583"/>
    </row>
    <row r="18" spans="1:14" s="3" customFormat="1" ht="14.25" thickTop="1" thickBot="1">
      <c r="A18" s="568" t="s">
        <v>142</v>
      </c>
      <c r="B18" s="60" t="s">
        <v>70</v>
      </c>
      <c r="C18" s="173">
        <v>3</v>
      </c>
      <c r="D18" s="173">
        <v>0</v>
      </c>
      <c r="E18" s="173">
        <v>2</v>
      </c>
      <c r="F18" s="173">
        <v>0</v>
      </c>
      <c r="G18" s="173">
        <v>0</v>
      </c>
      <c r="H18" s="173">
        <v>0</v>
      </c>
      <c r="I18" s="173">
        <v>0</v>
      </c>
      <c r="J18" s="173">
        <v>0</v>
      </c>
      <c r="K18" s="173">
        <v>0</v>
      </c>
      <c r="L18" s="173">
        <f t="shared" si="0"/>
        <v>5</v>
      </c>
      <c r="M18" s="146" t="s">
        <v>71</v>
      </c>
      <c r="N18" s="584" t="s">
        <v>77</v>
      </c>
    </row>
    <row r="19" spans="1:14" ht="24" thickTop="1" thickBot="1">
      <c r="A19" s="568"/>
      <c r="B19" s="60" t="s">
        <v>72</v>
      </c>
      <c r="C19" s="173">
        <v>83787</v>
      </c>
      <c r="D19" s="173">
        <v>0</v>
      </c>
      <c r="E19" s="173">
        <v>14369</v>
      </c>
      <c r="F19" s="173">
        <v>0</v>
      </c>
      <c r="G19" s="173">
        <v>0</v>
      </c>
      <c r="H19" s="173">
        <v>0</v>
      </c>
      <c r="I19" s="173">
        <v>0</v>
      </c>
      <c r="J19" s="173">
        <v>0</v>
      </c>
      <c r="K19" s="173">
        <v>0</v>
      </c>
      <c r="L19" s="173">
        <f t="shared" si="0"/>
        <v>98156</v>
      </c>
      <c r="M19" s="146" t="s">
        <v>73</v>
      </c>
      <c r="N19" s="584"/>
    </row>
    <row r="20" spans="1:14" ht="14.25" thickTop="1" thickBot="1">
      <c r="A20" s="568"/>
      <c r="B20" s="60" t="s">
        <v>74</v>
      </c>
      <c r="C20" s="173">
        <v>40136</v>
      </c>
      <c r="D20" s="173">
        <v>0</v>
      </c>
      <c r="E20" s="173">
        <v>6750</v>
      </c>
      <c r="F20" s="173">
        <v>0</v>
      </c>
      <c r="G20" s="173">
        <v>0</v>
      </c>
      <c r="H20" s="173">
        <v>0</v>
      </c>
      <c r="I20" s="173">
        <v>0</v>
      </c>
      <c r="J20" s="173">
        <v>0</v>
      </c>
      <c r="K20" s="173">
        <v>0</v>
      </c>
      <c r="L20" s="173">
        <f t="shared" si="0"/>
        <v>46886</v>
      </c>
      <c r="M20" s="146" t="s">
        <v>75</v>
      </c>
      <c r="N20" s="584"/>
    </row>
    <row r="21" spans="1:14" s="3" customFormat="1" ht="14.25" thickTop="1" thickBot="1">
      <c r="A21" s="569" t="s">
        <v>143</v>
      </c>
      <c r="B21" s="144" t="s">
        <v>70</v>
      </c>
      <c r="C21" s="172">
        <v>1</v>
      </c>
      <c r="D21" s="172">
        <v>20</v>
      </c>
      <c r="E21" s="172">
        <v>9</v>
      </c>
      <c r="F21" s="172">
        <v>1</v>
      </c>
      <c r="G21" s="172">
        <v>12</v>
      </c>
      <c r="H21" s="172">
        <v>1</v>
      </c>
      <c r="I21" s="172">
        <v>0</v>
      </c>
      <c r="J21" s="172">
        <v>0</v>
      </c>
      <c r="K21" s="172">
        <v>5</v>
      </c>
      <c r="L21" s="339">
        <f t="shared" si="0"/>
        <v>49</v>
      </c>
      <c r="M21" s="145" t="s">
        <v>71</v>
      </c>
      <c r="N21" s="583" t="s">
        <v>5</v>
      </c>
    </row>
    <row r="22" spans="1:14" ht="24" thickTop="1" thickBot="1">
      <c r="A22" s="569"/>
      <c r="B22" s="144" t="s">
        <v>72</v>
      </c>
      <c r="C22" s="172">
        <v>160036</v>
      </c>
      <c r="D22" s="172">
        <v>2130695</v>
      </c>
      <c r="E22" s="172">
        <v>74327</v>
      </c>
      <c r="F22" s="172">
        <v>141868</v>
      </c>
      <c r="G22" s="172">
        <v>637966</v>
      </c>
      <c r="H22" s="172">
        <v>98</v>
      </c>
      <c r="I22" s="172">
        <v>0</v>
      </c>
      <c r="J22" s="172">
        <v>0</v>
      </c>
      <c r="K22" s="172">
        <v>24632</v>
      </c>
      <c r="L22" s="172">
        <f t="shared" si="0"/>
        <v>3169622</v>
      </c>
      <c r="M22" s="145" t="s">
        <v>73</v>
      </c>
      <c r="N22" s="583"/>
    </row>
    <row r="23" spans="1:14" ht="14.25" thickTop="1" thickBot="1">
      <c r="A23" s="569"/>
      <c r="B23" s="144" t="s">
        <v>74</v>
      </c>
      <c r="C23" s="172">
        <v>109604</v>
      </c>
      <c r="D23" s="172">
        <v>656249</v>
      </c>
      <c r="E23" s="172">
        <v>35272</v>
      </c>
      <c r="F23" s="172">
        <v>78387</v>
      </c>
      <c r="G23" s="172">
        <v>398970</v>
      </c>
      <c r="H23" s="172">
        <v>70</v>
      </c>
      <c r="I23" s="172">
        <v>0</v>
      </c>
      <c r="J23" s="172">
        <v>0</v>
      </c>
      <c r="K23" s="172">
        <v>15084</v>
      </c>
      <c r="L23" s="172">
        <f t="shared" si="0"/>
        <v>1293636</v>
      </c>
      <c r="M23" s="145" t="s">
        <v>75</v>
      </c>
      <c r="N23" s="583"/>
    </row>
    <row r="24" spans="1:14" s="3" customFormat="1" ht="14.25" thickTop="1" thickBot="1">
      <c r="A24" s="568" t="s">
        <v>144</v>
      </c>
      <c r="B24" s="60" t="s">
        <v>70</v>
      </c>
      <c r="C24" s="173">
        <v>0</v>
      </c>
      <c r="D24" s="173">
        <v>1</v>
      </c>
      <c r="E24" s="173">
        <v>0</v>
      </c>
      <c r="F24" s="173">
        <v>1</v>
      </c>
      <c r="G24" s="173">
        <v>2</v>
      </c>
      <c r="H24" s="173">
        <v>0</v>
      </c>
      <c r="I24" s="173">
        <v>2</v>
      </c>
      <c r="J24" s="173">
        <v>0</v>
      </c>
      <c r="K24" s="173">
        <v>20</v>
      </c>
      <c r="L24" s="173">
        <f t="shared" si="0"/>
        <v>26</v>
      </c>
      <c r="M24" s="146" t="s">
        <v>71</v>
      </c>
      <c r="N24" s="584" t="s">
        <v>147</v>
      </c>
    </row>
    <row r="25" spans="1:14" ht="24" thickTop="1" thickBot="1">
      <c r="A25" s="568"/>
      <c r="B25" s="60" t="s">
        <v>72</v>
      </c>
      <c r="C25" s="173">
        <v>0</v>
      </c>
      <c r="D25" s="173">
        <v>137535</v>
      </c>
      <c r="E25" s="173">
        <v>0</v>
      </c>
      <c r="F25" s="173">
        <v>48788</v>
      </c>
      <c r="G25" s="173">
        <v>34050</v>
      </c>
      <c r="H25" s="173">
        <v>0</v>
      </c>
      <c r="I25" s="173">
        <v>3969</v>
      </c>
      <c r="J25" s="173">
        <v>0</v>
      </c>
      <c r="K25" s="173">
        <v>46624</v>
      </c>
      <c r="L25" s="173">
        <f t="shared" si="0"/>
        <v>270966</v>
      </c>
      <c r="M25" s="146" t="s">
        <v>73</v>
      </c>
      <c r="N25" s="584"/>
    </row>
    <row r="26" spans="1:14" ht="14.25" thickTop="1" thickBot="1">
      <c r="A26" s="568"/>
      <c r="B26" s="60" t="s">
        <v>74</v>
      </c>
      <c r="C26" s="173">
        <v>0</v>
      </c>
      <c r="D26" s="173">
        <v>44086</v>
      </c>
      <c r="E26" s="173">
        <v>0</v>
      </c>
      <c r="F26" s="173">
        <v>16832</v>
      </c>
      <c r="G26" s="173">
        <v>20216</v>
      </c>
      <c r="H26" s="173">
        <v>0</v>
      </c>
      <c r="I26" s="173">
        <v>1257</v>
      </c>
      <c r="J26" s="173">
        <v>0</v>
      </c>
      <c r="K26" s="173">
        <v>14320</v>
      </c>
      <c r="L26" s="173">
        <f t="shared" si="0"/>
        <v>96711</v>
      </c>
      <c r="M26" s="146" t="s">
        <v>75</v>
      </c>
      <c r="N26" s="584"/>
    </row>
    <row r="27" spans="1:14" ht="14.25" thickTop="1" thickBot="1">
      <c r="A27" s="569" t="s">
        <v>138</v>
      </c>
      <c r="B27" s="144" t="s">
        <v>70</v>
      </c>
      <c r="C27" s="172">
        <v>0</v>
      </c>
      <c r="D27" s="172">
        <v>1</v>
      </c>
      <c r="E27" s="172">
        <v>0</v>
      </c>
      <c r="F27" s="172">
        <v>0</v>
      </c>
      <c r="G27" s="172">
        <v>0</v>
      </c>
      <c r="H27" s="172">
        <v>0</v>
      </c>
      <c r="I27" s="172">
        <v>0</v>
      </c>
      <c r="J27" s="172">
        <v>0</v>
      </c>
      <c r="K27" s="172">
        <v>0</v>
      </c>
      <c r="L27" s="339">
        <f t="shared" si="0"/>
        <v>1</v>
      </c>
      <c r="M27" s="145" t="s">
        <v>71</v>
      </c>
      <c r="N27" s="583" t="s">
        <v>148</v>
      </c>
    </row>
    <row r="28" spans="1:14" ht="24" thickTop="1" thickBot="1">
      <c r="A28" s="569"/>
      <c r="B28" s="144" t="s">
        <v>72</v>
      </c>
      <c r="C28" s="172">
        <v>0</v>
      </c>
      <c r="D28" s="172">
        <v>2508</v>
      </c>
      <c r="E28" s="172">
        <v>0</v>
      </c>
      <c r="F28" s="172">
        <v>0</v>
      </c>
      <c r="G28" s="172">
        <v>0</v>
      </c>
      <c r="H28" s="172">
        <v>0</v>
      </c>
      <c r="I28" s="172">
        <v>0</v>
      </c>
      <c r="J28" s="172">
        <v>0</v>
      </c>
      <c r="K28" s="172">
        <v>0</v>
      </c>
      <c r="L28" s="172">
        <f t="shared" si="0"/>
        <v>2508</v>
      </c>
      <c r="M28" s="145" t="s">
        <v>73</v>
      </c>
      <c r="N28" s="583"/>
    </row>
    <row r="29" spans="1:14" ht="14.25" thickTop="1" thickBot="1">
      <c r="A29" s="569"/>
      <c r="B29" s="144" t="s">
        <v>74</v>
      </c>
      <c r="C29" s="172">
        <v>0</v>
      </c>
      <c r="D29" s="172">
        <v>752</v>
      </c>
      <c r="E29" s="172">
        <v>0</v>
      </c>
      <c r="F29" s="172">
        <v>0</v>
      </c>
      <c r="G29" s="172">
        <v>0</v>
      </c>
      <c r="H29" s="172">
        <v>0</v>
      </c>
      <c r="I29" s="172">
        <v>0</v>
      </c>
      <c r="J29" s="172">
        <v>0</v>
      </c>
      <c r="K29" s="172">
        <v>0</v>
      </c>
      <c r="L29" s="172">
        <f t="shared" si="0"/>
        <v>752</v>
      </c>
      <c r="M29" s="145" t="s">
        <v>75</v>
      </c>
      <c r="N29" s="583"/>
    </row>
    <row r="30" spans="1:14" s="3" customFormat="1" ht="14.25" thickTop="1" thickBot="1">
      <c r="A30" s="568" t="s">
        <v>145</v>
      </c>
      <c r="B30" s="60" t="s">
        <v>70</v>
      </c>
      <c r="C30" s="173">
        <v>1</v>
      </c>
      <c r="D30" s="173">
        <v>0</v>
      </c>
      <c r="E30" s="173">
        <v>0</v>
      </c>
      <c r="F30" s="173">
        <v>0</v>
      </c>
      <c r="G30" s="173">
        <v>6</v>
      </c>
      <c r="H30" s="173">
        <v>0</v>
      </c>
      <c r="I30" s="173">
        <v>0</v>
      </c>
      <c r="J30" s="173">
        <v>0</v>
      </c>
      <c r="K30" s="173">
        <v>0</v>
      </c>
      <c r="L30" s="173">
        <f t="shared" si="0"/>
        <v>7</v>
      </c>
      <c r="M30" s="146" t="s">
        <v>71</v>
      </c>
      <c r="N30" s="584" t="s">
        <v>149</v>
      </c>
    </row>
    <row r="31" spans="1:14" ht="24" thickTop="1" thickBot="1">
      <c r="A31" s="568"/>
      <c r="B31" s="60" t="s">
        <v>72</v>
      </c>
      <c r="C31" s="173">
        <v>59024</v>
      </c>
      <c r="D31" s="173">
        <v>0</v>
      </c>
      <c r="E31" s="173">
        <v>0</v>
      </c>
      <c r="F31" s="173">
        <v>0</v>
      </c>
      <c r="G31" s="173">
        <v>350918</v>
      </c>
      <c r="H31" s="173">
        <v>0</v>
      </c>
      <c r="I31" s="173">
        <v>0</v>
      </c>
      <c r="J31" s="173">
        <v>0</v>
      </c>
      <c r="K31" s="173">
        <v>0</v>
      </c>
      <c r="L31" s="173">
        <f t="shared" si="0"/>
        <v>409942</v>
      </c>
      <c r="M31" s="146" t="s">
        <v>73</v>
      </c>
      <c r="N31" s="584"/>
    </row>
    <row r="32" spans="1:14" ht="14.25" thickTop="1" thickBot="1">
      <c r="A32" s="568"/>
      <c r="B32" s="60" t="s">
        <v>74</v>
      </c>
      <c r="C32" s="173">
        <v>32180</v>
      </c>
      <c r="D32" s="173">
        <v>0</v>
      </c>
      <c r="E32" s="173">
        <v>0</v>
      </c>
      <c r="F32" s="173">
        <v>0</v>
      </c>
      <c r="G32" s="173">
        <v>222066</v>
      </c>
      <c r="H32" s="173">
        <v>0</v>
      </c>
      <c r="I32" s="173">
        <v>0</v>
      </c>
      <c r="J32" s="173">
        <v>0</v>
      </c>
      <c r="K32" s="173">
        <v>0</v>
      </c>
      <c r="L32" s="173">
        <f t="shared" si="0"/>
        <v>254246</v>
      </c>
      <c r="M32" s="146" t="s">
        <v>75</v>
      </c>
      <c r="N32" s="584"/>
    </row>
    <row r="33" spans="1:14" s="3" customFormat="1" ht="14.25" thickTop="1" thickBot="1">
      <c r="A33" s="569" t="s">
        <v>146</v>
      </c>
      <c r="B33" s="144" t="s">
        <v>70</v>
      </c>
      <c r="C33" s="172">
        <v>1</v>
      </c>
      <c r="D33" s="172">
        <v>0</v>
      </c>
      <c r="E33" s="172">
        <v>4</v>
      </c>
      <c r="F33" s="172">
        <v>0</v>
      </c>
      <c r="G33" s="172">
        <v>11</v>
      </c>
      <c r="H33" s="172">
        <v>0</v>
      </c>
      <c r="I33" s="172">
        <v>0</v>
      </c>
      <c r="J33" s="172">
        <v>0</v>
      </c>
      <c r="K33" s="172">
        <v>2</v>
      </c>
      <c r="L33" s="339">
        <f t="shared" si="0"/>
        <v>18</v>
      </c>
      <c r="M33" s="145" t="s">
        <v>71</v>
      </c>
      <c r="N33" s="583" t="s">
        <v>150</v>
      </c>
    </row>
    <row r="34" spans="1:14" ht="24" thickTop="1" thickBot="1">
      <c r="A34" s="569"/>
      <c r="B34" s="144" t="s">
        <v>72</v>
      </c>
      <c r="C34" s="172">
        <v>29508</v>
      </c>
      <c r="D34" s="172">
        <v>0</v>
      </c>
      <c r="E34" s="172">
        <v>66692</v>
      </c>
      <c r="F34" s="172">
        <v>0</v>
      </c>
      <c r="G34" s="172">
        <v>339917</v>
      </c>
      <c r="H34" s="172">
        <v>0</v>
      </c>
      <c r="I34" s="172">
        <v>0</v>
      </c>
      <c r="J34" s="172">
        <v>0</v>
      </c>
      <c r="K34" s="172">
        <v>51741</v>
      </c>
      <c r="L34" s="172">
        <f t="shared" si="0"/>
        <v>487858</v>
      </c>
      <c r="M34" s="145" t="s">
        <v>73</v>
      </c>
      <c r="N34" s="583"/>
    </row>
    <row r="35" spans="1:14" ht="14.25" thickTop="1" thickBot="1">
      <c r="A35" s="569"/>
      <c r="B35" s="144" t="s">
        <v>74</v>
      </c>
      <c r="C35" s="172">
        <v>11943</v>
      </c>
      <c r="D35" s="172">
        <v>0</v>
      </c>
      <c r="E35" s="172">
        <v>33548</v>
      </c>
      <c r="F35" s="172">
        <v>0</v>
      </c>
      <c r="G35" s="172">
        <v>193176</v>
      </c>
      <c r="H35" s="172">
        <v>0</v>
      </c>
      <c r="I35" s="172">
        <v>0</v>
      </c>
      <c r="J35" s="172">
        <v>0</v>
      </c>
      <c r="K35" s="172">
        <v>17084</v>
      </c>
      <c r="L35" s="172">
        <f t="shared" si="0"/>
        <v>255751</v>
      </c>
      <c r="M35" s="145" t="s">
        <v>75</v>
      </c>
      <c r="N35" s="583"/>
    </row>
    <row r="36" spans="1:14" s="3" customFormat="1" ht="14.25" thickTop="1" thickBot="1">
      <c r="A36" s="568" t="s">
        <v>159</v>
      </c>
      <c r="B36" s="60" t="s">
        <v>70</v>
      </c>
      <c r="C36" s="173">
        <v>9</v>
      </c>
      <c r="D36" s="173">
        <v>25</v>
      </c>
      <c r="E36" s="173">
        <v>1</v>
      </c>
      <c r="F36" s="173">
        <v>3</v>
      </c>
      <c r="G36" s="173">
        <v>5</v>
      </c>
      <c r="H36" s="173">
        <v>2</v>
      </c>
      <c r="I36" s="173">
        <v>0</v>
      </c>
      <c r="J36" s="173">
        <v>0</v>
      </c>
      <c r="K36" s="173">
        <v>51</v>
      </c>
      <c r="L36" s="173">
        <f t="shared" si="0"/>
        <v>96</v>
      </c>
      <c r="M36" s="146" t="s">
        <v>71</v>
      </c>
      <c r="N36" s="584" t="s">
        <v>6</v>
      </c>
    </row>
    <row r="37" spans="1:14" ht="24" thickTop="1" thickBot="1">
      <c r="A37" s="568"/>
      <c r="B37" s="60" t="s">
        <v>72</v>
      </c>
      <c r="C37" s="173">
        <v>213414</v>
      </c>
      <c r="D37" s="173">
        <v>745021</v>
      </c>
      <c r="E37" s="173">
        <v>13066</v>
      </c>
      <c r="F37" s="173">
        <v>65510</v>
      </c>
      <c r="G37" s="173">
        <v>192416</v>
      </c>
      <c r="H37" s="173">
        <v>516</v>
      </c>
      <c r="I37" s="173">
        <v>0</v>
      </c>
      <c r="J37" s="173">
        <v>0</v>
      </c>
      <c r="K37" s="173">
        <v>171670</v>
      </c>
      <c r="L37" s="173">
        <f t="shared" si="0"/>
        <v>1401613</v>
      </c>
      <c r="M37" s="146" t="s">
        <v>73</v>
      </c>
      <c r="N37" s="584"/>
    </row>
    <row r="38" spans="1:14" ht="13.5" thickTop="1">
      <c r="A38" s="570"/>
      <c r="B38" s="147" t="s">
        <v>74</v>
      </c>
      <c r="C38" s="174">
        <v>127025</v>
      </c>
      <c r="D38" s="174">
        <v>232747</v>
      </c>
      <c r="E38" s="174">
        <v>6914</v>
      </c>
      <c r="F38" s="174">
        <v>55498</v>
      </c>
      <c r="G38" s="174">
        <v>105980</v>
      </c>
      <c r="H38" s="174">
        <v>408</v>
      </c>
      <c r="I38" s="174">
        <v>0</v>
      </c>
      <c r="J38" s="174">
        <v>0</v>
      </c>
      <c r="K38" s="174">
        <v>85834</v>
      </c>
      <c r="L38" s="174">
        <f t="shared" si="0"/>
        <v>614406</v>
      </c>
      <c r="M38" s="148" t="s">
        <v>75</v>
      </c>
      <c r="N38" s="585"/>
    </row>
    <row r="39" spans="1:14" ht="17.100000000000001" customHeight="1" thickBot="1">
      <c r="A39" s="563" t="s">
        <v>7</v>
      </c>
      <c r="B39" s="149" t="s">
        <v>70</v>
      </c>
      <c r="C39" s="150">
        <f t="shared" ref="C39:I39" si="1">SUM(C9+C12+C15+C18+C21+C24+C27+C30+C33+C36)</f>
        <v>824</v>
      </c>
      <c r="D39" s="150">
        <f t="shared" si="1"/>
        <v>348</v>
      </c>
      <c r="E39" s="150">
        <f t="shared" si="1"/>
        <v>530</v>
      </c>
      <c r="F39" s="150">
        <f t="shared" si="1"/>
        <v>1338</v>
      </c>
      <c r="G39" s="150">
        <f t="shared" si="1"/>
        <v>711</v>
      </c>
      <c r="H39" s="150">
        <f t="shared" si="1"/>
        <v>2442</v>
      </c>
      <c r="I39" s="150">
        <f t="shared" si="1"/>
        <v>245</v>
      </c>
      <c r="J39" s="150">
        <f>SUM(J9+J12+J15+J18+J21+J24+J27+J30+J33+J36)</f>
        <v>27</v>
      </c>
      <c r="K39" s="150">
        <f t="shared" ref="J39:L41" si="2">SUM(K9+K12+K15+K18+K21+K24+K27+K30+K33+K36)</f>
        <v>755</v>
      </c>
      <c r="L39" s="340">
        <f t="shared" si="2"/>
        <v>7220</v>
      </c>
      <c r="M39" s="151" t="s">
        <v>71</v>
      </c>
      <c r="N39" s="579" t="s">
        <v>8</v>
      </c>
    </row>
    <row r="40" spans="1:14" ht="17.100000000000001" customHeight="1" thickTop="1" thickBot="1">
      <c r="A40" s="564"/>
      <c r="B40" s="152" t="s">
        <v>72</v>
      </c>
      <c r="C40" s="153">
        <f>SUM(C10+C13+C16+C19+C22+C25+C28+C31+C34+C37)</f>
        <v>39604541</v>
      </c>
      <c r="D40" s="153">
        <f t="shared" ref="D40:I40" si="3">SUM(D10+D13+D16+D19+D22+D25+D28+D31+D34+D37)</f>
        <v>25089076</v>
      </c>
      <c r="E40" s="153">
        <f t="shared" si="3"/>
        <v>3451745</v>
      </c>
      <c r="F40" s="153">
        <f t="shared" si="3"/>
        <v>43997906</v>
      </c>
      <c r="G40" s="153">
        <f t="shared" si="3"/>
        <v>25150150</v>
      </c>
      <c r="H40" s="153">
        <f t="shared" si="3"/>
        <v>738013</v>
      </c>
      <c r="I40" s="153">
        <f t="shared" si="3"/>
        <v>14052620</v>
      </c>
      <c r="J40" s="153">
        <f t="shared" si="2"/>
        <v>2215544</v>
      </c>
      <c r="K40" s="153">
        <f>SUM(K10+K13+K16+K19+K22+K25+K28+K31+K34+K37)</f>
        <v>12489318</v>
      </c>
      <c r="L40" s="172">
        <f t="shared" si="2"/>
        <v>166788913</v>
      </c>
      <c r="M40" s="154" t="s">
        <v>73</v>
      </c>
      <c r="N40" s="580"/>
    </row>
    <row r="41" spans="1:14" ht="17.100000000000001" customHeight="1" thickTop="1" thickBot="1">
      <c r="A41" s="565"/>
      <c r="B41" s="155" t="s">
        <v>74</v>
      </c>
      <c r="C41" s="156">
        <f t="shared" ref="C41:I41" si="4">SUM(C11+C14+C17+C20+C23+C26+C29+C32+C35+C38)</f>
        <v>23039212</v>
      </c>
      <c r="D41" s="156">
        <f t="shared" si="4"/>
        <v>7881610</v>
      </c>
      <c r="E41" s="156">
        <f t="shared" si="4"/>
        <v>1653221</v>
      </c>
      <c r="F41" s="156">
        <f t="shared" si="4"/>
        <v>23269891</v>
      </c>
      <c r="G41" s="156">
        <f t="shared" si="4"/>
        <v>14547459</v>
      </c>
      <c r="H41" s="156">
        <f t="shared" si="4"/>
        <v>345628</v>
      </c>
      <c r="I41" s="156">
        <f t="shared" si="4"/>
        <v>4753215</v>
      </c>
      <c r="J41" s="156">
        <f t="shared" si="2"/>
        <v>1444674</v>
      </c>
      <c r="K41" s="156">
        <f t="shared" si="2"/>
        <v>1142073</v>
      </c>
      <c r="L41" s="172">
        <f t="shared" si="2"/>
        <v>78076983</v>
      </c>
      <c r="M41" s="157" t="s">
        <v>75</v>
      </c>
      <c r="N41" s="581"/>
    </row>
    <row r="42" spans="1:14" ht="13.5" thickTop="1">
      <c r="B42" s="7"/>
    </row>
  </sheetData>
  <mergeCells count="93">
    <mergeCell ref="AQ4:BD4"/>
    <mergeCell ref="BE4:BR4"/>
    <mergeCell ref="GA3:GN3"/>
    <mergeCell ref="GO3:HB3"/>
    <mergeCell ref="CU4:DH4"/>
    <mergeCell ref="DI4:DV4"/>
    <mergeCell ref="EY4:FL4"/>
    <mergeCell ref="FM4:FZ4"/>
    <mergeCell ref="DW4:EJ4"/>
    <mergeCell ref="EK4:EX4"/>
    <mergeCell ref="GA4:GN4"/>
    <mergeCell ref="GO4:HB4"/>
    <mergeCell ref="IE2:IR2"/>
    <mergeCell ref="IS2:IV2"/>
    <mergeCell ref="GA2:GN2"/>
    <mergeCell ref="GO2:HB2"/>
    <mergeCell ref="BS4:CF4"/>
    <mergeCell ref="CG4:CT4"/>
    <mergeCell ref="DW3:EJ3"/>
    <mergeCell ref="EK3:EX3"/>
    <mergeCell ref="CU3:DH3"/>
    <mergeCell ref="DI3:DV3"/>
    <mergeCell ref="IE3:IR3"/>
    <mergeCell ref="IS3:IV3"/>
    <mergeCell ref="IE4:IR4"/>
    <mergeCell ref="IS4:IV4"/>
    <mergeCell ref="HC4:HP4"/>
    <mergeCell ref="HQ4:ID4"/>
    <mergeCell ref="HC3:HP3"/>
    <mergeCell ref="HQ3:ID3"/>
    <mergeCell ref="EK2:EX2"/>
    <mergeCell ref="EY2:FL2"/>
    <mergeCell ref="FM2:FZ2"/>
    <mergeCell ref="EY3:FL3"/>
    <mergeCell ref="HC2:HP2"/>
    <mergeCell ref="HQ2:ID2"/>
    <mergeCell ref="FM3:FZ3"/>
    <mergeCell ref="DI2:DV2"/>
    <mergeCell ref="DW2:EJ2"/>
    <mergeCell ref="BE2:BR2"/>
    <mergeCell ref="AQ3:BD3"/>
    <mergeCell ref="BE3:BR3"/>
    <mergeCell ref="BS3:CF3"/>
    <mergeCell ref="CG3:CT3"/>
    <mergeCell ref="AQ2:BD2"/>
    <mergeCell ref="BS2:CF2"/>
    <mergeCell ref="CG2:CT2"/>
    <mergeCell ref="CU2:DH2"/>
    <mergeCell ref="O2:AB2"/>
    <mergeCell ref="AC2:AP2"/>
    <mergeCell ref="N21:N23"/>
    <mergeCell ref="E7:E8"/>
    <mergeCell ref="G7:G8"/>
    <mergeCell ref="F7:F8"/>
    <mergeCell ref="H7:H8"/>
    <mergeCell ref="A3:N3"/>
    <mergeCell ref="O3:AB3"/>
    <mergeCell ref="K7:K8"/>
    <mergeCell ref="O4:AB4"/>
    <mergeCell ref="AC4:AP4"/>
    <mergeCell ref="AC3:AP3"/>
    <mergeCell ref="A1:N1"/>
    <mergeCell ref="A2:N2"/>
    <mergeCell ref="A4:N4"/>
    <mergeCell ref="A18:A20"/>
    <mergeCell ref="L6:L8"/>
    <mergeCell ref="I7:I8"/>
    <mergeCell ref="J7:J8"/>
    <mergeCell ref="N39:N41"/>
    <mergeCell ref="N9:N11"/>
    <mergeCell ref="N12:N14"/>
    <mergeCell ref="N15:N17"/>
    <mergeCell ref="N18:N20"/>
    <mergeCell ref="N30:N32"/>
    <mergeCell ref="N33:N35"/>
    <mergeCell ref="N36:N38"/>
    <mergeCell ref="N24:N26"/>
    <mergeCell ref="N27:N29"/>
    <mergeCell ref="A39:A41"/>
    <mergeCell ref="D7:D8"/>
    <mergeCell ref="A30:A32"/>
    <mergeCell ref="A33:A35"/>
    <mergeCell ref="A15:A17"/>
    <mergeCell ref="A21:A23"/>
    <mergeCell ref="A24:A26"/>
    <mergeCell ref="A27:A29"/>
    <mergeCell ref="A36:A38"/>
    <mergeCell ref="A9:A11"/>
    <mergeCell ref="A12:A14"/>
    <mergeCell ref="A6:A8"/>
    <mergeCell ref="B6:B8"/>
    <mergeCell ref="C6:K6"/>
    <mergeCell ref="C7:C8"/>
  </mergeCells>
  <phoneticPr fontId="6" type="noConversion"/>
  <printOptions horizontalCentered="1" verticalCentered="1"/>
  <pageMargins left="0" right="0" top="0" bottom="0" header="0" footer="0"/>
  <pageSetup paperSize="9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D19"/>
  <sheetViews>
    <sheetView rightToLeft="1" tabSelected="1" view="pageBreakPreview" zoomScaleNormal="100" workbookViewId="0">
      <selection activeCell="F4" sqref="F4"/>
    </sheetView>
  </sheetViews>
  <sheetFormatPr defaultRowHeight="12.75"/>
  <cols>
    <col min="1" max="1" width="25.7109375" style="332" customWidth="1"/>
    <col min="2" max="3" width="14.7109375" style="329" customWidth="1"/>
    <col min="4" max="4" width="25.7109375" style="333" customWidth="1"/>
    <col min="5" max="255" width="9.140625" style="329"/>
    <col min="256" max="256" width="40.7109375" style="329" customWidth="1"/>
    <col min="257" max="259" width="10.7109375" style="329" customWidth="1"/>
    <col min="260" max="260" width="40.7109375" style="329" customWidth="1"/>
    <col min="261" max="511" width="9.140625" style="329"/>
    <col min="512" max="512" width="40.7109375" style="329" customWidth="1"/>
    <col min="513" max="515" width="10.7109375" style="329" customWidth="1"/>
    <col min="516" max="516" width="40.7109375" style="329" customWidth="1"/>
    <col min="517" max="767" width="9.140625" style="329"/>
    <col min="768" max="768" width="40.7109375" style="329" customWidth="1"/>
    <col min="769" max="771" width="10.7109375" style="329" customWidth="1"/>
    <col min="772" max="772" width="40.7109375" style="329" customWidth="1"/>
    <col min="773" max="1023" width="9.140625" style="329"/>
    <col min="1024" max="1024" width="40.7109375" style="329" customWidth="1"/>
    <col min="1025" max="1027" width="10.7109375" style="329" customWidth="1"/>
    <col min="1028" max="1028" width="40.7109375" style="329" customWidth="1"/>
    <col min="1029" max="1279" width="9.140625" style="329"/>
    <col min="1280" max="1280" width="40.7109375" style="329" customWidth="1"/>
    <col min="1281" max="1283" width="10.7109375" style="329" customWidth="1"/>
    <col min="1284" max="1284" width="40.7109375" style="329" customWidth="1"/>
    <col min="1285" max="1535" width="9.140625" style="329"/>
    <col min="1536" max="1536" width="40.7109375" style="329" customWidth="1"/>
    <col min="1537" max="1539" width="10.7109375" style="329" customWidth="1"/>
    <col min="1540" max="1540" width="40.7109375" style="329" customWidth="1"/>
    <col min="1541" max="1791" width="9.140625" style="329"/>
    <col min="1792" max="1792" width="40.7109375" style="329" customWidth="1"/>
    <col min="1793" max="1795" width="10.7109375" style="329" customWidth="1"/>
    <col min="1796" max="1796" width="40.7109375" style="329" customWidth="1"/>
    <col min="1797" max="2047" width="9.140625" style="329"/>
    <col min="2048" max="2048" width="40.7109375" style="329" customWidth="1"/>
    <col min="2049" max="2051" width="10.7109375" style="329" customWidth="1"/>
    <col min="2052" max="2052" width="40.7109375" style="329" customWidth="1"/>
    <col min="2053" max="2303" width="9.140625" style="329"/>
    <col min="2304" max="2304" width="40.7109375" style="329" customWidth="1"/>
    <col min="2305" max="2307" width="10.7109375" style="329" customWidth="1"/>
    <col min="2308" max="2308" width="40.7109375" style="329" customWidth="1"/>
    <col min="2309" max="2559" width="9.140625" style="329"/>
    <col min="2560" max="2560" width="40.7109375" style="329" customWidth="1"/>
    <col min="2561" max="2563" width="10.7109375" style="329" customWidth="1"/>
    <col min="2564" max="2564" width="40.7109375" style="329" customWidth="1"/>
    <col min="2565" max="2815" width="9.140625" style="329"/>
    <col min="2816" max="2816" width="40.7109375" style="329" customWidth="1"/>
    <col min="2817" max="2819" width="10.7109375" style="329" customWidth="1"/>
    <col min="2820" max="2820" width="40.7109375" style="329" customWidth="1"/>
    <col min="2821" max="3071" width="9.140625" style="329"/>
    <col min="3072" max="3072" width="40.7109375" style="329" customWidth="1"/>
    <col min="3073" max="3075" width="10.7109375" style="329" customWidth="1"/>
    <col min="3076" max="3076" width="40.7109375" style="329" customWidth="1"/>
    <col min="3077" max="3327" width="9.140625" style="329"/>
    <col min="3328" max="3328" width="40.7109375" style="329" customWidth="1"/>
    <col min="3329" max="3331" width="10.7109375" style="329" customWidth="1"/>
    <col min="3332" max="3332" width="40.7109375" style="329" customWidth="1"/>
    <col min="3333" max="3583" width="9.140625" style="329"/>
    <col min="3584" max="3584" width="40.7109375" style="329" customWidth="1"/>
    <col min="3585" max="3587" width="10.7109375" style="329" customWidth="1"/>
    <col min="3588" max="3588" width="40.7109375" style="329" customWidth="1"/>
    <col min="3589" max="3839" width="9.140625" style="329"/>
    <col min="3840" max="3840" width="40.7109375" style="329" customWidth="1"/>
    <col min="3841" max="3843" width="10.7109375" style="329" customWidth="1"/>
    <col min="3844" max="3844" width="40.7109375" style="329" customWidth="1"/>
    <col min="3845" max="4095" width="9.140625" style="329"/>
    <col min="4096" max="4096" width="40.7109375" style="329" customWidth="1"/>
    <col min="4097" max="4099" width="10.7109375" style="329" customWidth="1"/>
    <col min="4100" max="4100" width="40.7109375" style="329" customWidth="1"/>
    <col min="4101" max="4351" width="9.140625" style="329"/>
    <col min="4352" max="4352" width="40.7109375" style="329" customWidth="1"/>
    <col min="4353" max="4355" width="10.7109375" style="329" customWidth="1"/>
    <col min="4356" max="4356" width="40.7109375" style="329" customWidth="1"/>
    <col min="4357" max="4607" width="9.140625" style="329"/>
    <col min="4608" max="4608" width="40.7109375" style="329" customWidth="1"/>
    <col min="4609" max="4611" width="10.7109375" style="329" customWidth="1"/>
    <col min="4612" max="4612" width="40.7109375" style="329" customWidth="1"/>
    <col min="4613" max="4863" width="9.140625" style="329"/>
    <col min="4864" max="4864" width="40.7109375" style="329" customWidth="1"/>
    <col min="4865" max="4867" width="10.7109375" style="329" customWidth="1"/>
    <col min="4868" max="4868" width="40.7109375" style="329" customWidth="1"/>
    <col min="4869" max="5119" width="9.140625" style="329"/>
    <col min="5120" max="5120" width="40.7109375" style="329" customWidth="1"/>
    <col min="5121" max="5123" width="10.7109375" style="329" customWidth="1"/>
    <col min="5124" max="5124" width="40.7109375" style="329" customWidth="1"/>
    <col min="5125" max="5375" width="9.140625" style="329"/>
    <col min="5376" max="5376" width="40.7109375" style="329" customWidth="1"/>
    <col min="5377" max="5379" width="10.7109375" style="329" customWidth="1"/>
    <col min="5380" max="5380" width="40.7109375" style="329" customWidth="1"/>
    <col min="5381" max="5631" width="9.140625" style="329"/>
    <col min="5632" max="5632" width="40.7109375" style="329" customWidth="1"/>
    <col min="5633" max="5635" width="10.7109375" style="329" customWidth="1"/>
    <col min="5636" max="5636" width="40.7109375" style="329" customWidth="1"/>
    <col min="5637" max="5887" width="9.140625" style="329"/>
    <col min="5888" max="5888" width="40.7109375" style="329" customWidth="1"/>
    <col min="5889" max="5891" width="10.7109375" style="329" customWidth="1"/>
    <col min="5892" max="5892" width="40.7109375" style="329" customWidth="1"/>
    <col min="5893" max="6143" width="9.140625" style="329"/>
    <col min="6144" max="6144" width="40.7109375" style="329" customWidth="1"/>
    <col min="6145" max="6147" width="10.7109375" style="329" customWidth="1"/>
    <col min="6148" max="6148" width="40.7109375" style="329" customWidth="1"/>
    <col min="6149" max="6399" width="9.140625" style="329"/>
    <col min="6400" max="6400" width="40.7109375" style="329" customWidth="1"/>
    <col min="6401" max="6403" width="10.7109375" style="329" customWidth="1"/>
    <col min="6404" max="6404" width="40.7109375" style="329" customWidth="1"/>
    <col min="6405" max="6655" width="9.140625" style="329"/>
    <col min="6656" max="6656" width="40.7109375" style="329" customWidth="1"/>
    <col min="6657" max="6659" width="10.7109375" style="329" customWidth="1"/>
    <col min="6660" max="6660" width="40.7109375" style="329" customWidth="1"/>
    <col min="6661" max="6911" width="9.140625" style="329"/>
    <col min="6912" max="6912" width="40.7109375" style="329" customWidth="1"/>
    <col min="6913" max="6915" width="10.7109375" style="329" customWidth="1"/>
    <col min="6916" max="6916" width="40.7109375" style="329" customWidth="1"/>
    <col min="6917" max="7167" width="9.140625" style="329"/>
    <col min="7168" max="7168" width="40.7109375" style="329" customWidth="1"/>
    <col min="7169" max="7171" width="10.7109375" style="329" customWidth="1"/>
    <col min="7172" max="7172" width="40.7109375" style="329" customWidth="1"/>
    <col min="7173" max="7423" width="9.140625" style="329"/>
    <col min="7424" max="7424" width="40.7109375" style="329" customWidth="1"/>
    <col min="7425" max="7427" width="10.7109375" style="329" customWidth="1"/>
    <col min="7428" max="7428" width="40.7109375" style="329" customWidth="1"/>
    <col min="7429" max="7679" width="9.140625" style="329"/>
    <col min="7680" max="7680" width="40.7109375" style="329" customWidth="1"/>
    <col min="7681" max="7683" width="10.7109375" style="329" customWidth="1"/>
    <col min="7684" max="7684" width="40.7109375" style="329" customWidth="1"/>
    <col min="7685" max="7935" width="9.140625" style="329"/>
    <col min="7936" max="7936" width="40.7109375" style="329" customWidth="1"/>
    <col min="7937" max="7939" width="10.7109375" style="329" customWidth="1"/>
    <col min="7940" max="7940" width="40.7109375" style="329" customWidth="1"/>
    <col min="7941" max="8191" width="9.140625" style="329"/>
    <col min="8192" max="8192" width="40.7109375" style="329" customWidth="1"/>
    <col min="8193" max="8195" width="10.7109375" style="329" customWidth="1"/>
    <col min="8196" max="8196" width="40.7109375" style="329" customWidth="1"/>
    <col min="8197" max="8447" width="9.140625" style="329"/>
    <col min="8448" max="8448" width="40.7109375" style="329" customWidth="1"/>
    <col min="8449" max="8451" width="10.7109375" style="329" customWidth="1"/>
    <col min="8452" max="8452" width="40.7109375" style="329" customWidth="1"/>
    <col min="8453" max="8703" width="9.140625" style="329"/>
    <col min="8704" max="8704" width="40.7109375" style="329" customWidth="1"/>
    <col min="8705" max="8707" width="10.7109375" style="329" customWidth="1"/>
    <col min="8708" max="8708" width="40.7109375" style="329" customWidth="1"/>
    <col min="8709" max="8959" width="9.140625" style="329"/>
    <col min="8960" max="8960" width="40.7109375" style="329" customWidth="1"/>
    <col min="8961" max="8963" width="10.7109375" style="329" customWidth="1"/>
    <col min="8964" max="8964" width="40.7109375" style="329" customWidth="1"/>
    <col min="8965" max="9215" width="9.140625" style="329"/>
    <col min="9216" max="9216" width="40.7109375" style="329" customWidth="1"/>
    <col min="9217" max="9219" width="10.7109375" style="329" customWidth="1"/>
    <col min="9220" max="9220" width="40.7109375" style="329" customWidth="1"/>
    <col min="9221" max="9471" width="9.140625" style="329"/>
    <col min="9472" max="9472" width="40.7109375" style="329" customWidth="1"/>
    <col min="9473" max="9475" width="10.7109375" style="329" customWidth="1"/>
    <col min="9476" max="9476" width="40.7109375" style="329" customWidth="1"/>
    <col min="9477" max="9727" width="9.140625" style="329"/>
    <col min="9728" max="9728" width="40.7109375" style="329" customWidth="1"/>
    <col min="9729" max="9731" width="10.7109375" style="329" customWidth="1"/>
    <col min="9732" max="9732" width="40.7109375" style="329" customWidth="1"/>
    <col min="9733" max="9983" width="9.140625" style="329"/>
    <col min="9984" max="9984" width="40.7109375" style="329" customWidth="1"/>
    <col min="9985" max="9987" width="10.7109375" style="329" customWidth="1"/>
    <col min="9988" max="9988" width="40.7109375" style="329" customWidth="1"/>
    <col min="9989" max="10239" width="9.140625" style="329"/>
    <col min="10240" max="10240" width="40.7109375" style="329" customWidth="1"/>
    <col min="10241" max="10243" width="10.7109375" style="329" customWidth="1"/>
    <col min="10244" max="10244" width="40.7109375" style="329" customWidth="1"/>
    <col min="10245" max="10495" width="9.140625" style="329"/>
    <col min="10496" max="10496" width="40.7109375" style="329" customWidth="1"/>
    <col min="10497" max="10499" width="10.7109375" style="329" customWidth="1"/>
    <col min="10500" max="10500" width="40.7109375" style="329" customWidth="1"/>
    <col min="10501" max="10751" width="9.140625" style="329"/>
    <col min="10752" max="10752" width="40.7109375" style="329" customWidth="1"/>
    <col min="10753" max="10755" width="10.7109375" style="329" customWidth="1"/>
    <col min="10756" max="10756" width="40.7109375" style="329" customWidth="1"/>
    <col min="10757" max="11007" width="9.140625" style="329"/>
    <col min="11008" max="11008" width="40.7109375" style="329" customWidth="1"/>
    <col min="11009" max="11011" width="10.7109375" style="329" customWidth="1"/>
    <col min="11012" max="11012" width="40.7109375" style="329" customWidth="1"/>
    <col min="11013" max="11263" width="9.140625" style="329"/>
    <col min="11264" max="11264" width="40.7109375" style="329" customWidth="1"/>
    <col min="11265" max="11267" width="10.7109375" style="329" customWidth="1"/>
    <col min="11268" max="11268" width="40.7109375" style="329" customWidth="1"/>
    <col min="11269" max="11519" width="9.140625" style="329"/>
    <col min="11520" max="11520" width="40.7109375" style="329" customWidth="1"/>
    <col min="11521" max="11523" width="10.7109375" style="329" customWidth="1"/>
    <col min="11524" max="11524" width="40.7109375" style="329" customWidth="1"/>
    <col min="11525" max="11775" width="9.140625" style="329"/>
    <col min="11776" max="11776" width="40.7109375" style="329" customWidth="1"/>
    <col min="11777" max="11779" width="10.7109375" style="329" customWidth="1"/>
    <col min="11780" max="11780" width="40.7109375" style="329" customWidth="1"/>
    <col min="11781" max="12031" width="9.140625" style="329"/>
    <col min="12032" max="12032" width="40.7109375" style="329" customWidth="1"/>
    <col min="12033" max="12035" width="10.7109375" style="329" customWidth="1"/>
    <col min="12036" max="12036" width="40.7109375" style="329" customWidth="1"/>
    <col min="12037" max="12287" width="9.140625" style="329"/>
    <col min="12288" max="12288" width="40.7109375" style="329" customWidth="1"/>
    <col min="12289" max="12291" width="10.7109375" style="329" customWidth="1"/>
    <col min="12292" max="12292" width="40.7109375" style="329" customWidth="1"/>
    <col min="12293" max="12543" width="9.140625" style="329"/>
    <col min="12544" max="12544" width="40.7109375" style="329" customWidth="1"/>
    <col min="12545" max="12547" width="10.7109375" style="329" customWidth="1"/>
    <col min="12548" max="12548" width="40.7109375" style="329" customWidth="1"/>
    <col min="12549" max="12799" width="9.140625" style="329"/>
    <col min="12800" max="12800" width="40.7109375" style="329" customWidth="1"/>
    <col min="12801" max="12803" width="10.7109375" style="329" customWidth="1"/>
    <col min="12804" max="12804" width="40.7109375" style="329" customWidth="1"/>
    <col min="12805" max="13055" width="9.140625" style="329"/>
    <col min="13056" max="13056" width="40.7109375" style="329" customWidth="1"/>
    <col min="13057" max="13059" width="10.7109375" style="329" customWidth="1"/>
    <col min="13060" max="13060" width="40.7109375" style="329" customWidth="1"/>
    <col min="13061" max="13311" width="9.140625" style="329"/>
    <col min="13312" max="13312" width="40.7109375" style="329" customWidth="1"/>
    <col min="13313" max="13315" width="10.7109375" style="329" customWidth="1"/>
    <col min="13316" max="13316" width="40.7109375" style="329" customWidth="1"/>
    <col min="13317" max="13567" width="9.140625" style="329"/>
    <col min="13568" max="13568" width="40.7109375" style="329" customWidth="1"/>
    <col min="13569" max="13571" width="10.7109375" style="329" customWidth="1"/>
    <col min="13572" max="13572" width="40.7109375" style="329" customWidth="1"/>
    <col min="13573" max="13823" width="9.140625" style="329"/>
    <col min="13824" max="13824" width="40.7109375" style="329" customWidth="1"/>
    <col min="13825" max="13827" width="10.7109375" style="329" customWidth="1"/>
    <col min="13828" max="13828" width="40.7109375" style="329" customWidth="1"/>
    <col min="13829" max="14079" width="9.140625" style="329"/>
    <col min="14080" max="14080" width="40.7109375" style="329" customWidth="1"/>
    <col min="14081" max="14083" width="10.7109375" style="329" customWidth="1"/>
    <col min="14084" max="14084" width="40.7109375" style="329" customWidth="1"/>
    <col min="14085" max="14335" width="9.140625" style="329"/>
    <col min="14336" max="14336" width="40.7109375" style="329" customWidth="1"/>
    <col min="14337" max="14339" width="10.7109375" style="329" customWidth="1"/>
    <col min="14340" max="14340" width="40.7109375" style="329" customWidth="1"/>
    <col min="14341" max="14591" width="9.140625" style="329"/>
    <col min="14592" max="14592" width="40.7109375" style="329" customWidth="1"/>
    <col min="14593" max="14595" width="10.7109375" style="329" customWidth="1"/>
    <col min="14596" max="14596" width="40.7109375" style="329" customWidth="1"/>
    <col min="14597" max="14847" width="9.140625" style="329"/>
    <col min="14848" max="14848" width="40.7109375" style="329" customWidth="1"/>
    <col min="14849" max="14851" width="10.7109375" style="329" customWidth="1"/>
    <col min="14852" max="14852" width="40.7109375" style="329" customWidth="1"/>
    <col min="14853" max="15103" width="9.140625" style="329"/>
    <col min="15104" max="15104" width="40.7109375" style="329" customWidth="1"/>
    <col min="15105" max="15107" width="10.7109375" style="329" customWidth="1"/>
    <col min="15108" max="15108" width="40.7109375" style="329" customWidth="1"/>
    <col min="15109" max="15359" width="9.140625" style="329"/>
    <col min="15360" max="15360" width="40.7109375" style="329" customWidth="1"/>
    <col min="15361" max="15363" width="10.7109375" style="329" customWidth="1"/>
    <col min="15364" max="15364" width="40.7109375" style="329" customWidth="1"/>
    <col min="15365" max="15615" width="9.140625" style="329"/>
    <col min="15616" max="15616" width="40.7109375" style="329" customWidth="1"/>
    <col min="15617" max="15619" width="10.7109375" style="329" customWidth="1"/>
    <col min="15620" max="15620" width="40.7109375" style="329" customWidth="1"/>
    <col min="15621" max="15871" width="9.140625" style="329"/>
    <col min="15872" max="15872" width="40.7109375" style="329" customWidth="1"/>
    <col min="15873" max="15875" width="10.7109375" style="329" customWidth="1"/>
    <col min="15876" max="15876" width="40.7109375" style="329" customWidth="1"/>
    <col min="15877" max="16127" width="9.140625" style="329"/>
    <col min="16128" max="16128" width="40.7109375" style="329" customWidth="1"/>
    <col min="16129" max="16131" width="10.7109375" style="329" customWidth="1"/>
    <col min="16132" max="16132" width="40.7109375" style="329" customWidth="1"/>
    <col min="16133" max="16383" width="9.140625" style="329"/>
    <col min="16384" max="16384" width="9.140625" style="329" customWidth="1"/>
  </cols>
  <sheetData>
    <row r="1" spans="1:4" s="328" customFormat="1" ht="50.45" customHeight="1">
      <c r="A1" s="442" t="s">
        <v>487</v>
      </c>
      <c r="B1" s="442"/>
      <c r="C1" s="442"/>
      <c r="D1" s="442"/>
    </row>
    <row r="2" spans="1:4" s="328" customFormat="1" ht="20.25" customHeight="1">
      <c r="A2" s="443">
        <v>2018</v>
      </c>
      <c r="B2" s="443"/>
      <c r="C2" s="443"/>
      <c r="D2" s="443"/>
    </row>
    <row r="3" spans="1:4" ht="21.95" customHeight="1">
      <c r="A3" s="444" t="s">
        <v>488</v>
      </c>
      <c r="B3" s="444"/>
      <c r="C3" s="444"/>
      <c r="D3" s="444"/>
    </row>
    <row r="4" spans="1:4" ht="21.95" customHeight="1">
      <c r="A4" s="445">
        <v>2018</v>
      </c>
      <c r="B4" s="445"/>
      <c r="C4" s="445"/>
      <c r="D4" s="445"/>
    </row>
    <row r="5" spans="1:4" s="25" customFormat="1" ht="23.25" customHeight="1">
      <c r="A5" s="11" t="s">
        <v>319</v>
      </c>
      <c r="D5" s="22" t="s">
        <v>314</v>
      </c>
    </row>
    <row r="6" spans="1:4" s="330" customFormat="1" ht="48.75" customHeight="1">
      <c r="A6" s="325" t="s">
        <v>369</v>
      </c>
      <c r="B6" s="327" t="s">
        <v>304</v>
      </c>
      <c r="C6" s="327" t="s">
        <v>305</v>
      </c>
      <c r="D6" s="326" t="s">
        <v>370</v>
      </c>
    </row>
    <row r="7" spans="1:4" s="331" customFormat="1" ht="25.9" customHeight="1" thickBot="1">
      <c r="A7" s="342" t="s">
        <v>373</v>
      </c>
      <c r="B7" s="370">
        <v>5123116</v>
      </c>
      <c r="C7" s="370">
        <v>5305341</v>
      </c>
      <c r="D7" s="343" t="s">
        <v>381</v>
      </c>
    </row>
    <row r="8" spans="1:4" s="331" customFormat="1" ht="25.9" customHeight="1" thickTop="1" thickBot="1">
      <c r="A8" s="341" t="s">
        <v>372</v>
      </c>
      <c r="B8" s="346">
        <v>62387</v>
      </c>
      <c r="C8" s="346">
        <v>23216</v>
      </c>
      <c r="D8" s="344" t="s">
        <v>382</v>
      </c>
    </row>
    <row r="9" spans="1:4" s="331" customFormat="1" ht="25.9" customHeight="1" thickTop="1" thickBot="1">
      <c r="A9" s="413" t="s">
        <v>469</v>
      </c>
      <c r="B9" s="345">
        <v>105140</v>
      </c>
      <c r="C9" s="345">
        <v>1044573</v>
      </c>
      <c r="D9" s="412" t="s">
        <v>470</v>
      </c>
    </row>
    <row r="10" spans="1:4" s="331" customFormat="1" ht="25.9" customHeight="1" thickTop="1" thickBot="1">
      <c r="A10" s="341" t="s">
        <v>374</v>
      </c>
      <c r="B10" s="346">
        <v>1259587</v>
      </c>
      <c r="C10" s="346">
        <v>1084427</v>
      </c>
      <c r="D10" s="344" t="s">
        <v>383</v>
      </c>
    </row>
    <row r="11" spans="1:4" s="331" customFormat="1" ht="25.9" customHeight="1" thickTop="1" thickBot="1">
      <c r="A11" s="342" t="s">
        <v>375</v>
      </c>
      <c r="B11" s="345">
        <v>41</v>
      </c>
      <c r="C11" s="345">
        <v>42</v>
      </c>
      <c r="D11" s="343" t="s">
        <v>384</v>
      </c>
    </row>
    <row r="12" spans="1:4" s="331" customFormat="1" ht="25.9" customHeight="1" thickTop="1" thickBot="1">
      <c r="A12" s="341" t="s">
        <v>376</v>
      </c>
      <c r="B12" s="346">
        <v>72631</v>
      </c>
      <c r="C12" s="346">
        <v>70499</v>
      </c>
      <c r="D12" s="344" t="s">
        <v>385</v>
      </c>
    </row>
    <row r="13" spans="1:4" s="331" customFormat="1" ht="25.9" customHeight="1" thickTop="1" thickBot="1">
      <c r="A13" s="342" t="s">
        <v>371</v>
      </c>
      <c r="B13" s="345" t="s">
        <v>465</v>
      </c>
      <c r="C13" s="345" t="s">
        <v>465</v>
      </c>
      <c r="D13" s="343" t="s">
        <v>386</v>
      </c>
    </row>
    <row r="14" spans="1:4" s="331" customFormat="1" ht="25.9" customHeight="1" thickTop="1" thickBot="1">
      <c r="A14" s="341" t="s">
        <v>377</v>
      </c>
      <c r="B14" s="346">
        <v>8884</v>
      </c>
      <c r="C14" s="346">
        <v>8867</v>
      </c>
      <c r="D14" s="344" t="s">
        <v>387</v>
      </c>
    </row>
    <row r="15" spans="1:4" s="331" customFormat="1" ht="25.9" customHeight="1" thickTop="1" thickBot="1">
      <c r="A15" s="342" t="s">
        <v>378</v>
      </c>
      <c r="B15" s="345">
        <v>19276</v>
      </c>
      <c r="C15" s="345">
        <v>19585</v>
      </c>
      <c r="D15" s="343" t="s">
        <v>388</v>
      </c>
    </row>
    <row r="16" spans="1:4" s="331" customFormat="1" ht="25.9" customHeight="1" thickTop="1" thickBot="1">
      <c r="A16" s="341" t="s">
        <v>379</v>
      </c>
      <c r="B16" s="346">
        <v>10935</v>
      </c>
      <c r="C16" s="346">
        <v>11328</v>
      </c>
      <c r="D16" s="344" t="s">
        <v>389</v>
      </c>
    </row>
    <row r="17" spans="1:4" s="331" customFormat="1" ht="25.9" customHeight="1" thickTop="1">
      <c r="A17" s="247" t="s">
        <v>380</v>
      </c>
      <c r="B17" s="347" t="s">
        <v>465</v>
      </c>
      <c r="C17" s="347" t="s">
        <v>465</v>
      </c>
      <c r="D17" s="334" t="s">
        <v>390</v>
      </c>
    </row>
    <row r="18" spans="1:4" s="331" customFormat="1" ht="34.9" customHeight="1">
      <c r="A18" s="348" t="s">
        <v>7</v>
      </c>
      <c r="B18" s="349">
        <f>SUM(B7:B17)</f>
        <v>6661997</v>
      </c>
      <c r="C18" s="349">
        <f>SUM(C7:C17)</f>
        <v>7567878</v>
      </c>
      <c r="D18" s="350" t="s">
        <v>44</v>
      </c>
    </row>
    <row r="19" spans="1:4" s="331" customFormat="1">
      <c r="A19" s="425" t="s">
        <v>430</v>
      </c>
      <c r="D19" s="426" t="s">
        <v>471</v>
      </c>
    </row>
  </sheetData>
  <mergeCells count="4">
    <mergeCell ref="A1:D1"/>
    <mergeCell ref="A2:D2"/>
    <mergeCell ref="A3:D3"/>
    <mergeCell ref="A4:D4"/>
  </mergeCells>
  <printOptions horizontalCentered="1"/>
  <pageMargins left="0" right="0" top="0.98425196850393704" bottom="0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K25"/>
  <sheetViews>
    <sheetView showGridLines="0" rightToLeft="1" tabSelected="1" view="pageBreakPreview" zoomScaleNormal="100" zoomScaleSheetLayoutView="100" workbookViewId="0">
      <selection activeCell="F4" sqref="F4"/>
    </sheetView>
  </sheetViews>
  <sheetFormatPr defaultColWidth="9.140625" defaultRowHeight="12.75"/>
  <cols>
    <col min="1" max="1" width="24" style="76" customWidth="1"/>
    <col min="2" max="2" width="17.85546875" style="4" customWidth="1"/>
    <col min="3" max="3" width="23" style="4" customWidth="1"/>
    <col min="4" max="4" width="27.42578125" style="87" customWidth="1"/>
    <col min="5" max="5" width="9.5703125" style="4" bestFit="1" customWidth="1"/>
    <col min="6" max="6" width="9.42578125" style="4" bestFit="1" customWidth="1"/>
    <col min="7" max="16384" width="9.140625" style="4"/>
  </cols>
  <sheetData>
    <row r="1" spans="1:11" s="79" customFormat="1" ht="52.15" customHeight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s="102" customFormat="1" ht="20.25">
      <c r="A2" s="244" t="s">
        <v>489</v>
      </c>
      <c r="B2" s="44"/>
      <c r="C2" s="44"/>
      <c r="D2" s="44"/>
    </row>
    <row r="3" spans="1:11" s="102" customFormat="1" ht="20.25">
      <c r="A3" s="38">
        <v>2018</v>
      </c>
      <c r="B3" s="44"/>
      <c r="C3" s="44"/>
      <c r="D3" s="38"/>
    </row>
    <row r="4" spans="1:11" s="103" customFormat="1" ht="31.5">
      <c r="A4" s="28" t="s">
        <v>490</v>
      </c>
      <c r="B4" s="21"/>
      <c r="C4" s="21"/>
      <c r="D4" s="21"/>
    </row>
    <row r="5" spans="1:11" s="103" customFormat="1" ht="15.75">
      <c r="A5" s="21">
        <v>2018</v>
      </c>
      <c r="B5" s="21"/>
      <c r="C5" s="21"/>
      <c r="D5" s="21"/>
    </row>
    <row r="6" spans="1:11" s="25" customFormat="1" ht="23.25" customHeight="1">
      <c r="A6" s="11" t="s">
        <v>318</v>
      </c>
      <c r="D6" s="22" t="s">
        <v>315</v>
      </c>
    </row>
    <row r="7" spans="1:11" s="25" customFormat="1" ht="45.75" customHeight="1">
      <c r="A7" s="241" t="s">
        <v>18</v>
      </c>
      <c r="B7" s="243" t="s">
        <v>304</v>
      </c>
      <c r="C7" s="243" t="s">
        <v>305</v>
      </c>
      <c r="D7" s="242" t="s">
        <v>19</v>
      </c>
    </row>
    <row r="8" spans="1:11" ht="29.25" customHeight="1" thickBot="1">
      <c r="A8" s="231" t="s">
        <v>20</v>
      </c>
      <c r="B8" s="345">
        <v>1515583</v>
      </c>
      <c r="C8" s="345">
        <v>1519886</v>
      </c>
      <c r="D8" s="232" t="s">
        <v>21</v>
      </c>
    </row>
    <row r="9" spans="1:11" ht="29.25" customHeight="1" thickTop="1" thickBot="1">
      <c r="A9" s="240" t="s">
        <v>22</v>
      </c>
      <c r="B9" s="346">
        <v>1377681</v>
      </c>
      <c r="C9" s="346">
        <v>1304393</v>
      </c>
      <c r="D9" s="235" t="s">
        <v>23</v>
      </c>
    </row>
    <row r="10" spans="1:11" ht="29.25" customHeight="1" thickTop="1" thickBot="1">
      <c r="A10" s="238" t="s">
        <v>24</v>
      </c>
      <c r="B10" s="351">
        <v>1502037</v>
      </c>
      <c r="C10" s="351">
        <v>1504962</v>
      </c>
      <c r="D10" s="239" t="s">
        <v>25</v>
      </c>
    </row>
    <row r="11" spans="1:11" ht="29.25" customHeight="1" thickTop="1" thickBot="1">
      <c r="A11" s="240" t="s">
        <v>26</v>
      </c>
      <c r="B11" s="346">
        <v>1415790</v>
      </c>
      <c r="C11" s="346">
        <v>1396324</v>
      </c>
      <c r="D11" s="235" t="s">
        <v>27</v>
      </c>
    </row>
    <row r="12" spans="1:11" ht="29.25" customHeight="1" thickTop="1" thickBot="1">
      <c r="A12" s="238" t="s">
        <v>28</v>
      </c>
      <c r="B12" s="351">
        <v>1224251</v>
      </c>
      <c r="C12" s="351">
        <v>1210360</v>
      </c>
      <c r="D12" s="239" t="s">
        <v>29</v>
      </c>
    </row>
    <row r="13" spans="1:11" ht="29.25" customHeight="1" thickTop="1" thickBot="1">
      <c r="A13" s="240" t="s">
        <v>30</v>
      </c>
      <c r="B13" s="346">
        <v>1248288</v>
      </c>
      <c r="C13" s="346">
        <v>1397443</v>
      </c>
      <c r="D13" s="235" t="s">
        <v>31</v>
      </c>
    </row>
    <row r="14" spans="1:11" ht="29.25" customHeight="1" thickTop="1" thickBot="1">
      <c r="A14" s="238" t="s">
        <v>32</v>
      </c>
      <c r="B14" s="351">
        <v>1630624</v>
      </c>
      <c r="C14" s="351">
        <v>1771256</v>
      </c>
      <c r="D14" s="239" t="s">
        <v>33</v>
      </c>
    </row>
    <row r="15" spans="1:11" ht="29.25" customHeight="1" thickTop="1" thickBot="1">
      <c r="A15" s="240" t="s">
        <v>34</v>
      </c>
      <c r="B15" s="346">
        <v>1775056</v>
      </c>
      <c r="C15" s="346">
        <v>1684462</v>
      </c>
      <c r="D15" s="235" t="s">
        <v>35</v>
      </c>
    </row>
    <row r="16" spans="1:11" ht="29.25" customHeight="1" thickTop="1" thickBot="1">
      <c r="A16" s="238" t="s">
        <v>36</v>
      </c>
      <c r="B16" s="351">
        <v>1486636</v>
      </c>
      <c r="C16" s="351">
        <v>1335292</v>
      </c>
      <c r="D16" s="239" t="s">
        <v>37</v>
      </c>
    </row>
    <row r="17" spans="1:4" ht="29.25" customHeight="1" thickTop="1" thickBot="1">
      <c r="A17" s="240" t="s">
        <v>38</v>
      </c>
      <c r="B17" s="346">
        <v>1377508</v>
      </c>
      <c r="C17" s="346">
        <v>1336181</v>
      </c>
      <c r="D17" s="235" t="s">
        <v>39</v>
      </c>
    </row>
    <row r="18" spans="1:4" ht="29.25" customHeight="1" thickTop="1" thickBot="1">
      <c r="A18" s="238" t="s">
        <v>40</v>
      </c>
      <c r="B18" s="351">
        <v>1279346</v>
      </c>
      <c r="C18" s="351">
        <v>1276147</v>
      </c>
      <c r="D18" s="239" t="s">
        <v>41</v>
      </c>
    </row>
    <row r="19" spans="1:4" ht="29.25" customHeight="1" thickTop="1">
      <c r="A19" s="236" t="s">
        <v>42</v>
      </c>
      <c r="B19" s="352">
        <v>1429501</v>
      </c>
      <c r="C19" s="352">
        <v>1497021</v>
      </c>
      <c r="D19" s="233" t="s">
        <v>43</v>
      </c>
    </row>
    <row r="20" spans="1:4" ht="29.25" customHeight="1">
      <c r="A20" s="237" t="s">
        <v>7</v>
      </c>
      <c r="B20" s="353">
        <f>SUM(B8:B19)</f>
        <v>17262301</v>
      </c>
      <c r="C20" s="353">
        <f>SUM(C8:C19)</f>
        <v>17233727</v>
      </c>
      <c r="D20" s="234" t="s">
        <v>44</v>
      </c>
    </row>
    <row r="21" spans="1:4" ht="6" customHeight="1"/>
    <row r="22" spans="1:4" ht="12" customHeight="1">
      <c r="A22" s="366" t="s">
        <v>431</v>
      </c>
      <c r="D22" s="414" t="s">
        <v>472</v>
      </c>
    </row>
    <row r="23" spans="1:4" ht="24" customHeight="1">
      <c r="A23" s="245" t="s">
        <v>306</v>
      </c>
      <c r="D23" s="4"/>
    </row>
    <row r="24" spans="1:4">
      <c r="D24" s="246" t="s">
        <v>307</v>
      </c>
    </row>
    <row r="25" spans="1:4">
      <c r="A25" s="4"/>
      <c r="D25" s="4"/>
    </row>
  </sheetData>
  <printOptions horizontalCentered="1"/>
  <pageMargins left="0.78740157480314965" right="0.78740157480314965" top="0.98425196850393704" bottom="0.39370078740157483" header="0.51181102362204722" footer="0.51181102362204722"/>
  <pageSetup paperSize="9" scale="94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J15"/>
  <sheetViews>
    <sheetView showGridLines="0" rightToLeft="1" tabSelected="1" view="pageBreakPreview" zoomScaleSheetLayoutView="100" workbookViewId="0">
      <selection activeCell="F4" sqref="F4"/>
    </sheetView>
  </sheetViews>
  <sheetFormatPr defaultColWidth="9.140625" defaultRowHeight="12.75"/>
  <cols>
    <col min="1" max="1" width="30.7109375" style="76" customWidth="1"/>
    <col min="2" max="2" width="8.7109375" style="4" customWidth="1"/>
    <col min="3" max="3" width="12" style="4" bestFit="1" customWidth="1"/>
    <col min="4" max="5" width="12" style="4" customWidth="1"/>
    <col min="6" max="6" width="12" style="4" bestFit="1" customWidth="1"/>
    <col min="7" max="7" width="30.7109375" style="4" customWidth="1"/>
    <col min="8" max="16384" width="9.140625" style="4"/>
  </cols>
  <sheetData>
    <row r="1" spans="1:10" s="79" customFormat="1" ht="27.75" customHeight="1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s="35" customFormat="1" ht="24.95" customHeight="1">
      <c r="A2" s="446" t="s">
        <v>396</v>
      </c>
      <c r="B2" s="446"/>
      <c r="C2" s="446"/>
      <c r="D2" s="446"/>
      <c r="E2" s="446"/>
      <c r="F2" s="446"/>
      <c r="G2" s="446"/>
    </row>
    <row r="3" spans="1:10" s="36" customFormat="1" ht="24.95" customHeight="1">
      <c r="A3" s="447" t="s">
        <v>464</v>
      </c>
      <c r="B3" s="447"/>
      <c r="C3" s="447"/>
      <c r="D3" s="447"/>
      <c r="E3" s="447"/>
      <c r="F3" s="447"/>
      <c r="G3" s="447"/>
    </row>
    <row r="4" spans="1:10" ht="24.95" customHeight="1">
      <c r="A4" s="445" t="s">
        <v>395</v>
      </c>
      <c r="B4" s="445"/>
      <c r="C4" s="445"/>
      <c r="D4" s="445"/>
      <c r="E4" s="445"/>
      <c r="F4" s="445"/>
      <c r="G4" s="445"/>
    </row>
    <row r="5" spans="1:10" s="80" customFormat="1" ht="24.95" customHeight="1">
      <c r="A5" s="445" t="s">
        <v>464</v>
      </c>
      <c r="B5" s="445"/>
      <c r="C5" s="445"/>
      <c r="D5" s="445"/>
      <c r="E5" s="445"/>
      <c r="F5" s="445"/>
      <c r="G5" s="445"/>
    </row>
    <row r="6" spans="1:10" s="25" customFormat="1" ht="24.95" customHeight="1">
      <c r="A6" s="11" t="s">
        <v>317</v>
      </c>
      <c r="G6" s="10" t="s">
        <v>316</v>
      </c>
    </row>
    <row r="7" spans="1:10" s="25" customFormat="1" ht="38.25" customHeight="1">
      <c r="A7" s="89" t="s">
        <v>9</v>
      </c>
      <c r="B7" s="222">
        <v>2014</v>
      </c>
      <c r="C7" s="222">
        <v>2015</v>
      </c>
      <c r="D7" s="319">
        <v>2016</v>
      </c>
      <c r="E7" s="369">
        <v>2017</v>
      </c>
      <c r="F7" s="81">
        <v>2018</v>
      </c>
      <c r="G7" s="81" t="s">
        <v>10</v>
      </c>
    </row>
    <row r="8" spans="1:10" ht="30.75" customHeight="1" thickBot="1">
      <c r="A8" s="43" t="s">
        <v>151</v>
      </c>
      <c r="B8" s="82"/>
      <c r="C8" s="82"/>
      <c r="D8" s="82"/>
      <c r="E8" s="82"/>
      <c r="F8" s="82"/>
      <c r="G8" s="91" t="s">
        <v>152</v>
      </c>
    </row>
    <row r="9" spans="1:10" ht="30.75" customHeight="1" thickTop="1" thickBot="1">
      <c r="A9" s="78" t="s">
        <v>11</v>
      </c>
      <c r="B9" s="203">
        <v>91112</v>
      </c>
      <c r="C9" s="203">
        <v>106132</v>
      </c>
      <c r="D9" s="203">
        <v>122898</v>
      </c>
      <c r="E9" s="203">
        <v>111166</v>
      </c>
      <c r="F9" s="203">
        <v>110322</v>
      </c>
      <c r="G9" s="92" t="s">
        <v>12</v>
      </c>
    </row>
    <row r="10" spans="1:10" ht="30.75" customHeight="1" thickTop="1" thickBot="1">
      <c r="A10" s="93" t="s">
        <v>13</v>
      </c>
      <c r="B10" s="205">
        <v>91113</v>
      </c>
      <c r="C10" s="205">
        <v>106117</v>
      </c>
      <c r="D10" s="205">
        <v>122895</v>
      </c>
      <c r="E10" s="205">
        <v>111154</v>
      </c>
      <c r="F10" s="205">
        <v>110307</v>
      </c>
      <c r="G10" s="94" t="s">
        <v>14</v>
      </c>
    </row>
    <row r="11" spans="1:10" ht="30.75" customHeight="1" thickTop="1" thickBot="1">
      <c r="A11" s="42" t="s">
        <v>153</v>
      </c>
      <c r="B11" s="204"/>
      <c r="C11" s="204"/>
      <c r="D11" s="204"/>
      <c r="E11" s="204"/>
      <c r="F11" s="204"/>
      <c r="G11" s="95" t="s">
        <v>154</v>
      </c>
    </row>
    <row r="12" spans="1:10" ht="30.75" customHeight="1" thickTop="1" thickBot="1">
      <c r="A12" s="93" t="s">
        <v>15</v>
      </c>
      <c r="B12" s="206">
        <v>561293</v>
      </c>
      <c r="C12" s="206">
        <v>807644</v>
      </c>
      <c r="D12" s="206">
        <v>854703</v>
      </c>
      <c r="E12" s="206">
        <v>1139831</v>
      </c>
      <c r="F12" s="206">
        <v>1218364</v>
      </c>
      <c r="G12" s="94" t="s">
        <v>16</v>
      </c>
    </row>
    <row r="13" spans="1:10" ht="30.75" customHeight="1" thickTop="1">
      <c r="A13" s="96" t="s">
        <v>17</v>
      </c>
      <c r="B13" s="207">
        <v>435274</v>
      </c>
      <c r="C13" s="207">
        <v>647308</v>
      </c>
      <c r="D13" s="207">
        <v>792272</v>
      </c>
      <c r="E13" s="207">
        <v>881112</v>
      </c>
      <c r="F13" s="207">
        <v>979946</v>
      </c>
      <c r="G13" s="98" t="s">
        <v>114</v>
      </c>
    </row>
    <row r="14" spans="1:10">
      <c r="A14" s="99"/>
      <c r="B14" s="99"/>
      <c r="C14" s="99"/>
      <c r="D14" s="99"/>
      <c r="E14" s="99"/>
      <c r="F14" s="99"/>
      <c r="G14" s="99"/>
    </row>
    <row r="15" spans="1:10">
      <c r="A15" s="100"/>
    </row>
  </sheetData>
  <mergeCells count="4">
    <mergeCell ref="A5:G5"/>
    <mergeCell ref="A2:G2"/>
    <mergeCell ref="A3:G3"/>
    <mergeCell ref="A4:G4"/>
  </mergeCells>
  <phoneticPr fontId="6" type="noConversion"/>
  <printOptions horizontalCentered="1" verticalCentered="1"/>
  <pageMargins left="0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M23"/>
  <sheetViews>
    <sheetView showGridLines="0" rightToLeft="1" tabSelected="1" view="pageBreakPreview" zoomScaleSheetLayoutView="100" workbookViewId="0">
      <selection activeCell="F4" sqref="F4"/>
    </sheetView>
  </sheetViews>
  <sheetFormatPr defaultColWidth="9.140625" defaultRowHeight="12.75"/>
  <cols>
    <col min="1" max="1" width="20.7109375" style="76" customWidth="1"/>
    <col min="2" max="2" width="9.140625" style="4" customWidth="1"/>
    <col min="3" max="3" width="10.7109375" style="4" customWidth="1"/>
    <col min="4" max="4" width="9" style="4" customWidth="1"/>
    <col min="5" max="5" width="10.7109375" style="4" customWidth="1"/>
    <col min="6" max="6" width="22.5703125" style="87" customWidth="1"/>
    <col min="7" max="16384" width="9.140625" style="4"/>
  </cols>
  <sheetData>
    <row r="1" spans="1:13" s="79" customFormat="1" ht="49.15" customHeight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s="102" customFormat="1" ht="33" customHeight="1">
      <c r="A2" s="44" t="s">
        <v>397</v>
      </c>
      <c r="B2" s="44"/>
      <c r="C2" s="44"/>
      <c r="D2" s="44"/>
      <c r="E2" s="44"/>
      <c r="F2" s="44"/>
    </row>
    <row r="3" spans="1:13" s="102" customFormat="1" ht="20.25">
      <c r="A3" s="38">
        <v>2018</v>
      </c>
      <c r="B3" s="44"/>
      <c r="C3" s="44"/>
      <c r="D3" s="44"/>
      <c r="E3" s="44"/>
      <c r="F3" s="38"/>
    </row>
    <row r="4" spans="1:13" s="358" customFormat="1" ht="33.75" customHeight="1">
      <c r="A4" s="359" t="s">
        <v>398</v>
      </c>
      <c r="B4" s="357"/>
      <c r="C4" s="357"/>
      <c r="D4" s="357"/>
      <c r="E4" s="357"/>
      <c r="F4" s="357"/>
    </row>
    <row r="5" spans="1:13" s="103" customFormat="1" ht="15.75">
      <c r="A5" s="21">
        <v>2018</v>
      </c>
      <c r="B5" s="21"/>
      <c r="C5" s="21"/>
      <c r="D5" s="21"/>
      <c r="E5" s="21"/>
      <c r="F5" s="21"/>
    </row>
    <row r="6" spans="1:13" s="25" customFormat="1" ht="15" customHeight="1">
      <c r="A6" s="11" t="s">
        <v>442</v>
      </c>
      <c r="F6" s="22" t="s">
        <v>443</v>
      </c>
    </row>
    <row r="7" spans="1:13" s="25" customFormat="1" ht="15">
      <c r="A7" s="449" t="s">
        <v>18</v>
      </c>
      <c r="B7" s="451" t="s">
        <v>176</v>
      </c>
      <c r="C7" s="451"/>
      <c r="D7" s="451" t="s">
        <v>180</v>
      </c>
      <c r="E7" s="451"/>
      <c r="F7" s="448" t="s">
        <v>19</v>
      </c>
    </row>
    <row r="8" spans="1:13" s="25" customFormat="1">
      <c r="A8" s="449"/>
      <c r="B8" s="452" t="s">
        <v>177</v>
      </c>
      <c r="C8" s="452"/>
      <c r="D8" s="452" t="s">
        <v>181</v>
      </c>
      <c r="E8" s="452"/>
      <c r="F8" s="448"/>
    </row>
    <row r="9" spans="1:13" s="25" customFormat="1" ht="18" customHeight="1">
      <c r="A9" s="450"/>
      <c r="B9" s="104" t="s">
        <v>230</v>
      </c>
      <c r="C9" s="104" t="s">
        <v>178</v>
      </c>
      <c r="D9" s="104" t="s">
        <v>230</v>
      </c>
      <c r="E9" s="104" t="s">
        <v>178</v>
      </c>
      <c r="F9" s="448"/>
    </row>
    <row r="10" spans="1:13" s="3" customFormat="1" ht="16.5" customHeight="1">
      <c r="A10" s="449"/>
      <c r="B10" s="105" t="s">
        <v>231</v>
      </c>
      <c r="C10" s="105" t="s">
        <v>179</v>
      </c>
      <c r="D10" s="105" t="s">
        <v>231</v>
      </c>
      <c r="E10" s="105" t="s">
        <v>179</v>
      </c>
      <c r="F10" s="448"/>
    </row>
    <row r="11" spans="1:13" ht="29.25" customHeight="1" thickBot="1">
      <c r="A11" s="72" t="s">
        <v>20</v>
      </c>
      <c r="B11" s="82">
        <v>7671</v>
      </c>
      <c r="C11" s="82">
        <v>7678</v>
      </c>
      <c r="D11" s="82">
        <v>1294</v>
      </c>
      <c r="E11" s="82">
        <v>1294</v>
      </c>
      <c r="F11" s="67" t="s">
        <v>21</v>
      </c>
    </row>
    <row r="12" spans="1:13" ht="29.25" customHeight="1" thickTop="1" thickBot="1">
      <c r="A12" s="69" t="s">
        <v>22</v>
      </c>
      <c r="B12" s="83">
        <v>6935</v>
      </c>
      <c r="C12" s="83">
        <v>6937</v>
      </c>
      <c r="D12" s="83">
        <v>1169</v>
      </c>
      <c r="E12" s="83">
        <v>1163</v>
      </c>
      <c r="F12" s="68" t="s">
        <v>23</v>
      </c>
    </row>
    <row r="13" spans="1:13" ht="29.25" customHeight="1" thickTop="1" thickBot="1">
      <c r="A13" s="71" t="s">
        <v>24</v>
      </c>
      <c r="B13" s="84">
        <v>7735</v>
      </c>
      <c r="C13" s="84">
        <v>7742</v>
      </c>
      <c r="D13" s="84">
        <v>1312</v>
      </c>
      <c r="E13" s="84">
        <v>1320</v>
      </c>
      <c r="F13" s="66" t="s">
        <v>25</v>
      </c>
    </row>
    <row r="14" spans="1:13" ht="29.25" customHeight="1" thickTop="1" thickBot="1">
      <c r="A14" s="69" t="s">
        <v>26</v>
      </c>
      <c r="B14" s="83">
        <v>7501</v>
      </c>
      <c r="C14" s="83">
        <v>7503</v>
      </c>
      <c r="D14" s="83">
        <v>1254</v>
      </c>
      <c r="E14" s="83">
        <v>1245</v>
      </c>
      <c r="F14" s="68" t="s">
        <v>27</v>
      </c>
    </row>
    <row r="15" spans="1:13" ht="29.25" customHeight="1" thickTop="1" thickBot="1">
      <c r="A15" s="71" t="s">
        <v>28</v>
      </c>
      <c r="B15" s="84">
        <v>7713</v>
      </c>
      <c r="C15" s="84">
        <v>7706</v>
      </c>
      <c r="D15" s="84">
        <v>1273</v>
      </c>
      <c r="E15" s="84">
        <v>1279</v>
      </c>
      <c r="F15" s="66" t="s">
        <v>29</v>
      </c>
    </row>
    <row r="16" spans="1:13" ht="29.25" customHeight="1" thickTop="1" thickBot="1">
      <c r="A16" s="69" t="s">
        <v>30</v>
      </c>
      <c r="B16" s="83">
        <v>7670</v>
      </c>
      <c r="C16" s="83">
        <v>7677</v>
      </c>
      <c r="D16" s="83">
        <v>1347</v>
      </c>
      <c r="E16" s="83">
        <v>1349</v>
      </c>
      <c r="F16" s="68" t="s">
        <v>31</v>
      </c>
    </row>
    <row r="17" spans="1:6" ht="29.25" customHeight="1" thickTop="1" thickBot="1">
      <c r="A17" s="71" t="s">
        <v>32</v>
      </c>
      <c r="B17" s="84">
        <v>8146</v>
      </c>
      <c r="C17" s="84">
        <v>8139</v>
      </c>
      <c r="D17" s="84">
        <v>1389</v>
      </c>
      <c r="E17" s="84">
        <v>1390</v>
      </c>
      <c r="F17" s="66" t="s">
        <v>33</v>
      </c>
    </row>
    <row r="18" spans="1:6" ht="29.25" customHeight="1" thickTop="1" thickBot="1">
      <c r="A18" s="69" t="s">
        <v>34</v>
      </c>
      <c r="B18" s="83">
        <v>8195</v>
      </c>
      <c r="C18" s="83">
        <v>8198</v>
      </c>
      <c r="D18" s="83">
        <v>1418</v>
      </c>
      <c r="E18" s="83">
        <v>1417</v>
      </c>
      <c r="F18" s="68" t="s">
        <v>35</v>
      </c>
    </row>
    <row r="19" spans="1:6" ht="29.25" customHeight="1" thickTop="1" thickBot="1">
      <c r="A19" s="71" t="s">
        <v>36</v>
      </c>
      <c r="B19" s="84">
        <v>8059</v>
      </c>
      <c r="C19" s="84">
        <v>8057</v>
      </c>
      <c r="D19" s="84">
        <v>1311</v>
      </c>
      <c r="E19" s="84">
        <v>1312</v>
      </c>
      <c r="F19" s="66" t="s">
        <v>37</v>
      </c>
    </row>
    <row r="20" spans="1:6" ht="29.25" customHeight="1" thickTop="1" thickBot="1">
      <c r="A20" s="69" t="s">
        <v>38</v>
      </c>
      <c r="B20" s="83">
        <v>8297</v>
      </c>
      <c r="C20" s="83">
        <v>8295</v>
      </c>
      <c r="D20" s="83">
        <v>1429</v>
      </c>
      <c r="E20" s="83">
        <v>1423</v>
      </c>
      <c r="F20" s="68" t="s">
        <v>39</v>
      </c>
    </row>
    <row r="21" spans="1:6" ht="29.25" customHeight="1" thickTop="1" thickBot="1">
      <c r="A21" s="71" t="s">
        <v>40</v>
      </c>
      <c r="B21" s="84">
        <v>7975</v>
      </c>
      <c r="C21" s="84">
        <v>7972</v>
      </c>
      <c r="D21" s="84">
        <v>1417</v>
      </c>
      <c r="E21" s="84">
        <v>1421</v>
      </c>
      <c r="F21" s="66" t="s">
        <v>41</v>
      </c>
    </row>
    <row r="22" spans="1:6" ht="29.25" customHeight="1" thickTop="1">
      <c r="A22" s="161" t="s">
        <v>42</v>
      </c>
      <c r="B22" s="97">
        <v>8234</v>
      </c>
      <c r="C22" s="97">
        <v>8214</v>
      </c>
      <c r="D22" s="97">
        <v>1578</v>
      </c>
      <c r="E22" s="97">
        <v>1576</v>
      </c>
      <c r="F22" s="162" t="s">
        <v>43</v>
      </c>
    </row>
    <row r="23" spans="1:6" ht="29.25" customHeight="1">
      <c r="A23" s="208" t="s">
        <v>7</v>
      </c>
      <c r="B23" s="192">
        <f>SUM(B11:B22)</f>
        <v>94131</v>
      </c>
      <c r="C23" s="192">
        <f>SUM(C11:C22)</f>
        <v>94118</v>
      </c>
      <c r="D23" s="192">
        <f>SUM(D11:D22)</f>
        <v>16191</v>
      </c>
      <c r="E23" s="192">
        <f>SUM(E11:E22)</f>
        <v>16189</v>
      </c>
      <c r="F23" s="209" t="s">
        <v>46</v>
      </c>
    </row>
  </sheetData>
  <mergeCells count="6">
    <mergeCell ref="F7:F10"/>
    <mergeCell ref="A7:A10"/>
    <mergeCell ref="B7:C7"/>
    <mergeCell ref="B8:C8"/>
    <mergeCell ref="D7:E7"/>
    <mergeCell ref="D8:E8"/>
  </mergeCells>
  <phoneticPr fontId="6" type="noConversion"/>
  <printOptions horizontalCentered="1" verticalCentered="1"/>
  <pageMargins left="0.78740157480314965" right="0.78740157480314965" top="0.59055118110236227" bottom="0.39370078740157483" header="0.51181102362204722" footer="0.51181102362204722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P48"/>
  <sheetViews>
    <sheetView showGridLines="0" rightToLeft="1" tabSelected="1" view="pageBreakPreview" workbookViewId="0">
      <selection activeCell="F4" sqref="F4"/>
    </sheetView>
  </sheetViews>
  <sheetFormatPr defaultColWidth="9.140625" defaultRowHeight="12.75"/>
  <cols>
    <col min="1" max="1" width="20.7109375" style="76" customWidth="1"/>
    <col min="2" max="5" width="20.7109375" style="4" customWidth="1"/>
    <col min="6" max="6" width="21.5703125" style="87" customWidth="1"/>
    <col min="7" max="16384" width="9.140625" style="4"/>
  </cols>
  <sheetData>
    <row r="1" spans="1:16" s="79" customFormat="1" ht="31.5" customHeight="1">
      <c r="A1" s="427"/>
      <c r="B1" s="427"/>
      <c r="C1" s="427"/>
      <c r="D1" s="427"/>
      <c r="E1" s="427"/>
      <c r="F1" s="427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s="102" customFormat="1" ht="20.25">
      <c r="A2" s="210" t="s">
        <v>399</v>
      </c>
      <c r="B2" s="210"/>
      <c r="C2" s="210"/>
      <c r="D2" s="210"/>
      <c r="E2" s="210"/>
      <c r="F2" s="210"/>
    </row>
    <row r="3" spans="1:16" s="102" customFormat="1" ht="20.25">
      <c r="A3" s="253">
        <v>2018</v>
      </c>
      <c r="B3" s="210"/>
      <c r="C3" s="210"/>
      <c r="D3" s="210"/>
      <c r="E3" s="210"/>
      <c r="F3" s="253"/>
    </row>
    <row r="4" spans="1:16" s="103" customFormat="1" ht="36.75" customHeight="1">
      <c r="A4" s="265" t="s">
        <v>400</v>
      </c>
      <c r="B4" s="265"/>
      <c r="C4" s="265"/>
      <c r="D4" s="265"/>
      <c r="E4" s="265"/>
      <c r="F4" s="265"/>
    </row>
    <row r="5" spans="1:16" s="103" customFormat="1" ht="15.75">
      <c r="A5" s="211">
        <v>2018</v>
      </c>
      <c r="B5" s="211"/>
      <c r="C5" s="211"/>
      <c r="D5" s="211"/>
      <c r="E5" s="211"/>
      <c r="F5" s="211"/>
    </row>
    <row r="6" spans="1:16">
      <c r="A6" s="254"/>
      <c r="B6" s="8"/>
      <c r="C6" s="8"/>
      <c r="D6" s="8"/>
      <c r="E6" s="8"/>
      <c r="F6" s="86"/>
    </row>
    <row r="7" spans="1:16">
      <c r="A7" s="254"/>
      <c r="B7" s="8"/>
      <c r="C7" s="8"/>
      <c r="D7" s="8"/>
      <c r="E7" s="8"/>
      <c r="F7" s="86"/>
    </row>
    <row r="8" spans="1:16">
      <c r="A8" s="254"/>
      <c r="B8" s="8"/>
      <c r="C8" s="8"/>
      <c r="D8" s="8"/>
      <c r="E8" s="8"/>
      <c r="F8" s="86"/>
    </row>
    <row r="9" spans="1:16">
      <c r="A9" s="254"/>
      <c r="B9" s="8"/>
      <c r="C9" s="8"/>
      <c r="D9" s="8"/>
      <c r="E9" s="8"/>
      <c r="F9" s="86"/>
    </row>
    <row r="10" spans="1:16">
      <c r="A10" s="254"/>
      <c r="B10" s="8"/>
      <c r="C10" s="8"/>
      <c r="D10" s="8"/>
      <c r="E10" s="8"/>
      <c r="F10" s="86"/>
    </row>
    <row r="11" spans="1:16">
      <c r="A11" s="254"/>
      <c r="B11" s="8"/>
      <c r="C11" s="8"/>
      <c r="D11" s="8"/>
      <c r="E11" s="8"/>
      <c r="F11" s="86"/>
    </row>
    <row r="12" spans="1:16">
      <c r="A12" s="254"/>
      <c r="B12" s="8"/>
      <c r="C12" s="8"/>
      <c r="D12" s="8"/>
      <c r="E12" s="8"/>
      <c r="F12" s="86"/>
    </row>
    <row r="13" spans="1:16">
      <c r="A13" s="254"/>
      <c r="B13" s="8"/>
      <c r="C13" s="8"/>
      <c r="D13" s="8"/>
      <c r="E13" s="8"/>
      <c r="F13" s="86"/>
    </row>
    <row r="14" spans="1:16">
      <c r="A14" s="254"/>
      <c r="B14" s="8"/>
      <c r="C14" s="8"/>
      <c r="D14" s="8"/>
      <c r="E14" s="8"/>
      <c r="F14" s="86"/>
    </row>
    <row r="15" spans="1:16">
      <c r="A15" s="254"/>
      <c r="B15" s="8"/>
      <c r="C15" s="8"/>
      <c r="D15" s="8"/>
      <c r="E15" s="8"/>
      <c r="F15" s="86"/>
    </row>
    <row r="16" spans="1:16">
      <c r="A16" s="254"/>
      <c r="B16" s="8"/>
      <c r="C16" s="8"/>
      <c r="D16" s="8"/>
      <c r="E16" s="8"/>
      <c r="F16" s="86"/>
    </row>
    <row r="17" spans="1:6">
      <c r="A17" s="254"/>
      <c r="B17" s="8"/>
      <c r="C17" s="8"/>
      <c r="D17" s="8"/>
      <c r="E17" s="8"/>
      <c r="F17" s="86"/>
    </row>
    <row r="18" spans="1:6">
      <c r="A18" s="254"/>
      <c r="B18" s="8"/>
      <c r="C18" s="8"/>
      <c r="D18" s="8"/>
      <c r="E18" s="8"/>
      <c r="F18" s="86"/>
    </row>
    <row r="19" spans="1:6">
      <c r="A19" s="254"/>
      <c r="B19" s="8"/>
      <c r="C19" s="8"/>
      <c r="D19" s="8"/>
      <c r="E19" s="8"/>
      <c r="F19" s="86"/>
    </row>
    <row r="20" spans="1:6">
      <c r="A20" s="254"/>
      <c r="B20" s="8"/>
      <c r="C20" s="8"/>
      <c r="D20" s="8"/>
      <c r="E20" s="8"/>
      <c r="F20" s="86"/>
    </row>
    <row r="21" spans="1:6">
      <c r="A21" s="254"/>
      <c r="B21" s="8"/>
      <c r="C21" s="8"/>
      <c r="D21" s="8"/>
      <c r="E21" s="8"/>
      <c r="F21" s="86"/>
    </row>
    <row r="22" spans="1:6">
      <c r="A22" s="254"/>
      <c r="B22" s="8"/>
      <c r="C22" s="8"/>
      <c r="D22" s="8"/>
      <c r="E22" s="8"/>
      <c r="F22" s="86"/>
    </row>
    <row r="23" spans="1:6">
      <c r="A23" s="254"/>
      <c r="B23" s="8"/>
      <c r="C23" s="8"/>
      <c r="D23" s="8"/>
      <c r="E23" s="8"/>
      <c r="F23" s="86"/>
    </row>
    <row r="24" spans="1:6">
      <c r="A24" s="254"/>
      <c r="B24" s="8"/>
      <c r="C24" s="8"/>
      <c r="D24" s="8"/>
      <c r="E24" s="8"/>
      <c r="F24" s="86"/>
    </row>
    <row r="25" spans="1:6">
      <c r="A25" s="254"/>
      <c r="B25" s="8"/>
      <c r="C25" s="8"/>
      <c r="D25" s="8"/>
      <c r="E25" s="8"/>
      <c r="F25" s="86"/>
    </row>
    <row r="26" spans="1:6">
      <c r="A26" s="254"/>
      <c r="B26" s="8"/>
      <c r="C26" s="8"/>
      <c r="D26" s="8"/>
      <c r="E26" s="8"/>
      <c r="F26" s="86"/>
    </row>
    <row r="27" spans="1:6">
      <c r="A27" s="254"/>
      <c r="B27" s="8"/>
      <c r="C27" s="8"/>
      <c r="D27" s="8"/>
      <c r="E27" s="8"/>
      <c r="F27" s="86"/>
    </row>
    <row r="28" spans="1:6">
      <c r="A28" s="254"/>
      <c r="B28" s="8"/>
      <c r="C28" s="8"/>
      <c r="D28" s="8"/>
      <c r="E28" s="8"/>
      <c r="F28" s="86"/>
    </row>
    <row r="29" spans="1:6">
      <c r="A29" s="254"/>
      <c r="B29" s="8"/>
      <c r="C29" s="8"/>
      <c r="D29" s="8"/>
      <c r="E29" s="8"/>
      <c r="F29" s="86"/>
    </row>
    <row r="30" spans="1:6">
      <c r="A30" s="254"/>
      <c r="B30" s="8"/>
      <c r="C30" s="8"/>
      <c r="D30" s="8"/>
      <c r="E30" s="8"/>
      <c r="F30" s="86"/>
    </row>
    <row r="31" spans="1:6">
      <c r="A31" s="254"/>
      <c r="B31" s="8"/>
      <c r="C31" s="8"/>
      <c r="D31" s="8"/>
      <c r="E31" s="8"/>
      <c r="F31" s="86"/>
    </row>
    <row r="32" spans="1:6">
      <c r="A32" s="254"/>
      <c r="B32" s="8"/>
      <c r="C32" s="8"/>
      <c r="D32" s="8"/>
      <c r="E32" s="8"/>
      <c r="F32" s="86"/>
    </row>
    <row r="33" spans="1:7">
      <c r="A33" s="254"/>
      <c r="B33" s="8"/>
      <c r="C33" s="8"/>
      <c r="D33" s="8"/>
      <c r="E33" s="8"/>
      <c r="F33" s="86"/>
    </row>
    <row r="34" spans="1:7">
      <c r="A34" s="254"/>
      <c r="B34" s="8"/>
      <c r="C34" s="8"/>
      <c r="D34" s="8"/>
      <c r="E34" s="8"/>
      <c r="F34" s="86"/>
    </row>
    <row r="35" spans="1:7">
      <c r="A35" s="254"/>
      <c r="B35" s="8"/>
      <c r="C35" s="8"/>
      <c r="D35" s="8"/>
      <c r="E35" s="8"/>
      <c r="F35" s="86"/>
    </row>
    <row r="36" spans="1:7">
      <c r="A36" s="455" t="s">
        <v>483</v>
      </c>
      <c r="B36" s="455"/>
      <c r="C36" s="455"/>
      <c r="D36" s="455"/>
      <c r="E36" s="455"/>
      <c r="F36" s="455"/>
    </row>
    <row r="37" spans="1:7" ht="25.5">
      <c r="A37" s="106" t="s">
        <v>164</v>
      </c>
    </row>
    <row r="38" spans="1:7" ht="36.75" customHeight="1">
      <c r="A38" s="106" t="s">
        <v>165</v>
      </c>
      <c r="B38" s="8"/>
      <c r="C38" s="453" t="s">
        <v>273</v>
      </c>
      <c r="D38" s="453"/>
      <c r="E38" s="453" t="s">
        <v>274</v>
      </c>
      <c r="F38" s="453"/>
      <c r="G38" s="8"/>
    </row>
    <row r="39" spans="1:7" ht="25.5">
      <c r="A39" s="106" t="s">
        <v>174</v>
      </c>
      <c r="B39" s="8"/>
      <c r="C39" s="454"/>
      <c r="D39" s="454"/>
      <c r="E39" s="454"/>
      <c r="F39" s="454"/>
      <c r="G39" s="8"/>
    </row>
    <row r="40" spans="1:7" ht="25.5">
      <c r="A40" s="106" t="s">
        <v>173</v>
      </c>
    </row>
    <row r="41" spans="1:7" ht="25.5">
      <c r="A41" s="106" t="s">
        <v>172</v>
      </c>
    </row>
    <row r="42" spans="1:7" ht="25.5">
      <c r="A42" s="106" t="s">
        <v>171</v>
      </c>
    </row>
    <row r="43" spans="1:7" ht="25.5">
      <c r="A43" s="106" t="s">
        <v>170</v>
      </c>
    </row>
    <row r="44" spans="1:7" ht="25.5">
      <c r="A44" s="106" t="s">
        <v>169</v>
      </c>
    </row>
    <row r="45" spans="1:7" ht="25.5">
      <c r="A45" s="106" t="s">
        <v>175</v>
      </c>
    </row>
    <row r="46" spans="1:7" ht="25.5">
      <c r="A46" s="106" t="s">
        <v>168</v>
      </c>
    </row>
    <row r="47" spans="1:7" ht="25.5">
      <c r="A47" s="106" t="s">
        <v>167</v>
      </c>
    </row>
    <row r="48" spans="1:7" ht="25.5">
      <c r="A48" s="106" t="s">
        <v>166</v>
      </c>
    </row>
  </sheetData>
  <mergeCells count="5">
    <mergeCell ref="C38:D38"/>
    <mergeCell ref="E38:F38"/>
    <mergeCell ref="C39:D39"/>
    <mergeCell ref="E39:F39"/>
    <mergeCell ref="A36:F36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O28"/>
  <sheetViews>
    <sheetView showGridLines="0" rightToLeft="1" tabSelected="1" view="pageBreakPreview" zoomScaleSheetLayoutView="100" workbookViewId="0">
      <selection activeCell="F4" sqref="F4"/>
    </sheetView>
  </sheetViews>
  <sheetFormatPr defaultColWidth="9.140625" defaultRowHeight="12.75"/>
  <cols>
    <col min="1" max="1" width="35.7109375" style="76" customWidth="1"/>
    <col min="2" max="6" width="9.7109375" style="4" customWidth="1"/>
    <col min="7" max="7" width="35.7109375" style="87" customWidth="1"/>
    <col min="8" max="16384" width="9.140625" style="4"/>
  </cols>
  <sheetData>
    <row r="1" spans="1:15" s="79" customFormat="1" ht="24" customHeight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s="35" customFormat="1" ht="21.95" customHeight="1">
      <c r="A2" s="44" t="s">
        <v>78</v>
      </c>
      <c r="B2" s="37"/>
      <c r="C2" s="37"/>
      <c r="D2" s="37"/>
      <c r="E2" s="37"/>
      <c r="F2" s="37"/>
      <c r="G2" s="37"/>
    </row>
    <row r="3" spans="1:15" s="36" customFormat="1" ht="21.95" customHeight="1">
      <c r="A3" s="23" t="s">
        <v>464</v>
      </c>
      <c r="B3" s="41"/>
      <c r="C3" s="41"/>
      <c r="D3" s="41"/>
      <c r="E3" s="41"/>
      <c r="F3" s="41"/>
      <c r="G3" s="41"/>
    </row>
    <row r="4" spans="1:15" ht="21.95" customHeight="1">
      <c r="A4" s="28" t="s">
        <v>79</v>
      </c>
      <c r="B4" s="24"/>
      <c r="C4" s="24"/>
      <c r="D4" s="24"/>
      <c r="E4" s="24"/>
      <c r="F4" s="24"/>
      <c r="G4" s="24"/>
    </row>
    <row r="5" spans="1:15" s="80" customFormat="1" ht="21.95" customHeight="1">
      <c r="A5" s="73" t="s">
        <v>464</v>
      </c>
      <c r="B5" s="27"/>
      <c r="C5" s="27"/>
      <c r="D5" s="27"/>
      <c r="E5" s="27"/>
      <c r="F5" s="27"/>
      <c r="G5" s="27"/>
    </row>
    <row r="6" spans="1:15" s="25" customFormat="1" ht="20.100000000000001" customHeight="1">
      <c r="A6" s="11" t="s">
        <v>419</v>
      </c>
      <c r="G6" s="31" t="s">
        <v>420</v>
      </c>
    </row>
    <row r="7" spans="1:15" s="25" customFormat="1" ht="45" customHeight="1">
      <c r="A7" s="89" t="s">
        <v>9</v>
      </c>
      <c r="B7" s="221">
        <v>2014</v>
      </c>
      <c r="C7" s="221">
        <v>2015</v>
      </c>
      <c r="D7" s="177">
        <v>2016</v>
      </c>
      <c r="E7" s="368">
        <v>2017</v>
      </c>
      <c r="F7" s="159">
        <v>2018</v>
      </c>
      <c r="G7" s="160" t="s">
        <v>10</v>
      </c>
    </row>
    <row r="8" spans="1:15" ht="41.25" customHeight="1" thickBot="1">
      <c r="A8" s="72" t="s">
        <v>80</v>
      </c>
      <c r="B8" s="82">
        <v>23</v>
      </c>
      <c r="C8" s="82">
        <v>24</v>
      </c>
      <c r="D8" s="82">
        <v>25</v>
      </c>
      <c r="E8" s="82">
        <v>29</v>
      </c>
      <c r="F8" s="82">
        <v>23</v>
      </c>
      <c r="G8" s="67" t="s">
        <v>81</v>
      </c>
    </row>
    <row r="9" spans="1:15" ht="41.25" customHeight="1" thickTop="1" thickBot="1">
      <c r="A9" s="411" t="s">
        <v>82</v>
      </c>
      <c r="B9" s="83">
        <v>7</v>
      </c>
      <c r="C9" s="83">
        <v>11</v>
      </c>
      <c r="D9" s="83">
        <v>11</v>
      </c>
      <c r="E9" s="83">
        <v>13</v>
      </c>
      <c r="F9" s="83">
        <v>8</v>
      </c>
      <c r="G9" s="68" t="s">
        <v>292</v>
      </c>
    </row>
    <row r="10" spans="1:15" ht="41.25" customHeight="1" thickTop="1" thickBot="1">
      <c r="A10" s="290" t="s">
        <v>434</v>
      </c>
      <c r="B10" s="82" t="s">
        <v>326</v>
      </c>
      <c r="C10" s="82">
        <v>57352</v>
      </c>
      <c r="D10" s="82">
        <v>57952</v>
      </c>
      <c r="E10" s="82">
        <v>56396</v>
      </c>
      <c r="F10" s="82">
        <v>55961</v>
      </c>
      <c r="G10" s="288" t="s">
        <v>435</v>
      </c>
    </row>
    <row r="11" spans="1:15" ht="41.25" customHeight="1" thickTop="1" thickBot="1">
      <c r="A11" s="411" t="s">
        <v>83</v>
      </c>
      <c r="B11" s="83">
        <v>50585</v>
      </c>
      <c r="C11" s="83">
        <v>50880</v>
      </c>
      <c r="D11" s="83">
        <v>51202</v>
      </c>
      <c r="E11" s="83">
        <v>49020</v>
      </c>
      <c r="F11" s="83">
        <v>43491</v>
      </c>
      <c r="G11" s="289" t="s">
        <v>84</v>
      </c>
    </row>
    <row r="12" spans="1:15" ht="13.5" thickTop="1">
      <c r="A12" s="99"/>
      <c r="B12" s="99"/>
      <c r="C12" s="99"/>
      <c r="D12" s="99"/>
      <c r="E12" s="99"/>
      <c r="F12" s="99"/>
      <c r="G12" s="99"/>
    </row>
    <row r="24" spans="2:2" ht="18">
      <c r="B24" s="26"/>
    </row>
    <row r="25" spans="2:2" ht="18">
      <c r="B25" s="23"/>
    </row>
    <row r="26" spans="2:2" ht="15.75">
      <c r="B26" s="28"/>
    </row>
    <row r="27" spans="2:2" ht="15.75">
      <c r="B27" s="29"/>
    </row>
    <row r="28" spans="2:2" ht="15.75">
      <c r="B28" s="11"/>
    </row>
  </sheetData>
  <phoneticPr fontId="6" type="noConversion"/>
  <printOptions horizontalCentered="1" verticalCentered="1"/>
  <pageMargins left="0.47244094488188981" right="0.47244094488188981" top="0" bottom="0" header="0.51181102362204722" footer="0.51181102362204722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N14"/>
  <sheetViews>
    <sheetView showGridLines="0" rightToLeft="1" tabSelected="1" view="pageBreakPreview" zoomScaleSheetLayoutView="100" workbookViewId="0">
      <selection activeCell="F4" sqref="F4"/>
    </sheetView>
  </sheetViews>
  <sheetFormatPr defaultColWidth="9.140625" defaultRowHeight="12.75"/>
  <cols>
    <col min="1" max="1" width="36.7109375" style="76" customWidth="1"/>
    <col min="2" max="2" width="6.5703125" style="4" customWidth="1"/>
    <col min="3" max="4" width="8.7109375" style="4" customWidth="1"/>
    <col min="5" max="5" width="8.85546875" style="4" customWidth="1"/>
    <col min="6" max="6" width="8.7109375" style="4" customWidth="1"/>
    <col min="7" max="7" width="8.7109375" style="336" customWidth="1"/>
    <col min="8" max="8" width="8.7109375" style="338" customWidth="1"/>
    <col min="9" max="10" width="11.5703125" style="338" bestFit="1" customWidth="1"/>
    <col min="11" max="11" width="8.7109375" style="336" customWidth="1"/>
    <col min="12" max="12" width="8.7109375" style="338" customWidth="1"/>
    <col min="13" max="13" width="8.85546875" style="4" customWidth="1"/>
    <col min="14" max="14" width="36.5703125" style="4" customWidth="1"/>
    <col min="15" max="16384" width="9.140625" style="4"/>
  </cols>
  <sheetData>
    <row r="1" spans="1:14" s="35" customFormat="1" ht="20.100000000000001" customHeight="1">
      <c r="A1" s="456" t="s">
        <v>85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</row>
    <row r="2" spans="1:14" s="36" customFormat="1" ht="20.100000000000001" customHeight="1">
      <c r="A2" s="457" t="s">
        <v>464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</row>
    <row r="3" spans="1:14" ht="20.100000000000001" customHeight="1">
      <c r="A3" s="458" t="s">
        <v>115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</row>
    <row r="4" spans="1:14" s="80" customFormat="1" ht="20.100000000000001" customHeight="1">
      <c r="A4" s="459" t="s">
        <v>464</v>
      </c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</row>
    <row r="5" spans="1:14" s="25" customFormat="1" ht="20.100000000000001" customHeight="1">
      <c r="A5" s="11" t="s">
        <v>391</v>
      </c>
      <c r="G5" s="335"/>
      <c r="H5" s="337"/>
      <c r="I5" s="337"/>
      <c r="J5" s="337"/>
      <c r="K5" s="335"/>
      <c r="L5" s="337"/>
      <c r="N5" s="31" t="s">
        <v>349</v>
      </c>
    </row>
    <row r="6" spans="1:14" s="25" customFormat="1" ht="38.25" customHeight="1">
      <c r="A6" s="449" t="s">
        <v>137</v>
      </c>
      <c r="B6" s="460" t="s">
        <v>86</v>
      </c>
      <c r="C6" s="461">
        <v>2014</v>
      </c>
      <c r="D6" s="462"/>
      <c r="E6" s="461">
        <v>2015</v>
      </c>
      <c r="F6" s="462"/>
      <c r="G6" s="461">
        <v>2016</v>
      </c>
      <c r="H6" s="462"/>
      <c r="I6" s="461">
        <v>2017</v>
      </c>
      <c r="J6" s="462"/>
      <c r="K6" s="448">
        <v>2018</v>
      </c>
      <c r="L6" s="448"/>
      <c r="M6" s="460" t="s">
        <v>87</v>
      </c>
      <c r="N6" s="463" t="s">
        <v>10</v>
      </c>
    </row>
    <row r="7" spans="1:14" s="25" customFormat="1" ht="38.25" customHeight="1">
      <c r="A7" s="449"/>
      <c r="B7" s="460"/>
      <c r="C7" s="64" t="s">
        <v>266</v>
      </c>
      <c r="D7" s="64" t="s">
        <v>267</v>
      </c>
      <c r="E7" s="64" t="s">
        <v>266</v>
      </c>
      <c r="F7" s="64" t="s">
        <v>267</v>
      </c>
      <c r="G7" s="64" t="s">
        <v>266</v>
      </c>
      <c r="H7" s="64" t="s">
        <v>267</v>
      </c>
      <c r="I7" s="64" t="s">
        <v>432</v>
      </c>
      <c r="J7" s="64" t="s">
        <v>433</v>
      </c>
      <c r="K7" s="64" t="s">
        <v>266</v>
      </c>
      <c r="L7" s="64" t="s">
        <v>267</v>
      </c>
      <c r="M7" s="460"/>
      <c r="N7" s="463"/>
    </row>
    <row r="8" spans="1:14" ht="39" customHeight="1" thickBot="1">
      <c r="A8" s="231" t="s">
        <v>88</v>
      </c>
      <c r="B8" s="61" t="s">
        <v>89</v>
      </c>
      <c r="C8" s="163">
        <v>185199.4</v>
      </c>
      <c r="D8" s="163">
        <v>41724.910000000003</v>
      </c>
      <c r="E8" s="223" t="s">
        <v>268</v>
      </c>
      <c r="F8" s="223" t="s">
        <v>268</v>
      </c>
      <c r="G8" s="223">
        <v>279229</v>
      </c>
      <c r="H8" s="223">
        <v>35214</v>
      </c>
      <c r="I8" s="223">
        <v>420835</v>
      </c>
      <c r="J8" s="223">
        <v>35068</v>
      </c>
      <c r="K8" s="223">
        <v>1010318</v>
      </c>
      <c r="L8" s="223">
        <v>222227</v>
      </c>
      <c r="M8" s="164" t="s">
        <v>90</v>
      </c>
      <c r="N8" s="165" t="s">
        <v>91</v>
      </c>
    </row>
    <row r="9" spans="1:14" ht="39" customHeight="1" thickTop="1" thickBot="1">
      <c r="A9" s="65" t="s">
        <v>92</v>
      </c>
      <c r="B9" s="63" t="s">
        <v>89</v>
      </c>
      <c r="C9" s="166">
        <v>220742.3</v>
      </c>
      <c r="D9" s="166">
        <v>520524.88</v>
      </c>
      <c r="E9" s="229">
        <v>38529</v>
      </c>
      <c r="F9" s="229">
        <v>494472</v>
      </c>
      <c r="G9" s="229">
        <v>48212</v>
      </c>
      <c r="H9" s="229">
        <v>278043</v>
      </c>
      <c r="I9" s="229">
        <v>312472</v>
      </c>
      <c r="J9" s="229">
        <v>173487</v>
      </c>
      <c r="K9" s="229">
        <v>375620</v>
      </c>
      <c r="L9" s="229">
        <v>148012</v>
      </c>
      <c r="M9" s="167" t="s">
        <v>90</v>
      </c>
      <c r="N9" s="168" t="s">
        <v>93</v>
      </c>
    </row>
    <row r="10" spans="1:14" ht="50.25" customHeight="1" thickTop="1" thickBot="1">
      <c r="A10" s="354" t="s">
        <v>94</v>
      </c>
      <c r="B10" s="62" t="s">
        <v>95</v>
      </c>
      <c r="C10" s="169">
        <v>2778</v>
      </c>
      <c r="D10" s="169">
        <v>626</v>
      </c>
      <c r="E10" s="276">
        <v>16823</v>
      </c>
      <c r="F10" s="276">
        <v>27462</v>
      </c>
      <c r="G10" s="276">
        <v>4653816</v>
      </c>
      <c r="H10" s="276">
        <v>3846738</v>
      </c>
      <c r="I10" s="276">
        <v>420840</v>
      </c>
      <c r="J10" s="276">
        <v>35068</v>
      </c>
      <c r="K10" s="276">
        <v>676469</v>
      </c>
      <c r="L10" s="276">
        <v>30750</v>
      </c>
      <c r="M10" s="170" t="s">
        <v>96</v>
      </c>
      <c r="N10" s="171" t="s">
        <v>418</v>
      </c>
    </row>
    <row r="11" spans="1:14" ht="39" customHeight="1" thickTop="1" thickBot="1">
      <c r="A11" s="65" t="s">
        <v>97</v>
      </c>
      <c r="B11" s="63" t="s">
        <v>98</v>
      </c>
      <c r="C11" s="166">
        <v>42074</v>
      </c>
      <c r="D11" s="166">
        <v>32396</v>
      </c>
      <c r="E11" s="229">
        <v>38529</v>
      </c>
      <c r="F11" s="229">
        <v>33608</v>
      </c>
      <c r="G11" s="229">
        <v>22423</v>
      </c>
      <c r="H11" s="229">
        <v>48212</v>
      </c>
      <c r="I11" s="229">
        <v>49743</v>
      </c>
      <c r="J11" s="229">
        <v>16304</v>
      </c>
      <c r="K11" s="229">
        <v>55465</v>
      </c>
      <c r="L11" s="229">
        <v>11659</v>
      </c>
      <c r="M11" s="167" t="s">
        <v>99</v>
      </c>
      <c r="N11" s="168" t="s">
        <v>100</v>
      </c>
    </row>
    <row r="12" spans="1:14" ht="50.25" customHeight="1" thickTop="1" thickBot="1">
      <c r="A12" s="354" t="s">
        <v>101</v>
      </c>
      <c r="B12" s="62" t="s">
        <v>102</v>
      </c>
      <c r="C12" s="169">
        <v>393744</v>
      </c>
      <c r="D12" s="169">
        <v>179796</v>
      </c>
      <c r="E12" s="276">
        <v>75170</v>
      </c>
      <c r="F12" s="276">
        <v>92096</v>
      </c>
      <c r="G12" s="276">
        <v>457882</v>
      </c>
      <c r="H12" s="276">
        <v>78528</v>
      </c>
      <c r="I12" s="276">
        <v>107160</v>
      </c>
      <c r="J12" s="276">
        <v>784</v>
      </c>
      <c r="K12" s="276">
        <v>676469</v>
      </c>
      <c r="L12" s="276">
        <v>30750</v>
      </c>
      <c r="M12" s="170" t="s">
        <v>103</v>
      </c>
      <c r="N12" s="171" t="s">
        <v>104</v>
      </c>
    </row>
    <row r="13" spans="1:14" ht="39" customHeight="1" thickTop="1" thickBot="1">
      <c r="A13" s="65" t="s">
        <v>302</v>
      </c>
      <c r="B13" s="63" t="s">
        <v>105</v>
      </c>
      <c r="C13" s="166">
        <v>8104</v>
      </c>
      <c r="D13" s="166" t="s">
        <v>301</v>
      </c>
      <c r="E13" s="229">
        <v>38529</v>
      </c>
      <c r="F13" s="229">
        <v>28279</v>
      </c>
      <c r="G13" s="229">
        <v>22622</v>
      </c>
      <c r="H13" s="229">
        <v>19954</v>
      </c>
      <c r="I13" s="229">
        <v>55470</v>
      </c>
      <c r="J13" s="229">
        <v>9596</v>
      </c>
      <c r="K13" s="229">
        <v>39103</v>
      </c>
      <c r="L13" s="229">
        <v>43227</v>
      </c>
      <c r="M13" s="167" t="s">
        <v>303</v>
      </c>
      <c r="N13" s="168" t="s">
        <v>106</v>
      </c>
    </row>
    <row r="14" spans="1:14" ht="50.25" customHeight="1" thickTop="1">
      <c r="A14" s="277" t="s">
        <v>107</v>
      </c>
      <c r="B14" s="278" t="s">
        <v>108</v>
      </c>
      <c r="C14" s="279">
        <v>79248</v>
      </c>
      <c r="D14" s="279">
        <v>87806</v>
      </c>
      <c r="E14" s="280">
        <v>79960</v>
      </c>
      <c r="F14" s="280">
        <v>82713</v>
      </c>
      <c r="G14" s="280">
        <v>81666</v>
      </c>
      <c r="H14" s="280">
        <v>60030</v>
      </c>
      <c r="I14" s="280">
        <v>98714</v>
      </c>
      <c r="J14" s="280">
        <v>48143</v>
      </c>
      <c r="K14" s="280">
        <v>55956</v>
      </c>
      <c r="L14" s="280">
        <v>27897</v>
      </c>
      <c r="M14" s="281" t="s">
        <v>109</v>
      </c>
      <c r="N14" s="282" t="s">
        <v>110</v>
      </c>
    </row>
  </sheetData>
  <mergeCells count="13">
    <mergeCell ref="A1:N1"/>
    <mergeCell ref="A2:N2"/>
    <mergeCell ref="A3:N3"/>
    <mergeCell ref="A4:N4"/>
    <mergeCell ref="B6:B7"/>
    <mergeCell ref="A6:A7"/>
    <mergeCell ref="E6:F6"/>
    <mergeCell ref="M6:M7"/>
    <mergeCell ref="N6:N7"/>
    <mergeCell ref="K6:L6"/>
    <mergeCell ref="C6:D6"/>
    <mergeCell ref="G6:H6"/>
    <mergeCell ref="I6:J6"/>
  </mergeCells>
  <phoneticPr fontId="6" type="noConversion"/>
  <printOptions horizontalCentered="1" verticalCentered="1"/>
  <pageMargins left="0" right="0" top="0" bottom="0" header="0.51181102362204722" footer="0.51181102362204722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إحصاءات النقل والاتصالات الفصل العاشر 2018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إحصاءات النقل والاتصالات الفصل العاشر 2018</Description_Ar>
    <Enabled xmlns="1b323878-974e-4c19-bf08-965c80d4ad54">true</Enabled>
    <PublishingDate xmlns="1b323878-974e-4c19-bf08-965c80d4ad54">2021-01-06T07:24:47+00:00</PublishingDate>
    <CategoryDescription xmlns="http://schemas.microsoft.com/sharepoint.v3">Transport And Communications statistics chapter 10 - 2018</CategoryDescrip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B34D9F-84D8-42C2-A139-0BE701C943D4}">
  <ds:schemaRefs>
    <ds:schemaRef ds:uri="b1657202-86a7-46c3-ba71-02bb0da5a392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423524d6-f9d7-4b47-aadf-7b8f6888b7b0"/>
    <ds:schemaRef ds:uri="http://www.w3.org/XML/1998/namespace"/>
    <ds:schemaRef ds:uri="http://purl.org/dc/dcmitype/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5DA4174-9469-4F28-8A33-4A67F3549048}"/>
</file>

<file path=customXml/itemProps3.xml><?xml version="1.0" encoding="utf-8"?>
<ds:datastoreItem xmlns:ds="http://schemas.openxmlformats.org/officeDocument/2006/customXml" ds:itemID="{4BFAC73A-2368-462C-95C9-4FB6CADE72D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المقدمة</vt:lpstr>
      <vt:lpstr>التقديم</vt:lpstr>
      <vt:lpstr>65</vt:lpstr>
      <vt:lpstr>66</vt:lpstr>
      <vt:lpstr>67</vt:lpstr>
      <vt:lpstr>68</vt:lpstr>
      <vt:lpstr>GR_27</vt:lpstr>
      <vt:lpstr>69</vt:lpstr>
      <vt:lpstr>70</vt:lpstr>
      <vt:lpstr>71</vt:lpstr>
      <vt:lpstr>72</vt:lpstr>
      <vt:lpstr>73</vt:lpstr>
      <vt:lpstr>75_74</vt:lpstr>
      <vt:lpstr>76</vt:lpstr>
      <vt:lpstr>77</vt:lpstr>
      <vt:lpstr>78</vt:lpstr>
      <vt:lpstr>80-79</vt:lpstr>
      <vt:lpstr>81</vt:lpstr>
      <vt:lpstr>GR_28</vt:lpstr>
      <vt:lpstr>82</vt:lpstr>
      <vt:lpstr>83</vt:lpstr>
      <vt:lpstr>84</vt:lpstr>
      <vt:lpstr>'65'!Print_Area</vt:lpstr>
      <vt:lpstr>'66'!Print_Area</vt:lpstr>
      <vt:lpstr>'67'!Print_Area</vt:lpstr>
      <vt:lpstr>'68'!Print_Area</vt:lpstr>
      <vt:lpstr>'69'!Print_Area</vt:lpstr>
      <vt:lpstr>'70'!Print_Area</vt:lpstr>
      <vt:lpstr>'71'!Print_Area</vt:lpstr>
      <vt:lpstr>'72'!Print_Area</vt:lpstr>
      <vt:lpstr>'73'!Print_Area</vt:lpstr>
      <vt:lpstr>'75_74'!Print_Area</vt:lpstr>
      <vt:lpstr>'76'!Print_Area</vt:lpstr>
      <vt:lpstr>'77'!Print_Area</vt:lpstr>
      <vt:lpstr>'78'!Print_Area</vt:lpstr>
      <vt:lpstr>'80-79'!Print_Area</vt:lpstr>
      <vt:lpstr>'81'!Print_Area</vt:lpstr>
      <vt:lpstr>'82'!Print_Area</vt:lpstr>
      <vt:lpstr>'83'!Print_Area</vt:lpstr>
      <vt:lpstr>'84'!Print_Area</vt:lpstr>
      <vt:lpstr>GR_27!Print_Area</vt:lpstr>
      <vt:lpstr>GR_28!Print_Area</vt:lpstr>
      <vt:lpstr>التقديم!Print_Area</vt:lpstr>
      <vt:lpstr>المقدمة!Print_Area</vt:lpstr>
    </vt:vector>
  </TitlesOfParts>
  <Company>Central Statistical Org.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Transport And Communications statistics chapter 10 - 2018</dc:title>
  <dc:creator>Mr. Sabir</dc:creator>
  <cp:keywords>Qatar; Planning and Statistics Authority; Economic; PSA</cp:keywords>
  <cp:lastModifiedBy>Fatma Khalaf Ali Alboainian</cp:lastModifiedBy>
  <cp:lastPrinted>2021-01-14T08:34:54Z</cp:lastPrinted>
  <dcterms:created xsi:type="dcterms:W3CDTF">1998-01-05T07:20:42Z</dcterms:created>
  <dcterms:modified xsi:type="dcterms:W3CDTF">2021-01-14T08:36:36Z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>645;#Economic|d7e8a056-d6ab-482e-bf61-3a160944221a;#643;#PSA|0e57c6e0-7d64-49c5-8339-fa33dddca9a5;#178;#Planning and Statistics Authority|e65649f4-24d1-441c-884c-448bd6b7a8f9;#179;#Qatar|f05dbc2b-1feb-4985-afc3-58e9ce18885a</vt:lpwstr>
  </property>
  <property fmtid="{D5CDD505-2E9C-101B-9397-08002B2CF9AE}" pid="3" name="ContentTypeId">
    <vt:lpwstr>0x01010050FBC1E32FA8C5438369190EAFFED8CE008E9E875BE8CF634D9CBE11DB22534CB8</vt:lpwstr>
  </property>
  <property fmtid="{D5CDD505-2E9C-101B-9397-08002B2CF9AE}" pid="4" name="CategoryDescription">
    <vt:lpwstr>Transport And Communications statistics chapter 10 - 2018</vt:lpwstr>
  </property>
  <property fmtid="{D5CDD505-2E9C-101B-9397-08002B2CF9AE}" pid="5" name="Hashtags">
    <vt:lpwstr>58;#StatisticalAbstract|c2f418c2-a295-4bd1-af99-d5d586494613</vt:lpwstr>
  </property>
</Properties>
</file>