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worksheets/sheet19.xml" ContentType="application/vnd.openxmlformats-officedocument.spreadsheetml.worksheet+xml"/>
  <Override PartName="/xl/drawings/drawing7.xml" ContentType="application/vnd.openxmlformats-officedocument.drawing+xml"/>
  <Override PartName="/xl/worksheets/sheet18.xml" ContentType="application/vnd.openxmlformats-officedocument.spreadsheetml.worksheet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drawings/drawing12.xml" ContentType="application/vnd.openxmlformats-officedocument.drawing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648" windowWidth="15300" windowHeight="3948" tabRatio="601"/>
  </bookViews>
  <sheets>
    <sheet name="المقدمة" sheetId="46" r:id="rId1"/>
    <sheet name="التقديم" sheetId="2" r:id="rId2"/>
    <sheet name="62" sheetId="66" r:id="rId3"/>
    <sheet name="63" sheetId="4" r:id="rId4"/>
    <sheet name="64" sheetId="7" r:id="rId5"/>
    <sheet name="GR_22" sheetId="47" r:id="rId6"/>
    <sheet name="65" sheetId="6" r:id="rId7"/>
    <sheet name="66" sheetId="49" r:id="rId8"/>
    <sheet name="68-67" sheetId="10" r:id="rId9"/>
    <sheet name="69" sheetId="11" r:id="rId10"/>
    <sheet name="70" sheetId="13" r:id="rId11"/>
    <sheet name="71" sheetId="64" r:id="rId12"/>
    <sheet name="GR_23" sheetId="48" r:id="rId13"/>
    <sheet name="72" sheetId="45" r:id="rId14"/>
    <sheet name="73" sheetId="28" r:id="rId15"/>
    <sheet name="74" sheetId="20" r:id="rId16"/>
    <sheet name="75" sheetId="21" r:id="rId17"/>
    <sheet name="76" sheetId="22" r:id="rId18"/>
    <sheet name="77" sheetId="65" r:id="rId19"/>
  </sheets>
  <definedNames>
    <definedName name="_xlnm.Print_Area" localSheetId="2">'62'!$A$1:$E$23</definedName>
    <definedName name="_xlnm.Print_Area" localSheetId="3">'63'!$A$1:$G$15</definedName>
    <definedName name="_xlnm.Print_Area" localSheetId="4">'64'!$A$1:$F$23</definedName>
    <definedName name="_xlnm.Print_Area" localSheetId="6">'65'!$A$1:$F$21</definedName>
    <definedName name="_xlnm.Print_Area" localSheetId="7">'66'!$A$1:$J$25</definedName>
    <definedName name="_xlnm.Print_Area" localSheetId="8">'68-67'!$A$1:$G$36</definedName>
    <definedName name="_xlnm.Print_Area" localSheetId="9">'69'!$A$1:$S$22</definedName>
    <definedName name="_xlnm.Print_Area" localSheetId="10">'70'!$A$1:$D$13</definedName>
    <definedName name="_xlnm.Print_Area" localSheetId="11">'71'!$A$1:$I$13</definedName>
    <definedName name="_xlnm.Print_Area" localSheetId="13">'72'!$A$1:$K$13</definedName>
    <definedName name="_xlnm.Print_Area" localSheetId="14">'73'!$A$1:$I$12</definedName>
    <definedName name="_xlnm.Print_Area" localSheetId="15">'74'!$A$1:$N$41</definedName>
    <definedName name="_xlnm.Print_Area" localSheetId="16">'75'!$A$1:$G$10</definedName>
    <definedName name="_xlnm.Print_Area" localSheetId="17">'76'!$A$1:$N$14</definedName>
    <definedName name="_xlnm.Print_Area" localSheetId="18">'77'!$A$1:$G$11</definedName>
    <definedName name="_xlnm.Print_Area" localSheetId="5">GR_22!$A$1:$F$36</definedName>
    <definedName name="_xlnm.Print_Area" localSheetId="12">GR_23!$A$1:$I$39</definedName>
    <definedName name="_xlnm.Print_Area" localSheetId="1">التقديم!$A$1:$C$22</definedName>
    <definedName name="_xlnm.Print_Area" localSheetId="0">المقدمة!$A$1:$A$33</definedName>
  </definedNames>
  <calcPr calcId="145621" refMode="R1C1"/>
</workbook>
</file>

<file path=xl/calcChain.xml><?xml version="1.0" encoding="utf-8"?>
<calcChain xmlns="http://schemas.openxmlformats.org/spreadsheetml/2006/main">
  <c r="M10" i="48" l="1"/>
  <c r="M9" i="48"/>
  <c r="D20" i="66" l="1"/>
  <c r="C20" i="66"/>
  <c r="B20" i="66"/>
  <c r="K10" i="22" l="1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9" i="49"/>
  <c r="L9" i="20" l="1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H12" i="45"/>
  <c r="E12" i="45"/>
  <c r="H11" i="45"/>
  <c r="E11" i="45"/>
  <c r="H11" i="64"/>
  <c r="H12" i="64"/>
  <c r="E12" i="64"/>
  <c r="E11" i="64"/>
  <c r="F17" i="10" l="1"/>
  <c r="E13" i="64"/>
  <c r="B22" i="11"/>
  <c r="F36" i="10"/>
  <c r="E13" i="45"/>
  <c r="F13" i="45"/>
  <c r="G13" i="45"/>
  <c r="H13" i="45"/>
  <c r="I13" i="45"/>
  <c r="J13" i="45"/>
  <c r="B13" i="45"/>
  <c r="D13" i="45"/>
  <c r="C13" i="45"/>
  <c r="F13" i="64"/>
  <c r="G13" i="64"/>
  <c r="D13" i="64"/>
  <c r="C13" i="64"/>
  <c r="B13" i="64"/>
  <c r="E17" i="10"/>
  <c r="D17" i="10"/>
  <c r="C17" i="10"/>
  <c r="B17" i="10"/>
  <c r="E36" i="10"/>
  <c r="D36" i="10"/>
  <c r="C36" i="10"/>
  <c r="B36" i="10"/>
  <c r="E21" i="6"/>
  <c r="D21" i="6"/>
  <c r="C21" i="6"/>
  <c r="B21" i="6"/>
  <c r="H13" i="64"/>
  <c r="C39" i="20"/>
  <c r="D39" i="20"/>
  <c r="E39" i="20"/>
  <c r="F39" i="20"/>
  <c r="G39" i="20"/>
  <c r="H39" i="20"/>
  <c r="I39" i="20"/>
  <c r="J39" i="20"/>
  <c r="K39" i="20"/>
  <c r="C40" i="20"/>
  <c r="D40" i="20"/>
  <c r="E40" i="20"/>
  <c r="F40" i="20"/>
  <c r="G40" i="20"/>
  <c r="H40" i="20"/>
  <c r="I40" i="20"/>
  <c r="J40" i="20"/>
  <c r="K40" i="20"/>
  <c r="C41" i="20"/>
  <c r="D41" i="20"/>
  <c r="E41" i="20"/>
  <c r="F41" i="20"/>
  <c r="G41" i="20"/>
  <c r="H41" i="20"/>
  <c r="I41" i="20"/>
  <c r="J41" i="20"/>
  <c r="K41" i="20"/>
  <c r="C12" i="13"/>
  <c r="R10" i="11"/>
  <c r="R11" i="11"/>
  <c r="R12" i="11"/>
  <c r="R13" i="11"/>
  <c r="R14" i="11"/>
  <c r="R15" i="11"/>
  <c r="R16" i="11"/>
  <c r="R17" i="11"/>
  <c r="R18" i="11"/>
  <c r="R19" i="11"/>
  <c r="R20" i="11"/>
  <c r="R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5" i="49"/>
  <c r="C25" i="49"/>
  <c r="D25" i="49"/>
  <c r="E25" i="49"/>
  <c r="F25" i="49"/>
  <c r="G25" i="49"/>
  <c r="H25" i="49"/>
  <c r="B23" i="7"/>
  <c r="C23" i="7"/>
  <c r="D23" i="7"/>
  <c r="E23" i="7"/>
  <c r="L41" i="20"/>
  <c r="L40" i="20" l="1"/>
  <c r="L39" i="20"/>
  <c r="R22" i="11"/>
  <c r="I25" i="49"/>
</calcChain>
</file>

<file path=xl/sharedStrings.xml><?xml version="1.0" encoding="utf-8"?>
<sst xmlns="http://schemas.openxmlformats.org/spreadsheetml/2006/main" count="688" uniqueCount="418">
  <si>
    <t>TRANSPORT AND COMMUNICATIONS</t>
  </si>
  <si>
    <t>STATISTICS</t>
  </si>
  <si>
    <t>Another set of tables shows the numbers of registered road vehicles and motor cycles, driving licenses, traffic accidents and casualties.</t>
  </si>
  <si>
    <t>مصادر البيانات :</t>
  </si>
  <si>
    <t xml:space="preserve">Data Sources : </t>
  </si>
  <si>
    <t xml:space="preserve">   3 - وزارة الداخلية</t>
  </si>
  <si>
    <t xml:space="preserve">   3 - Ministry of Interior.</t>
  </si>
  <si>
    <t xml:space="preserve">   4 - ادارة البريد </t>
  </si>
  <si>
    <t xml:space="preserve">   4 - Department of Posts.</t>
  </si>
  <si>
    <t>Other Arab Countries</t>
  </si>
  <si>
    <t>European Countries</t>
  </si>
  <si>
    <t>Other Countries</t>
  </si>
  <si>
    <t xml:space="preserve">المجموع  </t>
  </si>
  <si>
    <t xml:space="preserve">Total  </t>
  </si>
  <si>
    <t>البيــــان</t>
  </si>
  <si>
    <t>Particulars</t>
  </si>
  <si>
    <t xml:space="preserve">  القادمة</t>
  </si>
  <si>
    <t>Arriving</t>
  </si>
  <si>
    <t xml:space="preserve">  المغادرة</t>
  </si>
  <si>
    <t>Departing</t>
  </si>
  <si>
    <t xml:space="preserve">  واردة</t>
  </si>
  <si>
    <t>Received</t>
  </si>
  <si>
    <t xml:space="preserve">  صادرة</t>
  </si>
  <si>
    <t>الشهر</t>
  </si>
  <si>
    <t>Month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</si>
  <si>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</si>
  <si>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</si>
  <si>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</si>
  <si>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</si>
  <si>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</si>
  <si>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</si>
  <si>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ابريل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</si>
  <si>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</si>
  <si>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</si>
  <si>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</si>
  <si>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</si>
  <si>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</si>
  <si>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</si>
  <si>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</si>
  <si>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</si>
  <si>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</si>
  <si>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</si>
  <si>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</si>
  <si>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</si>
  <si>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</si>
  <si>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</si>
  <si>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</si>
  <si>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</si>
  <si>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</si>
  <si>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 xml:space="preserve">Total    </t>
  </si>
  <si>
    <t>البضائع والبريد عبر مطار الدوحة الدولي حسب الشهر</t>
  </si>
  <si>
    <t xml:space="preserve">CARGO AND MAIL VIA DOHA INTERNATIONAL AIRPORT BY MONTH </t>
  </si>
  <si>
    <t>المجموع</t>
  </si>
  <si>
    <t>Total</t>
  </si>
  <si>
    <t>السيارات والدراجات النارية الجديدة المسجلة حسب نوع الترخيص</t>
  </si>
  <si>
    <t>حكومي</t>
  </si>
  <si>
    <t>Government</t>
  </si>
  <si>
    <t>خصوصي</t>
  </si>
  <si>
    <t>Private</t>
  </si>
  <si>
    <t>نقل خاص</t>
  </si>
  <si>
    <t>Private Transport</t>
  </si>
  <si>
    <t>معدات ثقيلة</t>
  </si>
  <si>
    <t>Heavy Equipment</t>
  </si>
  <si>
    <t>أجرة</t>
  </si>
  <si>
    <t>Taxis</t>
  </si>
  <si>
    <t>دراجات نارية</t>
  </si>
  <si>
    <t>Motorcycles</t>
  </si>
  <si>
    <t>مقطورة</t>
  </si>
  <si>
    <t>Trailer</t>
  </si>
  <si>
    <t>نقل عام</t>
  </si>
  <si>
    <t>السيارات والدراجات النارية المسجلة حسب نوع الترخيص</t>
  </si>
  <si>
    <t>REGISTERED VEHICLES AND MOTOR CYCLES BY TYPE OF LICENSE</t>
  </si>
  <si>
    <t>No.of</t>
  </si>
  <si>
    <t>بلد الميناء السابق</t>
  </si>
  <si>
    <t>العدد والحمولة</t>
  </si>
  <si>
    <t xml:space="preserve"> Vessels Gross &amp; Net </t>
  </si>
  <si>
    <t>Tonnage</t>
  </si>
  <si>
    <t xml:space="preserve"> - عدد السفن</t>
  </si>
  <si>
    <t xml:space="preserve"> - No.of Vessels</t>
  </si>
  <si>
    <t xml:space="preserve"> - اجمالي الحمولة</t>
  </si>
  <si>
    <t xml:space="preserve"> - Gross Tonnage</t>
  </si>
  <si>
    <t xml:space="preserve"> - صافي الحمولة</t>
  </si>
  <si>
    <t xml:space="preserve"> - Net Tonnage</t>
  </si>
  <si>
    <t xml:space="preserve"> Asian Countries</t>
  </si>
  <si>
    <t xml:space="preserve"> African Countries</t>
  </si>
  <si>
    <t>مكاتب البريد والوكالات وصناديق البريد</t>
  </si>
  <si>
    <t>POST OFFICES, AGENCIES AND MAIL BOXES</t>
  </si>
  <si>
    <t>عدد المكاتب البريدية</t>
  </si>
  <si>
    <t>No.of Post Offices</t>
  </si>
  <si>
    <t>عدد الوكالات البريدية</t>
  </si>
  <si>
    <t>عدد الصناديق البريدية للمشتركين</t>
  </si>
  <si>
    <t>No.of P.O.Boxes for Subscribers</t>
  </si>
  <si>
    <t>الخدمات البريدية</t>
  </si>
  <si>
    <t>الوحدة</t>
  </si>
  <si>
    <t>Unit</t>
  </si>
  <si>
    <t>أوزان البريد الجوي</t>
  </si>
  <si>
    <t>ك.غ</t>
  </si>
  <si>
    <t>kg.</t>
  </si>
  <si>
    <t>Weight of airmail</t>
  </si>
  <si>
    <t>الطرود</t>
  </si>
  <si>
    <t>Parcels</t>
  </si>
  <si>
    <t>عدد الرسائل والبطاقات الجوية العادية والمواد الأخرى المرسلة جواً</t>
  </si>
  <si>
    <t>ألف</t>
  </si>
  <si>
    <t>1000's</t>
  </si>
  <si>
    <t>No.of airmail Letters, Cards &amp; Other Airmail Materials</t>
  </si>
  <si>
    <t>عدد الطرود الجوية والبحرية</t>
  </si>
  <si>
    <t>طرد</t>
  </si>
  <si>
    <t>Parcel</t>
  </si>
  <si>
    <t>No. of Air and Surface Mail Parcels</t>
  </si>
  <si>
    <t>عدد الرسائل الجوية المسجلة</t>
  </si>
  <si>
    <t>رسالة</t>
  </si>
  <si>
    <t>Letter</t>
  </si>
  <si>
    <t>No. of Registered Airmail Letter</t>
  </si>
  <si>
    <t>كيس</t>
  </si>
  <si>
    <t>No. of Airmail Parcel Post</t>
  </si>
  <si>
    <t>مواد البريد الممتاز</t>
  </si>
  <si>
    <t>مادة</t>
  </si>
  <si>
    <t>Item</t>
  </si>
  <si>
    <t>Mumtaz Post</t>
  </si>
  <si>
    <t>خدمات الهاتف والتلكس والبرقيات</t>
  </si>
  <si>
    <t>TELEPHONE, TELEX AND CABLE SERVICES</t>
  </si>
  <si>
    <t>عدد الخطوط الهاتفية</t>
  </si>
  <si>
    <t>عدد مشتركي الانترنت</t>
  </si>
  <si>
    <t>Transport and Communications Statistics are among the most indicative parameters of economic and social development due to the important role played by these services as an infrastructure for development.</t>
  </si>
  <si>
    <t xml:space="preserve">   5 - اتصالات قطر.</t>
  </si>
  <si>
    <t xml:space="preserve">   5 - Qatar Telecom.</t>
  </si>
  <si>
    <t>Dispatched</t>
  </si>
  <si>
    <t>POSTAL SERVICES</t>
  </si>
  <si>
    <t>المنشآت حسب عدد المشتغلين</t>
  </si>
  <si>
    <t>متوسط الأجر (1) الســــــــــنوي</t>
  </si>
  <si>
    <t>انتاجية المشــتغل</t>
  </si>
  <si>
    <t>Average Annual Wages (1)</t>
  </si>
  <si>
    <t>Percentage of Goods Consumed to Total Output</t>
  </si>
  <si>
    <t>Percentage of Services Consumed to Total Output</t>
  </si>
  <si>
    <t xml:space="preserve">مجموع المنشآت  </t>
  </si>
  <si>
    <t xml:space="preserve">Total Establishments  </t>
  </si>
  <si>
    <t>(1) يشمل الأجور والرواتب والمزايا العينية</t>
  </si>
  <si>
    <t>(1) Includes wages, salaries and payments-in-kind .</t>
  </si>
  <si>
    <t>أقل من 10 مشتغل</t>
  </si>
  <si>
    <t>10 مشتغل فأكثر</t>
  </si>
  <si>
    <t xml:space="preserve">No. of Internet Subscribers </t>
  </si>
  <si>
    <t>No. of Telephone Lines</t>
  </si>
  <si>
    <t xml:space="preserve">   1 - Civil Aviation Authority</t>
  </si>
  <si>
    <t xml:space="preserve"> G.C.C Countries</t>
  </si>
  <si>
    <t>REGISTERED NEW VEHICLES AND MOTOR CYCLES BY TYPE OF LICENSE</t>
  </si>
  <si>
    <t>MAIN ECONOMIC INDICATORS OF TRANSPORTATION AND COMMUNICATION ACTIVITY</t>
  </si>
  <si>
    <r>
      <t xml:space="preserve">الصادر
</t>
    </r>
    <r>
      <rPr>
        <b/>
        <sz val="9"/>
        <rFont val="Arial"/>
        <family val="2"/>
      </rPr>
      <t>Dispatched</t>
    </r>
  </si>
  <si>
    <r>
      <t xml:space="preserve">الوارد
</t>
    </r>
    <r>
      <rPr>
        <b/>
        <sz val="9"/>
        <rFont val="Arial"/>
        <family val="2"/>
      </rPr>
      <t>Received</t>
    </r>
  </si>
  <si>
    <t>PRODUCTION AND VALUE ADDED OF TRANSPORTATION AND COMMUNICATION ACTIVITY
BY SIZE OF ESTABLISHMENT</t>
  </si>
  <si>
    <t>نسبة المستلزمات السلعية الى قيمة الانتاج %</t>
  </si>
  <si>
    <t>نسبة المستلزمات الخدمية  الى قيمة الانتاج %</t>
  </si>
  <si>
    <t xml:space="preserve">                    السنة
 نوع الترخيص </t>
  </si>
  <si>
    <t xml:space="preserve">البيــــان </t>
  </si>
  <si>
    <t>دول امريكا الوسطى والكاريبية</t>
  </si>
  <si>
    <t>مجلس التعاون لدول الخليج العربية</t>
  </si>
  <si>
    <t>الدول العربية الأخرى</t>
  </si>
  <si>
    <t>الدول الأسيوية</t>
  </si>
  <si>
    <t>الدول الأفريقية</t>
  </si>
  <si>
    <t>الدول الأوروبية</t>
  </si>
  <si>
    <t xml:space="preserve">دول أمريكا  الشمالية </t>
  </si>
  <si>
    <t xml:space="preserve">دول أمريكا الجنوبية </t>
  </si>
  <si>
    <t xml:space="preserve">الدول المحيطية </t>
  </si>
  <si>
    <t>North American Countries</t>
  </si>
  <si>
    <t xml:space="preserve">Central American &amp;
Caribbean Countries </t>
  </si>
  <si>
    <t>South American Countries</t>
  </si>
  <si>
    <t>Ocean Countries</t>
  </si>
  <si>
    <t>حركة الطيران والنقل بمطار الدوحة الدولي</t>
  </si>
  <si>
    <t>AIRCRAFT AND CARGO ACTIVITY AT DOHA INTERNATIONAL AIRPORT</t>
  </si>
  <si>
    <t xml:space="preserve">  الطائرات :</t>
  </si>
  <si>
    <t>Aircrafts :</t>
  </si>
  <si>
    <t xml:space="preserve">  البضائع والبريد (بالطن) :</t>
  </si>
  <si>
    <t>Cargo and Mail (Tons):</t>
  </si>
  <si>
    <t>أطوال الطرق</t>
  </si>
  <si>
    <t>عدد الهواتف العمومية</t>
  </si>
  <si>
    <t>Public Phones</t>
  </si>
  <si>
    <t>LENGTH OF ROADS</t>
  </si>
  <si>
    <t>Road Type</t>
  </si>
  <si>
    <t xml:space="preserve">   1 - الهيئة العامة للطيران المدني</t>
  </si>
  <si>
    <t>نوع الطريق</t>
  </si>
  <si>
    <r>
      <t xml:space="preserve">انواع السفن </t>
    </r>
    <r>
      <rPr>
        <b/>
        <sz val="9"/>
        <rFont val="Arial"/>
        <family val="2"/>
      </rPr>
      <t>Type of Vessels</t>
    </r>
  </si>
  <si>
    <t>السفن القادمة وحمولتها الاجمالية والصافية بالطن حسب نوع السفينة وبلد الميناء السابق</t>
  </si>
  <si>
    <t xml:space="preserve">دول أخرى </t>
  </si>
  <si>
    <t>الطرق الرئيسيه</t>
  </si>
  <si>
    <t>الطرق الثانوية</t>
  </si>
  <si>
    <t>طرق الدرجة الثالثة</t>
  </si>
  <si>
    <t>الطرق المحلية</t>
  </si>
  <si>
    <r>
      <t xml:space="preserve">ناقلات ركاب
</t>
    </r>
    <r>
      <rPr>
        <sz val="8"/>
        <rFont val="Arial"/>
        <family val="2"/>
      </rPr>
      <t>Passengers Carrier</t>
    </r>
  </si>
  <si>
    <t>عدد مشتركي الهاتف المتنقل (اشتراك عادي)</t>
  </si>
  <si>
    <t>احصاءات النقل والاتصالات</t>
  </si>
  <si>
    <t>توضح جداول الاتصالات أعداد مكاتب البريد والخدمات البريدية وخدمات الهاتف والتلكس والبرقيات .</t>
  </si>
  <si>
    <t xml:space="preserve">  يناير
January</t>
  </si>
  <si>
    <t xml:space="preserve">  فبراير
 February</t>
  </si>
  <si>
    <t xml:space="preserve">  ديسمبر
  December</t>
  </si>
  <si>
    <t xml:space="preserve">  نوفمبر
  November</t>
  </si>
  <si>
    <t xml:space="preserve">  أكتوبر
  October</t>
  </si>
  <si>
    <t xml:space="preserve">  أغسطس
  August</t>
  </si>
  <si>
    <t xml:space="preserve">  يوليو
  July</t>
  </si>
  <si>
    <t xml:space="preserve">  يونيو 
 June</t>
  </si>
  <si>
    <t xml:space="preserve">  مايو
  May</t>
  </si>
  <si>
    <t xml:space="preserve">  ابريل 
 April</t>
  </si>
  <si>
    <t xml:space="preserve">  مارس
  March</t>
  </si>
  <si>
    <t xml:space="preserve">  سبتمبر
September</t>
  </si>
  <si>
    <t>المنشآت حسب حجم المنشأة</t>
  </si>
  <si>
    <t>الخطوط الجوية القطرية</t>
  </si>
  <si>
    <t>Qatar Airways</t>
  </si>
  <si>
    <t>مغادرة</t>
  </si>
  <si>
    <t>Departure</t>
  </si>
  <si>
    <t>الخطوط الأخرى</t>
  </si>
  <si>
    <t>Other Airlines</t>
  </si>
  <si>
    <t>معاملات تسجيل المركبات</t>
  </si>
  <si>
    <t xml:space="preserve">VEHICLE REGISTRATION TRANSACTIONS </t>
  </si>
  <si>
    <t xml:space="preserve">                             Year
  Type of License  </t>
  </si>
  <si>
    <t>خصوصية</t>
  </si>
  <si>
    <t>حكومية</t>
  </si>
  <si>
    <t>هيئة سياسية</t>
  </si>
  <si>
    <t>شرطة</t>
  </si>
  <si>
    <t>Police</t>
  </si>
  <si>
    <t>دارجة نارية خصوصية</t>
  </si>
  <si>
    <t>Taxi</t>
  </si>
  <si>
    <t>آليات</t>
  </si>
  <si>
    <t>Public transport</t>
  </si>
  <si>
    <t>هيئة الأمم المتحدة</t>
  </si>
  <si>
    <t>تصدير</t>
  </si>
  <si>
    <t>Export</t>
  </si>
  <si>
    <t>آليات حكومية</t>
  </si>
  <si>
    <t>تحت التجربة</t>
  </si>
  <si>
    <t>مقطورة حكومية</t>
  </si>
  <si>
    <t>دراجة لخويا</t>
  </si>
  <si>
    <t xml:space="preserve">المجموع 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</si>
  <si>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</si>
  <si>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</si>
  <si>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</si>
  <si>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</si>
  <si>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</si>
  <si>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</si>
  <si>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</si>
  <si>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</si>
  <si>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</si>
  <si>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 xml:space="preserve">May </t>
  </si>
  <si>
    <t>يونيو</t>
  </si>
  <si>
    <t>يوليو</t>
  </si>
  <si>
    <t>July</t>
  </si>
  <si>
    <t>أغسطس</t>
  </si>
  <si>
    <t xml:space="preserve">August </t>
  </si>
  <si>
    <t>سبتمبر</t>
  </si>
  <si>
    <t>September</t>
  </si>
  <si>
    <t>أكتوبر</t>
  </si>
  <si>
    <t>October</t>
  </si>
  <si>
    <t>نوفمبر</t>
  </si>
  <si>
    <t>ديسمبر</t>
  </si>
  <si>
    <t xml:space="preserve">         النوع                
                         الشهر          </t>
  </si>
  <si>
    <t xml:space="preserve">              Type
      Month</t>
  </si>
  <si>
    <t xml:space="preserve">June </t>
  </si>
  <si>
    <t xml:space="preserve">November </t>
  </si>
  <si>
    <t>December</t>
  </si>
  <si>
    <r>
      <t xml:space="preserve">السلع
</t>
    </r>
    <r>
      <rPr>
        <sz val="8"/>
        <rFont val="Arial"/>
        <family val="2"/>
      </rPr>
      <t>Goods</t>
    </r>
  </si>
  <si>
    <r>
      <t xml:space="preserve">الخدمات
</t>
    </r>
    <r>
      <rPr>
        <sz val="8"/>
        <rFont val="Arial"/>
        <family val="2"/>
      </rPr>
      <t>Services</t>
    </r>
  </si>
  <si>
    <r>
      <t xml:space="preserve">القيمة المضافة الاجمالية
</t>
    </r>
    <r>
      <rPr>
        <sz val="8"/>
        <rFont val="Arial"/>
        <family val="2"/>
      </rPr>
      <t>Gross Value Added</t>
    </r>
  </si>
  <si>
    <r>
      <t xml:space="preserve">صافي القيمة المضافة
</t>
    </r>
    <r>
      <rPr>
        <sz val="8"/>
        <rFont val="Arial"/>
        <family val="2"/>
      </rPr>
      <t>Net Value Added</t>
    </r>
  </si>
  <si>
    <r>
      <t xml:space="preserve">فائض التشغيل
</t>
    </r>
    <r>
      <rPr>
        <sz val="8"/>
        <rFont val="Arial"/>
        <family val="2"/>
      </rPr>
      <t>Operating Surplus</t>
    </r>
  </si>
  <si>
    <t>قادمة</t>
  </si>
  <si>
    <t>Arrival</t>
  </si>
  <si>
    <t>تسجيل جديد</t>
  </si>
  <si>
    <t>إعادة تسجيل</t>
  </si>
  <si>
    <t>تجديد</t>
  </si>
  <si>
    <t>نقل ملكية</t>
  </si>
  <si>
    <t>إلغاء</t>
  </si>
  <si>
    <t>تعديل</t>
  </si>
  <si>
    <t>Re-registration</t>
  </si>
  <si>
    <t>Renewal</t>
  </si>
  <si>
    <t>Transfer of Ownership</t>
  </si>
  <si>
    <t>Cancel</t>
  </si>
  <si>
    <r>
      <t xml:space="preserve">الاهتلاك
</t>
    </r>
    <r>
      <rPr>
        <b/>
        <sz val="8"/>
        <rFont val="Arial"/>
        <family val="2"/>
      </rPr>
      <t>Depreciation</t>
    </r>
  </si>
  <si>
    <r>
      <t xml:space="preserve">غير قطري
</t>
    </r>
    <r>
      <rPr>
        <sz val="8"/>
        <rFont val="Arial"/>
        <family val="2"/>
      </rPr>
      <t>Non Qatari</t>
    </r>
  </si>
  <si>
    <r>
      <t xml:space="preserve">قطري
</t>
    </r>
    <r>
      <rPr>
        <sz val="8"/>
        <rFont val="Arial"/>
        <family val="2"/>
      </rPr>
      <t>Qatari</t>
    </r>
  </si>
  <si>
    <r>
      <t xml:space="preserve">عدد المنشآت
</t>
    </r>
    <r>
      <rPr>
        <sz val="8"/>
        <rFont val="Arial"/>
        <family val="2"/>
      </rPr>
      <t>No. Of Establishments</t>
    </r>
  </si>
  <si>
    <t>Other</t>
  </si>
  <si>
    <t>k\m</t>
  </si>
  <si>
    <r>
      <t>البضائع</t>
    </r>
    <r>
      <rPr>
        <b/>
        <sz val="10"/>
        <rFont val="Arial"/>
        <family val="2"/>
      </rPr>
      <t xml:space="preserve"> </t>
    </r>
    <r>
      <rPr>
        <sz val="11"/>
        <rFont val="Arial"/>
        <family val="2"/>
      </rPr>
      <t>Cargo</t>
    </r>
  </si>
  <si>
    <r>
      <t>البريد</t>
    </r>
    <r>
      <rPr>
        <b/>
        <sz val="10"/>
        <rFont val="Arial"/>
        <family val="2"/>
      </rPr>
      <t xml:space="preserve"> </t>
    </r>
    <r>
      <rPr>
        <sz val="11"/>
        <rFont val="Arial"/>
        <family val="2"/>
      </rPr>
      <t>Mail</t>
    </r>
  </si>
  <si>
    <r>
      <t xml:space="preserve"> </t>
    </r>
    <r>
      <rPr>
        <sz val="8"/>
        <rFont val="Arial"/>
        <family val="2"/>
      </rPr>
      <t>Export</t>
    </r>
  </si>
  <si>
    <r>
      <t xml:space="preserve"> </t>
    </r>
    <r>
      <rPr>
        <b/>
        <sz val="11"/>
        <rFont val="Arial"/>
        <family val="2"/>
      </rPr>
      <t>خفيفة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Light</t>
    </r>
    <r>
      <rPr>
        <b/>
        <sz val="11"/>
        <rFont val="Arial"/>
        <family val="2"/>
      </rPr>
      <t xml:space="preserve">                    </t>
    </r>
  </si>
  <si>
    <r>
      <rPr>
        <b/>
        <sz val="11"/>
        <rFont val="Arial"/>
        <family val="2"/>
      </rPr>
      <t>ثقيلة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Heavy</t>
    </r>
    <r>
      <rPr>
        <b/>
        <sz val="11"/>
        <rFont val="Arial"/>
        <family val="2"/>
      </rPr>
      <t xml:space="preserve"> </t>
    </r>
  </si>
  <si>
    <r>
      <rPr>
        <b/>
        <sz val="11"/>
        <rFont val="Arial"/>
        <family val="2"/>
      </rPr>
      <t>معدات</t>
    </r>
    <r>
      <rPr>
        <b/>
        <sz val="10"/>
        <rFont val="Arial"/>
        <family val="2"/>
      </rPr>
      <t xml:space="preserve"> </t>
    </r>
    <r>
      <rPr>
        <sz val="9"/>
        <rFont val="Arial"/>
        <family val="2"/>
      </rPr>
      <t>Equipment</t>
    </r>
  </si>
  <si>
    <r>
      <t xml:space="preserve">المجموع
</t>
    </r>
    <r>
      <rPr>
        <sz val="9"/>
        <rFont val="Arial"/>
        <family val="2"/>
      </rPr>
      <t>Total</t>
    </r>
    <r>
      <rPr>
        <b/>
        <sz val="10"/>
        <rFont val="Arial"/>
        <family val="2"/>
      </rPr>
      <t xml:space="preserve">    </t>
    </r>
  </si>
  <si>
    <r>
      <t xml:space="preserve"> تجديد
</t>
    </r>
    <r>
      <rPr>
        <sz val="8"/>
        <rFont val="Arial"/>
        <family val="2"/>
      </rPr>
      <t>Renewal</t>
    </r>
    <r>
      <rPr>
        <b/>
        <sz val="11"/>
        <rFont val="Arial"/>
        <family val="2"/>
      </rPr>
      <t xml:space="preserve">                   </t>
    </r>
  </si>
  <si>
    <r>
      <t xml:space="preserve">ذكر
</t>
    </r>
    <r>
      <rPr>
        <sz val="10"/>
        <rFont val="Arial"/>
        <family val="2"/>
      </rPr>
      <t>M</t>
    </r>
    <r>
      <rPr>
        <b/>
        <sz val="10"/>
        <rFont val="Arial"/>
        <family val="2"/>
      </rPr>
      <t xml:space="preserve">  </t>
    </r>
  </si>
  <si>
    <r>
      <t xml:space="preserve">    أنثى    </t>
    </r>
    <r>
      <rPr>
        <sz val="10"/>
        <rFont val="Arial"/>
        <family val="2"/>
      </rPr>
      <t>F</t>
    </r>
    <r>
      <rPr>
        <b/>
        <sz val="10"/>
        <rFont val="Arial"/>
        <family val="2"/>
      </rPr>
      <t xml:space="preserve"> </t>
    </r>
  </si>
  <si>
    <r>
      <t xml:space="preserve">الطول     ك.م 
</t>
    </r>
    <r>
      <rPr>
        <b/>
        <sz val="10"/>
        <rFont val="Arial"/>
        <family val="2"/>
      </rPr>
      <t xml:space="preserve">Length    </t>
    </r>
    <r>
      <rPr>
        <b/>
        <sz val="12"/>
        <rFont val="Arial"/>
        <family val="2"/>
      </rPr>
      <t xml:space="preserve"> </t>
    </r>
    <r>
      <rPr>
        <b/>
        <sz val="10"/>
        <rFont val="Arial"/>
        <family val="2"/>
      </rPr>
      <t>k.m</t>
    </r>
  </si>
  <si>
    <r>
      <t xml:space="preserve">الانتاج الإجمالى
</t>
    </r>
    <r>
      <rPr>
        <sz val="8"/>
        <rFont val="Arial"/>
        <family val="2"/>
      </rPr>
      <t>Gross Out Put</t>
    </r>
    <r>
      <rPr>
        <b/>
        <sz val="10"/>
        <rFont val="Arial"/>
        <family val="2"/>
      </rPr>
      <t xml:space="preserve"> </t>
    </r>
  </si>
  <si>
    <r>
      <t xml:space="preserve">المجموع
</t>
    </r>
    <r>
      <rPr>
        <sz val="8"/>
        <rFont val="Arial"/>
        <family val="2"/>
      </rPr>
      <t>Total</t>
    </r>
  </si>
  <si>
    <r>
      <t xml:space="preserve">المجموع 
</t>
    </r>
    <r>
      <rPr>
        <b/>
        <sz val="8"/>
        <rFont val="Arial"/>
        <family val="2"/>
      </rPr>
      <t>Total</t>
    </r>
  </si>
  <si>
    <r>
      <t>ناقلات البترول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Oil Tanker</t>
    </r>
  </si>
  <si>
    <r>
      <t xml:space="preserve">ناقلات غاز
</t>
    </r>
    <r>
      <rPr>
        <b/>
        <sz val="8"/>
        <rFont val="Arial"/>
        <family val="2"/>
      </rPr>
      <t>Gas Tanker</t>
    </r>
  </si>
  <si>
    <r>
      <t xml:space="preserve">بضائع عامة
</t>
    </r>
    <r>
      <rPr>
        <b/>
        <sz val="8"/>
        <rFont val="Arial"/>
        <family val="2"/>
      </rPr>
      <t>General Cargo</t>
    </r>
  </si>
  <si>
    <r>
      <t xml:space="preserve">حاويات
</t>
    </r>
    <r>
      <rPr>
        <b/>
        <sz val="8"/>
        <rFont val="Arial"/>
        <family val="2"/>
      </rPr>
      <t>Containers</t>
    </r>
  </si>
  <si>
    <r>
      <t xml:space="preserve">مواد سائبة
</t>
    </r>
    <r>
      <rPr>
        <b/>
        <sz val="8"/>
        <rFont val="Arial"/>
        <family val="2"/>
      </rPr>
      <t>Bulk</t>
    </r>
  </si>
  <si>
    <r>
      <t xml:space="preserve">أغنام حية
</t>
    </r>
    <r>
      <rPr>
        <b/>
        <sz val="8"/>
        <rFont val="Arial"/>
        <family val="2"/>
      </rPr>
      <t>Live Stock</t>
    </r>
  </si>
  <si>
    <r>
      <t xml:space="preserve">ناقلات مركبات
</t>
    </r>
    <r>
      <rPr>
        <b/>
        <sz val="8"/>
        <rFont val="Arial"/>
        <family val="2"/>
      </rPr>
      <t>Auto Carrier</t>
    </r>
  </si>
  <si>
    <r>
      <t xml:space="preserve">أخرى
</t>
    </r>
    <r>
      <rPr>
        <b/>
        <sz val="8"/>
        <rFont val="Arial"/>
        <family val="2"/>
      </rPr>
      <t>Other</t>
    </r>
  </si>
  <si>
    <r>
      <t>وارد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Recd.</t>
    </r>
  </si>
  <si>
    <r>
      <t>صادر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Desp.</t>
    </r>
  </si>
  <si>
    <t>****</t>
  </si>
  <si>
    <t>اخرى</t>
  </si>
  <si>
    <t xml:space="preserve">   2 - نشرة احصاء حركة الملاحة ، </t>
  </si>
  <si>
    <t xml:space="preserve">   8 - Bulletin of Transport &amp; Communications Statistics </t>
  </si>
  <si>
    <t>تعتبر بيانات النقل والاتصالات من أهم المؤشرات التي تعكس التطور الاقتصادي والاجتماعي وذلك للدور الهام الذي تؤديه وسائل النقل والاتصالات كبنية تحتية للتنمية .</t>
  </si>
  <si>
    <t>يشتمل هذا الفصل على بيانات حركة الطيران بمطار الدوحة الدولي وحركة السفن البحرية بموانئ الدوحة ومسيعيد وحالول ورأس لفان ونتائج احصاء النقل البري للبضائع .</t>
  </si>
  <si>
    <t>كما يحتوي الفصل على جداول توضح عدد السيارات والدراجات المرخصة ورخص القيادة بالاضافة الى حوادث الطرق وحالات الوفاة والاصابات .</t>
  </si>
  <si>
    <t>This chapter displays data  for air traffic at Doha international airport, sea traffic at Doha, Mesaieed, Halul and Ras Llfan sea ports and overland cargo statistics.</t>
  </si>
  <si>
    <t>حركة الطائرات المنتظمة وغير المنتظمة حسب الشهر</t>
  </si>
  <si>
    <t>MONTHLY SCHEDULED AND NON-SCHEDULED AIRCRAFTS TRAFFIC</t>
  </si>
  <si>
    <t>الخطوط الجوية القطرية القادمة
Qatar Airways Arrival</t>
  </si>
  <si>
    <t>الخطوط الأخرى القادمة
 Other Airlines Arrival</t>
  </si>
  <si>
    <t>New registration</t>
  </si>
  <si>
    <t>Modify</t>
  </si>
  <si>
    <t xml:space="preserve">                                    المعاملة
  نوع اللوحة</t>
  </si>
  <si>
    <t xml:space="preserve">                                Transaction
  Plate type</t>
  </si>
  <si>
    <t>Diplomatic Corps</t>
  </si>
  <si>
    <t>Private transport</t>
  </si>
  <si>
    <t>Equipments</t>
  </si>
  <si>
    <t>United Nations</t>
  </si>
  <si>
    <t>Government Equipments</t>
  </si>
  <si>
    <t>On probation</t>
  </si>
  <si>
    <t>Trailer-Govt.</t>
  </si>
  <si>
    <t>Public Transport</t>
  </si>
  <si>
    <t>رخص القيادة الصادرة حسب النوع</t>
  </si>
  <si>
    <t>DRIVING LICENSES ISSUED BY TYPE</t>
  </si>
  <si>
    <r>
      <rPr>
        <b/>
        <sz val="11"/>
        <rFont val="Arial"/>
        <family val="2"/>
      </rPr>
      <t>دراجات نارية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Motorcycles</t>
    </r>
  </si>
  <si>
    <r>
      <t>المشتغلون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Employees</t>
    </r>
  </si>
  <si>
    <r>
      <t>تعويضات العاملين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Compensations of Employees</t>
    </r>
  </si>
  <si>
    <t>Establishments By Number of Employees.</t>
  </si>
  <si>
    <t>Less than 10 Employees.</t>
  </si>
  <si>
    <t>10 Employees and above</t>
  </si>
  <si>
    <t xml:space="preserve"> ESTABLISHMENTS BY SIZE OF ESTABLISHMENT </t>
  </si>
  <si>
    <r>
      <t>تعويضات العاملين
-</t>
    </r>
    <r>
      <rPr>
        <sz val="8"/>
        <rFont val="Arial"/>
        <family val="2"/>
      </rPr>
      <t>Compens ations Of Employees</t>
    </r>
  </si>
  <si>
    <t>Establishments By Number of Employees</t>
  </si>
  <si>
    <t>Establishments  By Number
of Employees</t>
  </si>
  <si>
    <t>No.of Postal Agencies</t>
  </si>
  <si>
    <t>Communications tables shows the numbers of post office, volume of posta services, telephone, telex and cable services.</t>
  </si>
  <si>
    <t>Motorcycles, Private</t>
  </si>
  <si>
    <t>Motorcycles, Lekhwiya</t>
  </si>
  <si>
    <t>Secondry roads</t>
  </si>
  <si>
    <t>Local roads</t>
  </si>
  <si>
    <t>Third class roads</t>
  </si>
  <si>
    <t>المنشآت والمشتغلون وتعويضات العاملين حسب حجم المنشأة</t>
  </si>
  <si>
    <t xml:space="preserve"> ESTABLISHMENTS, EMPLOYEES AND COMPENSATIONS OF EMPLOYEES BY SIZE OF ESTABLISHMENT</t>
  </si>
  <si>
    <t>الانتاج والقيمة المضافة لنشاط االنقل والاتصالات حسب حجم المنشأة</t>
  </si>
  <si>
    <t>أهم المؤشرات الإقتصادية في نشاط النقل والاتصالات</t>
  </si>
  <si>
    <t>Productivity Per Employee</t>
  </si>
  <si>
    <r>
      <t xml:space="preserve">نصيب المشتغل من القيمة المضافة الإجماليــة
</t>
    </r>
    <r>
      <rPr>
        <b/>
        <sz val="8"/>
        <rFont val="Arial"/>
        <family val="2"/>
      </rPr>
      <t>V.A.Per Employee</t>
    </r>
  </si>
  <si>
    <t>ARRIVING VESSELS' GROSS AND NET TONNAGE BY TYPE OF VESSEL AND COUNTRY OF PREVIOUS PORT</t>
  </si>
  <si>
    <t>Country of Previous Port</t>
  </si>
  <si>
    <t>2010 - 2014</t>
  </si>
  <si>
    <t>2014 - 2010</t>
  </si>
  <si>
    <t>*****</t>
  </si>
  <si>
    <t>_</t>
  </si>
  <si>
    <t>عدد أكياس البريدية للطرود  الجويه</t>
  </si>
  <si>
    <t>bag</t>
  </si>
  <si>
    <t>القادمون والمغادرون والعابرون عبر مطار الدوحة الدولي حسب الشهر</t>
  </si>
  <si>
    <r>
      <t xml:space="preserve">القادمون
</t>
    </r>
    <r>
      <rPr>
        <b/>
        <sz val="9"/>
        <rFont val="Arial"/>
        <family val="2"/>
      </rPr>
      <t>Arrivals</t>
    </r>
  </si>
  <si>
    <r>
      <t xml:space="preserve">المغادرون
</t>
    </r>
    <r>
      <rPr>
        <b/>
        <sz val="9"/>
        <rFont val="Arial"/>
        <family val="2"/>
      </rPr>
      <t>Departures</t>
    </r>
  </si>
  <si>
    <r>
      <t xml:space="preserve">العابرون
</t>
    </r>
    <r>
      <rPr>
        <b/>
        <sz val="9"/>
        <rFont val="Arial"/>
        <family val="2"/>
      </rPr>
      <t>Transient</t>
    </r>
  </si>
  <si>
    <t>* عدد القادمون والمغادرون يشمل العابرون ولا يشمل ركاب الرحلات الخاصة</t>
  </si>
  <si>
    <t>* Number of arrivals and departures includes transient and excludes passengers of private flights.</t>
  </si>
  <si>
    <t xml:space="preserve">   2 - Bulletin of Maritime Navigation .</t>
  </si>
  <si>
    <t>-</t>
  </si>
  <si>
    <t>أقل من 10 مشتغل
Less than 10 Employees.</t>
  </si>
  <si>
    <t xml:space="preserve">  10 مشتغل فأكثر
10 Employees and above</t>
  </si>
  <si>
    <t xml:space="preserve">No. of G.S.M. Subscribers (Normal) </t>
  </si>
  <si>
    <t xml:space="preserve">No. of G.S.M. Subscribers (Hala) </t>
  </si>
  <si>
    <t>عدد مشتركي الهاتف المتنقل (هلا)</t>
  </si>
  <si>
    <t>TABLE (74)</t>
  </si>
  <si>
    <t>TABLE (75)</t>
  </si>
  <si>
    <t>TABLE (76)</t>
  </si>
  <si>
    <t xml:space="preserve">   8 - نشرة احصاءات النقل والاتصالات ، </t>
  </si>
  <si>
    <t xml:space="preserve">   7 - قطر للبترول .</t>
  </si>
  <si>
    <t xml:space="preserve">   7 - Qatar Petroleum.</t>
  </si>
  <si>
    <r>
      <t xml:space="preserve"> إصدارجديد
</t>
    </r>
    <r>
      <rPr>
        <sz val="8"/>
        <rFont val="Arial"/>
        <family val="2"/>
      </rPr>
      <t>New Issuance</t>
    </r>
    <r>
      <rPr>
        <b/>
        <sz val="11"/>
        <rFont val="Arial"/>
        <family val="2"/>
      </rPr>
      <t xml:space="preserve">                                         </t>
    </r>
  </si>
  <si>
    <r>
      <t xml:space="preserve"> (+ </t>
    </r>
    <r>
      <rPr>
        <b/>
        <sz val="48"/>
        <color indexed="12"/>
        <rFont val="Arial"/>
        <family val="2"/>
      </rPr>
      <t xml:space="preserve">
</t>
    </r>
    <r>
      <rPr>
        <b/>
        <sz val="16"/>
        <color indexed="12"/>
        <rFont val="Arial"/>
        <family val="2"/>
      </rPr>
      <t xml:space="preserve">
</t>
    </r>
  </si>
  <si>
    <t>TABLE (62)</t>
  </si>
  <si>
    <t>TABLE (63)</t>
  </si>
  <si>
    <t>Graph (22) شكل</t>
  </si>
  <si>
    <t>TABLE (66)</t>
  </si>
  <si>
    <t>TABLE (67)</t>
  </si>
  <si>
    <t>TABLE (68)</t>
  </si>
  <si>
    <t>TABLE (69)</t>
  </si>
  <si>
    <t>جدول (69)</t>
  </si>
  <si>
    <t>جدول (68)</t>
  </si>
  <si>
    <t>جدول (67)</t>
  </si>
  <si>
    <t>جدول (66)</t>
  </si>
  <si>
    <t>جدول (63)</t>
  </si>
  <si>
    <t>جدول (62)</t>
  </si>
  <si>
    <t>Graph (23) شكل</t>
  </si>
  <si>
    <t>جدول (71)(الوحدة  : الف ريال قطري)</t>
  </si>
  <si>
    <t>TABLE (71)(Unit : 000' Q.R)</t>
  </si>
  <si>
    <t>جدول (74)</t>
  </si>
  <si>
    <t>جدول (75)</t>
  </si>
  <si>
    <t xml:space="preserve">ARRIVALS, DEPARTURES AND TRANSIENT VIA
DOHA INTERNATIONAL AIRPORT BY MONTH </t>
  </si>
  <si>
    <t>TABLE (77)</t>
  </si>
  <si>
    <t>جدول رقم (77)</t>
  </si>
  <si>
    <t>جدول (76)</t>
  </si>
  <si>
    <t>جدول (73) (القيمة : ريال قطري)</t>
  </si>
  <si>
    <t>TABLE (73) (Values in Q.R)</t>
  </si>
  <si>
    <t>جدول (72)(الوحدة  : الف ريال قطري)</t>
  </si>
  <si>
    <t>TABLE (72)(Unit : 000' Q.R)</t>
  </si>
  <si>
    <t>جدول (70)</t>
  </si>
  <si>
    <t>TABLE (70)</t>
  </si>
  <si>
    <t>جدول (65) (الوحدة : طن)</t>
  </si>
  <si>
    <t>TABLE (65)(Unit : ton)</t>
  </si>
  <si>
    <t>جدول (64)</t>
  </si>
  <si>
    <t>TABLE (64)</t>
  </si>
  <si>
    <t xml:space="preserve">   6 - وزارة البلدية والبيئة .</t>
  </si>
  <si>
    <t>2010 -  2014</t>
  </si>
  <si>
    <t xml:space="preserve">   6 - Ministry of Municipality and Environment</t>
  </si>
  <si>
    <t>Main roads</t>
  </si>
  <si>
    <r>
      <t xml:space="preserve">الاستهلاك الوسيط
</t>
    </r>
    <r>
      <rPr>
        <b/>
        <sz val="8"/>
        <rFont val="Arial"/>
        <family val="2"/>
      </rPr>
      <t>Intermediate Consumption</t>
    </r>
  </si>
  <si>
    <t xml:space="preserve">CHAPTER IX
TRANSPORT AND COMMUNICATIONS
STATISTICS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</si>
</sst>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0.0"/>
    <numFmt numFmtId="165" formatCode="_-* #,##0_-;_-* #,##0\-;_-* &quot;-&quot;??_-;_-@_-"/>
    <numFmt numFmtId="166" formatCode="0_ ;\-0\ "/>
  </numFmts>
  <fonts count="39">
    <font>
      <sz val="10"/>
      <name val="Arial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b/>
      <sz val="14"/>
      <name val="Traditional Arabic"/>
      <family val="1"/>
    </font>
    <font>
      <b/>
      <sz val="12"/>
      <name val="Arial"/>
      <family val="2"/>
      <charset val="178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78"/>
    </font>
    <font>
      <sz val="8"/>
      <name val="Arial"/>
      <family val="2"/>
      <charset val="178"/>
    </font>
    <font>
      <b/>
      <sz val="11"/>
      <name val="Arial"/>
      <family val="2"/>
      <charset val="178"/>
    </font>
    <font>
      <b/>
      <sz val="11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24"/>
      <color indexed="12"/>
      <name val="AGA Arabesque Desktop"/>
      <charset val="2"/>
    </font>
    <font>
      <sz val="10"/>
      <color indexed="12"/>
      <name val="Arial"/>
      <family val="2"/>
    </font>
    <font>
      <b/>
      <sz val="16"/>
      <color indexed="12"/>
      <name val="Traditional Arabic Backslanted"/>
      <charset val="178"/>
    </font>
    <font>
      <b/>
      <sz val="48"/>
      <color indexed="12"/>
      <name val="AGA Arabesque Desktop"/>
      <charset val="2"/>
    </font>
    <font>
      <b/>
      <sz val="48"/>
      <color indexed="12"/>
      <name val="Arial"/>
      <family val="2"/>
    </font>
    <font>
      <b/>
      <sz val="16"/>
      <color indexed="12"/>
      <name val="Arial"/>
      <family val="2"/>
    </font>
    <font>
      <b/>
      <sz val="11"/>
      <color indexed="25"/>
      <name val="Arial"/>
      <family val="2"/>
    </font>
    <font>
      <sz val="11"/>
      <color indexed="8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24"/>
      <color rgb="FFFF0000"/>
      <name val="Arial"/>
      <family val="2"/>
    </font>
    <font>
      <b/>
      <sz val="14"/>
      <color rgb="FF0000FF"/>
      <name val="Arial Black"/>
      <family val="2"/>
    </font>
    <font>
      <b/>
      <sz val="24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</borders>
  <cellStyleXfs count="26">
    <xf numFmtId="0" fontId="0" fillId="0" borderId="0"/>
    <xf numFmtId="43" fontId="2" fillId="0" borderId="0" applyFont="0" applyFill="0" applyBorder="0" applyAlignment="0" applyProtection="0"/>
    <xf numFmtId="0" fontId="15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5" fillId="2" borderId="1">
      <alignment horizontal="right" vertical="center" wrapText="1"/>
    </xf>
    <xf numFmtId="1" fontId="17" fillId="2" borderId="2">
      <alignment horizontal="left" vertical="center" wrapText="1"/>
    </xf>
    <xf numFmtId="1" fontId="4" fillId="2" borderId="3">
      <alignment horizontal="center" vertical="center"/>
    </xf>
    <xf numFmtId="0" fontId="9" fillId="2" borderId="3">
      <alignment horizontal="center" vertical="center" wrapText="1"/>
    </xf>
    <xf numFmtId="0" fontId="18" fillId="2" borderId="3">
      <alignment horizontal="center" vertical="center" wrapText="1"/>
    </xf>
    <xf numFmtId="0" fontId="2" fillId="0" borderId="0">
      <alignment horizontal="center" vertical="center" readingOrder="2"/>
    </xf>
    <xf numFmtId="0" fontId="8" fillId="0" borderId="0">
      <alignment horizontal="left" vertical="center"/>
    </xf>
    <xf numFmtId="0" fontId="2" fillId="0" borderId="0"/>
    <xf numFmtId="0" fontId="2" fillId="0" borderId="0"/>
    <xf numFmtId="0" fontId="33" fillId="0" borderId="0"/>
    <xf numFmtId="0" fontId="12" fillId="0" borderId="0">
      <alignment horizontal="right" vertical="center"/>
    </xf>
    <xf numFmtId="0" fontId="19" fillId="0" borderId="0">
      <alignment horizontal="left" vertical="center"/>
    </xf>
    <xf numFmtId="0" fontId="5" fillId="0" borderId="0">
      <alignment horizontal="right" vertical="center"/>
    </xf>
    <xf numFmtId="0" fontId="2" fillId="0" borderId="0">
      <alignment horizontal="left" vertical="center"/>
    </xf>
    <xf numFmtId="0" fontId="11" fillId="2" borderId="3" applyAlignment="0">
      <alignment horizontal="center" vertical="center"/>
    </xf>
    <xf numFmtId="0" fontId="12" fillId="0" borderId="4">
      <alignment horizontal="right" vertical="center" indent="1"/>
    </xf>
    <xf numFmtId="0" fontId="5" fillId="2" borderId="4">
      <alignment horizontal="right" vertical="center" wrapText="1" indent="1" readingOrder="2"/>
    </xf>
    <xf numFmtId="0" fontId="7" fillId="0" borderId="4">
      <alignment horizontal="right" vertical="center" indent="1"/>
    </xf>
    <xf numFmtId="0" fontId="7" fillId="2" borderId="4">
      <alignment horizontal="left" vertical="center" wrapText="1" indent="1"/>
    </xf>
    <xf numFmtId="0" fontId="7" fillId="0" borderId="5">
      <alignment horizontal="left" vertical="center"/>
    </xf>
    <xf numFmtId="0" fontId="7" fillId="0" borderId="6">
      <alignment horizontal="left" vertical="center"/>
    </xf>
    <xf numFmtId="0" fontId="1" fillId="0" borderId="0"/>
  </cellStyleXfs>
  <cellXfs count="43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Border="1" applyAlignment="1">
      <alignment horizontal="justify" vertical="top" wrapText="1"/>
    </xf>
    <xf numFmtId="0" fontId="2" fillId="0" borderId="0" xfId="0" applyFont="1" applyAlignment="1">
      <alignment horizontal="justify" vertical="top"/>
    </xf>
    <xf numFmtId="0" fontId="8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 readingOrder="2"/>
    </xf>
    <xf numFmtId="164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Continuous" vertical="center"/>
    </xf>
    <xf numFmtId="1" fontId="14" fillId="0" borderId="0" xfId="0" applyNumberFormat="1" applyFont="1" applyAlignment="1">
      <alignment horizontal="left" vertical="center"/>
    </xf>
    <xf numFmtId="0" fontId="5" fillId="0" borderId="0" xfId="16" applyFo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11"/>
    <xf numFmtId="0" fontId="2" fillId="0" borderId="0" xfId="11" applyAlignment="1">
      <alignment vertical="center"/>
    </xf>
    <xf numFmtId="0" fontId="2" fillId="0" borderId="0" xfId="11" applyAlignment="1">
      <alignment horizontal="center" vertical="center"/>
    </xf>
    <xf numFmtId="0" fontId="27" fillId="0" borderId="0" xfId="11" applyFont="1" applyAlignment="1">
      <alignment vertical="center" wrapText="1" readingOrder="1"/>
    </xf>
    <xf numFmtId="0" fontId="28" fillId="0" borderId="0" xfId="11" applyFont="1" applyAlignment="1">
      <alignment vertical="center"/>
    </xf>
    <xf numFmtId="0" fontId="29" fillId="0" borderId="0" xfId="0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14" fillId="0" borderId="0" xfId="17" applyFont="1">
      <alignment horizontal="left" vertical="center"/>
    </xf>
    <xf numFmtId="0" fontId="13" fillId="0" borderId="0" xfId="2" applyFont="1" applyAlignment="1">
      <alignment horizontal="centerContinuous" vertical="center" readingOrder="2"/>
    </xf>
    <xf numFmtId="164" fontId="5" fillId="0" borderId="0" xfId="0" applyNumberFormat="1" applyFont="1" applyAlignment="1">
      <alignment horizontal="centerContinuous" vertical="center"/>
    </xf>
    <xf numFmtId="1" fontId="14" fillId="0" borderId="0" xfId="0" applyNumberFormat="1" applyFont="1" applyAlignment="1">
      <alignment horizontal="center" vertical="center"/>
    </xf>
    <xf numFmtId="0" fontId="13" fillId="0" borderId="0" xfId="2" applyFont="1" applyAlignment="1">
      <alignment horizontal="centerContinuous" vertical="center"/>
    </xf>
    <xf numFmtId="49" fontId="5" fillId="0" borderId="0" xfId="0" applyNumberFormat="1" applyFont="1" applyAlignment="1">
      <alignment horizontal="centerContinuous" vertical="center"/>
    </xf>
    <xf numFmtId="0" fontId="5" fillId="0" borderId="0" xfId="3" applyFont="1" applyAlignment="1">
      <alignment horizontal="centerContinuous" vertical="center" wrapText="1"/>
    </xf>
    <xf numFmtId="0" fontId="5" fillId="0" borderId="0" xfId="2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readingOrder="2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justify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justify" vertical="center"/>
    </xf>
    <xf numFmtId="0" fontId="30" fillId="0" borderId="0" xfId="3" applyFont="1" applyAlignment="1">
      <alignment horizontal="centerContinuous" vertical="center" readingOrder="2"/>
    </xf>
    <xf numFmtId="164" fontId="31" fillId="0" borderId="0" xfId="0" applyNumberFormat="1" applyFont="1" applyAlignment="1">
      <alignment vertical="center"/>
    </xf>
    <xf numFmtId="49" fontId="31" fillId="0" borderId="0" xfId="0" applyNumberFormat="1" applyFont="1" applyAlignment="1">
      <alignment vertical="center" readingOrder="2"/>
    </xf>
    <xf numFmtId="164" fontId="30" fillId="0" borderId="0" xfId="0" applyNumberFormat="1" applyFont="1" applyAlignment="1">
      <alignment horizontal="centerContinuous" vertical="center"/>
    </xf>
    <xf numFmtId="0" fontId="30" fillId="0" borderId="0" xfId="2" applyFont="1" applyAlignment="1">
      <alignment horizontal="centerContinuous" vertical="center" readingOrder="2"/>
    </xf>
    <xf numFmtId="164" fontId="30" fillId="0" borderId="0" xfId="0" applyNumberFormat="1" applyFont="1" applyAlignment="1">
      <alignment horizontal="centerContinuous" vertical="center" readingOrder="2"/>
    </xf>
    <xf numFmtId="0" fontId="5" fillId="4" borderId="8" xfId="20" applyFont="1" applyFill="1" applyBorder="1">
      <alignment horizontal="right" vertical="center" wrapText="1" indent="1" readingOrder="2"/>
    </xf>
    <xf numFmtId="49" fontId="30" fillId="0" borderId="0" xfId="0" applyNumberFormat="1" applyFont="1" applyAlignment="1">
      <alignment horizontal="centerContinuous" vertical="center" readingOrder="2"/>
    </xf>
    <xf numFmtId="0" fontId="13" fillId="4" borderId="9" xfId="20" applyFont="1" applyFill="1" applyBorder="1">
      <alignment horizontal="right" vertical="center" wrapText="1" indent="1" readingOrder="2"/>
    </xf>
    <xf numFmtId="0" fontId="13" fillId="5" borderId="10" xfId="20" applyFont="1" applyFill="1" applyBorder="1">
      <alignment horizontal="right" vertical="center" wrapText="1" indent="1" readingOrder="2"/>
    </xf>
    <xf numFmtId="0" fontId="30" fillId="0" borderId="0" xfId="2" applyFont="1" applyAlignment="1">
      <alignment horizontal="centerContinuous" vertical="center"/>
    </xf>
    <xf numFmtId="1" fontId="14" fillId="4" borderId="11" xfId="0" applyNumberFormat="1" applyFont="1" applyFill="1" applyBorder="1" applyAlignment="1">
      <alignment horizontal="center"/>
    </xf>
    <xf numFmtId="0" fontId="18" fillId="4" borderId="12" xfId="7" applyFont="1" applyFill="1" applyBorder="1" applyAlignment="1">
      <alignment horizontal="center" vertical="top" wrapText="1"/>
    </xf>
    <xf numFmtId="0" fontId="5" fillId="4" borderId="13" xfId="4" applyFont="1" applyFill="1" applyBorder="1" applyAlignment="1">
      <alignment vertical="center" wrapText="1"/>
    </xf>
    <xf numFmtId="1" fontId="17" fillId="4" borderId="14" xfId="5" applyFont="1" applyFill="1" applyBorder="1" applyAlignment="1">
      <alignment horizontal="left" vertical="center" wrapText="1"/>
    </xf>
    <xf numFmtId="164" fontId="30" fillId="0" borderId="0" xfId="0" applyNumberFormat="1" applyFont="1" applyBorder="1" applyAlignment="1">
      <alignment horizontal="centerContinuous" vertical="center"/>
    </xf>
    <xf numFmtId="164" fontId="31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Continuous" vertical="center" readingOrder="2"/>
    </xf>
    <xf numFmtId="49" fontId="31" fillId="0" borderId="0" xfId="0" applyNumberFormat="1" applyFont="1" applyBorder="1" applyAlignment="1">
      <alignment vertical="center" readingOrder="2"/>
    </xf>
    <xf numFmtId="0" fontId="5" fillId="5" borderId="11" xfId="20" applyFont="1" applyFill="1" applyBorder="1">
      <alignment horizontal="right" vertical="center" wrapText="1" indent="1" readingOrder="2"/>
    </xf>
    <xf numFmtId="0" fontId="2" fillId="5" borderId="11" xfId="19" applyFont="1" applyFill="1" applyBorder="1" applyAlignment="1">
      <alignment horizontal="right" vertical="center" indent="3"/>
    </xf>
    <xf numFmtId="0" fontId="2" fillId="4" borderId="9" xfId="19" applyFont="1" applyFill="1" applyBorder="1" applyAlignment="1">
      <alignment horizontal="right" vertical="center" indent="3"/>
    </xf>
    <xf numFmtId="0" fontId="2" fillId="5" borderId="9" xfId="19" applyFont="1" applyFill="1" applyBorder="1" applyAlignment="1">
      <alignment horizontal="right" vertical="center" indent="3"/>
    </xf>
    <xf numFmtId="0" fontId="2" fillId="4" borderId="8" xfId="19" applyFont="1" applyFill="1" applyBorder="1" applyAlignment="1">
      <alignment horizontal="right" vertical="center" indent="3"/>
    </xf>
    <xf numFmtId="0" fontId="5" fillId="5" borderId="17" xfId="20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4" borderId="11" xfId="7" applyFont="1" applyFill="1" applyBorder="1">
      <alignment horizontal="center" vertical="center" wrapText="1"/>
    </xf>
    <xf numFmtId="0" fontId="6" fillId="4" borderId="18" xfId="7" applyFont="1" applyFill="1" applyBorder="1">
      <alignment horizontal="center" vertical="center" wrapText="1"/>
    </xf>
    <xf numFmtId="0" fontId="6" fillId="4" borderId="12" xfId="7" applyFont="1" applyFill="1" applyBorder="1">
      <alignment horizontal="center" vertical="center" wrapText="1"/>
    </xf>
    <xf numFmtId="0" fontId="17" fillId="4" borderId="9" xfId="20" applyFont="1" applyFill="1" applyBorder="1" applyAlignment="1">
      <alignment horizontal="right" vertical="center" wrapText="1" readingOrder="2"/>
    </xf>
    <xf numFmtId="0" fontId="10" fillId="5" borderId="10" xfId="20" applyFont="1" applyFill="1" applyBorder="1" applyAlignment="1">
      <alignment horizontal="center" vertical="center" wrapText="1" readingOrder="2"/>
    </xf>
    <xf numFmtId="0" fontId="10" fillId="5" borderId="9" xfId="20" applyFont="1" applyFill="1" applyBorder="1" applyAlignment="1">
      <alignment horizontal="center" vertical="center" wrapText="1" readingOrder="2"/>
    </xf>
    <xf numFmtId="0" fontId="10" fillId="4" borderId="9" xfId="20" applyFont="1" applyFill="1" applyBorder="1" applyAlignment="1">
      <alignment horizontal="center" vertical="center" wrapText="1" readingOrder="2"/>
    </xf>
    <xf numFmtId="0" fontId="14" fillId="4" borderId="17" xfId="7" applyFont="1" applyFill="1" applyBorder="1" applyAlignment="1">
      <alignment horizontal="center" vertical="center" wrapText="1" readingOrder="1"/>
    </xf>
    <xf numFmtId="0" fontId="10" fillId="4" borderId="9" xfId="20" applyFont="1" applyFill="1" applyBorder="1">
      <alignment horizontal="right" vertical="center" wrapText="1" indent="1" readingOrder="2"/>
    </xf>
    <xf numFmtId="0" fontId="10" fillId="5" borderId="9" xfId="20" applyFont="1" applyFill="1" applyBorder="1">
      <alignment horizontal="right" vertical="center" wrapText="1" indent="1" readingOrder="2"/>
    </xf>
    <xf numFmtId="0" fontId="14" fillId="4" borderId="17" xfId="7" applyFont="1" applyFill="1" applyBorder="1" applyAlignment="1">
      <alignment horizontal="center" vertical="center" wrapText="1"/>
    </xf>
    <xf numFmtId="0" fontId="2" fillId="5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1" xfId="19" applyFont="1" applyFill="1" applyBorder="1" applyAlignment="1">
      <alignment vertical="center"/>
    </xf>
    <xf numFmtId="0" fontId="2" fillId="4" borderId="9" xfId="19" applyFont="1" applyFill="1" applyBorder="1" applyAlignment="1">
      <alignment vertical="center"/>
    </xf>
    <xf numFmtId="0" fontId="2" fillId="5" borderId="9" xfId="19" applyFont="1" applyFill="1" applyBorder="1" applyAlignment="1">
      <alignment vertical="center"/>
    </xf>
    <xf numFmtId="0" fontId="2" fillId="4" borderId="8" xfId="19" applyFont="1" applyFill="1" applyBorder="1" applyAlignment="1">
      <alignment vertical="center"/>
    </xf>
    <xf numFmtId="0" fontId="14" fillId="5" borderId="17" xfId="20" applyFont="1" applyFill="1" applyBorder="1" applyAlignment="1">
      <alignment horizontal="left" vertical="center" wrapText="1" readingOrder="2"/>
    </xf>
    <xf numFmtId="0" fontId="5" fillId="0" borderId="0" xfId="2" applyFont="1" applyAlignment="1">
      <alignment horizontal="centerContinuous" vertical="center" readingOrder="1"/>
    </xf>
    <xf numFmtId="0" fontId="2" fillId="0" borderId="0" xfId="11" applyFont="1"/>
    <xf numFmtId="0" fontId="14" fillId="4" borderId="9" xfId="20" applyFont="1" applyFill="1" applyBorder="1">
      <alignment horizontal="right" vertical="center" wrapText="1" indent="1" readingOrder="2"/>
    </xf>
    <xf numFmtId="0" fontId="14" fillId="5" borderId="10" xfId="20" applyFont="1" applyFill="1" applyBorder="1">
      <alignment horizontal="right" vertical="center" wrapText="1" indent="1" readingOrder="2"/>
    </xf>
    <xf numFmtId="164" fontId="14" fillId="0" borderId="0" xfId="0" applyNumberFormat="1" applyFont="1" applyAlignment="1">
      <alignment horizontal="left" vertical="center"/>
    </xf>
    <xf numFmtId="0" fontId="14" fillId="5" borderId="15" xfId="20" applyFont="1" applyFill="1" applyBorder="1">
      <alignment horizontal="right" vertical="center" wrapText="1" indent="1" readingOrder="2"/>
    </xf>
    <xf numFmtId="0" fontId="14" fillId="4" borderId="9" xfId="20" applyFont="1" applyFill="1" applyBorder="1" applyAlignment="1">
      <alignment horizontal="right" vertical="center" wrapText="1" indent="4" readingOrder="2"/>
    </xf>
    <xf numFmtId="0" fontId="32" fillId="0" borderId="0" xfId="1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14" fillId="4" borderId="17" xfId="7" applyFont="1" applyFill="1" applyBorder="1">
      <alignment horizontal="center" vertical="center" wrapText="1"/>
    </xf>
    <xf numFmtId="0" fontId="2" fillId="5" borderId="10" xfId="21" applyFont="1" applyFill="1" applyBorder="1">
      <alignment horizontal="right" vertical="center" indent="1"/>
    </xf>
    <xf numFmtId="0" fontId="2" fillId="4" borderId="9" xfId="21" applyFont="1" applyFill="1" applyBorder="1">
      <alignment horizontal="right" vertical="center" indent="1"/>
    </xf>
    <xf numFmtId="0" fontId="2" fillId="5" borderId="9" xfId="21" applyFont="1" applyFill="1" applyBorder="1">
      <alignment horizontal="right" vertical="center" indent="1"/>
    </xf>
    <xf numFmtId="0" fontId="2" fillId="4" borderId="8" xfId="21" applyFont="1" applyFill="1" applyBorder="1">
      <alignment horizontal="right" vertical="center" indent="1"/>
    </xf>
    <xf numFmtId="0" fontId="14" fillId="5" borderId="17" xfId="18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0" fillId="0" borderId="0" xfId="11" applyFont="1" applyAlignment="1">
      <alignment vertical="center" wrapText="1" readingOrder="1"/>
    </xf>
    <xf numFmtId="1" fontId="5" fillId="4" borderId="17" xfId="6" applyFont="1" applyFill="1" applyBorder="1">
      <alignment horizontal="center" vertical="center"/>
    </xf>
    <xf numFmtId="0" fontId="10" fillId="4" borderId="17" xfId="7" applyFont="1" applyFill="1" applyBorder="1">
      <alignment horizontal="center" vertical="center" wrapText="1"/>
    </xf>
    <xf numFmtId="0" fontId="5" fillId="5" borderId="17" xfId="18" applyFont="1" applyFill="1" applyBorder="1" applyAlignment="1">
      <alignment horizontal="center" vertical="center"/>
    </xf>
    <xf numFmtId="0" fontId="5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 applyAlignment="1">
      <alignment horizontal="left" vertical="center" wrapText="1" indent="4"/>
    </xf>
    <xf numFmtId="0" fontId="5" fillId="5" borderId="9" xfId="20" applyFont="1" applyFill="1" applyBorder="1" applyAlignment="1">
      <alignment horizontal="right" vertical="center" wrapText="1" indent="4" readingOrder="2"/>
    </xf>
    <xf numFmtId="0" fontId="2" fillId="5" borderId="9" xfId="22" applyFont="1" applyFill="1" applyBorder="1" applyAlignment="1">
      <alignment horizontal="left" vertical="center" wrapText="1" indent="4"/>
    </xf>
    <xf numFmtId="0" fontId="5" fillId="4" borderId="9" xfId="22" applyFont="1" applyFill="1" applyBorder="1">
      <alignment horizontal="left" vertical="center" wrapText="1" indent="1"/>
    </xf>
    <xf numFmtId="0" fontId="5" fillId="4" borderId="16" xfId="20" applyFont="1" applyFill="1" applyBorder="1" applyAlignment="1">
      <alignment horizontal="right" vertical="center" wrapText="1" indent="4" readingOrder="2"/>
    </xf>
    <xf numFmtId="0" fontId="2" fillId="4" borderId="16" xfId="21" applyFont="1" applyFill="1" applyBorder="1">
      <alignment horizontal="right" vertical="center" indent="1"/>
    </xf>
    <xf numFmtId="0" fontId="2" fillId="4" borderId="16" xfId="22" applyFont="1" applyFill="1" applyBorder="1" applyAlignment="1">
      <alignment horizontal="left" vertical="center" wrapText="1" indent="4"/>
    </xf>
    <xf numFmtId="0" fontId="2" fillId="0" borderId="0" xfId="24" applyFont="1" applyBorder="1">
      <alignment horizontal="left" vertical="center"/>
    </xf>
    <xf numFmtId="0" fontId="14" fillId="0" borderId="0" xfId="14" applyFont="1" applyAlignment="1">
      <alignment horizontal="right" vertical="center" readingOrder="2"/>
    </xf>
    <xf numFmtId="0" fontId="18" fillId="0" borderId="0" xfId="15" applyFont="1">
      <alignment horizontal="left" vertical="center"/>
    </xf>
    <xf numFmtId="0" fontId="30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6" fillId="4" borderId="12" xfId="7" applyFont="1" applyFill="1" applyBorder="1" applyAlignment="1">
      <alignment horizontal="center" vertical="top" wrapText="1" readingOrder="1"/>
    </xf>
    <xf numFmtId="0" fontId="6" fillId="4" borderId="12" xfId="7" applyFont="1" applyFill="1" applyBorder="1" applyAlignment="1">
      <alignment horizontal="center" vertical="top" wrapText="1"/>
    </xf>
    <xf numFmtId="0" fontId="18" fillId="4" borderId="12" xfId="7" applyFont="1" applyFill="1" applyBorder="1" applyAlignment="1">
      <alignment horizontal="center" vertical="top" wrapText="1" readingOrder="1"/>
    </xf>
    <xf numFmtId="0" fontId="2" fillId="3" borderId="0" xfId="0" applyFont="1" applyFill="1"/>
    <xf numFmtId="0" fontId="2" fillId="0" borderId="0" xfId="0" applyFont="1"/>
    <xf numFmtId="0" fontId="2" fillId="5" borderId="15" xfId="22" applyFont="1" applyFill="1" applyBorder="1">
      <alignment horizontal="left" vertical="center" wrapText="1" indent="1"/>
    </xf>
    <xf numFmtId="0" fontId="5" fillId="5" borderId="8" xfId="20" applyFont="1" applyFill="1" applyBorder="1">
      <alignment horizontal="right" vertical="center" wrapText="1" indent="1" readingOrder="2"/>
    </xf>
    <xf numFmtId="0" fontId="2" fillId="5" borderId="8" xfId="22" applyFont="1" applyFill="1" applyBorder="1">
      <alignment horizontal="left" vertical="center" wrapText="1" indent="1"/>
    </xf>
    <xf numFmtId="0" fontId="5" fillId="4" borderId="17" xfId="18" applyFont="1" applyFill="1" applyBorder="1" applyAlignment="1">
      <alignment horizontal="center" vertical="center"/>
    </xf>
    <xf numFmtId="0" fontId="14" fillId="4" borderId="17" xfId="18" applyFont="1" applyFill="1" applyBorder="1" applyAlignment="1">
      <alignment horizontal="center" vertical="center"/>
    </xf>
    <xf numFmtId="0" fontId="10" fillId="0" borderId="0" xfId="11" applyFont="1" applyBorder="1" applyAlignment="1">
      <alignment vertical="center" wrapText="1" readingOrder="1"/>
    </xf>
    <xf numFmtId="0" fontId="32" fillId="0" borderId="0" xfId="11" applyFont="1" applyBorder="1" applyAlignment="1">
      <alignment vertical="center"/>
    </xf>
    <xf numFmtId="164" fontId="5" fillId="0" borderId="0" xfId="0" applyNumberFormat="1" applyFont="1" applyBorder="1" applyAlignment="1">
      <alignment horizontal="centerContinuous" vertical="center"/>
    </xf>
    <xf numFmtId="49" fontId="5" fillId="0" borderId="0" xfId="0" applyNumberFormat="1" applyFont="1" applyBorder="1" applyAlignment="1">
      <alignment horizontal="centerContinuous" vertical="center"/>
    </xf>
    <xf numFmtId="49" fontId="33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14" fillId="5" borderId="10" xfId="21" applyFont="1" applyFill="1" applyBorder="1" applyAlignment="1">
      <alignment vertical="center"/>
    </xf>
    <xf numFmtId="0" fontId="14" fillId="4" borderId="9" xfId="21" applyFont="1" applyFill="1" applyBorder="1" applyAlignment="1">
      <alignment vertical="center"/>
    </xf>
    <xf numFmtId="0" fontId="14" fillId="5" borderId="9" xfId="21" applyFont="1" applyFill="1" applyBorder="1" applyAlignment="1">
      <alignment vertical="center"/>
    </xf>
    <xf numFmtId="0" fontId="14" fillId="5" borderId="17" xfId="18" applyFont="1" applyFill="1" applyBorder="1" applyAlignment="1">
      <alignment horizontal="right" vertical="center" indent="1"/>
    </xf>
    <xf numFmtId="0" fontId="2" fillId="5" borderId="11" xfId="22" applyFont="1" applyFill="1" applyBorder="1">
      <alignment horizontal="left" vertical="center" wrapText="1" indent="1"/>
    </xf>
    <xf numFmtId="0" fontId="14" fillId="5" borderId="17" xfId="19" applyFont="1" applyFill="1" applyBorder="1" applyAlignment="1">
      <alignment vertical="center"/>
    </xf>
    <xf numFmtId="0" fontId="2" fillId="5" borderId="10" xfId="2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2" fillId="4" borderId="8" xfId="2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0" fontId="10" fillId="5" borderId="17" xfId="18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164" fontId="34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14" fillId="4" borderId="11" xfId="7" applyFont="1" applyFill="1" applyBorder="1" applyAlignment="1">
      <alignment horizontal="center" wrapText="1"/>
    </xf>
    <xf numFmtId="0" fontId="5" fillId="4" borderId="19" xfId="20" applyFont="1" applyFill="1" applyBorder="1">
      <alignment horizontal="right" vertical="center" wrapText="1" indent="1" readingOrder="2"/>
    </xf>
    <xf numFmtId="0" fontId="5" fillId="4" borderId="20" xfId="20" applyFont="1" applyFill="1" applyBorder="1">
      <alignment horizontal="right" vertical="center" wrapText="1" indent="1" readingOrder="2"/>
    </xf>
    <xf numFmtId="0" fontId="2" fillId="0" borderId="0" xfId="0" applyFont="1" applyBorder="1" applyAlignment="1">
      <alignment horizontal="right" vertical="center"/>
    </xf>
    <xf numFmtId="0" fontId="2" fillId="0" borderId="0" xfId="23" applyFont="1" applyBorder="1">
      <alignment horizontal="left" vertical="center"/>
    </xf>
    <xf numFmtId="1" fontId="14" fillId="0" borderId="0" xfId="0" applyNumberFormat="1" applyFont="1" applyAlignment="1">
      <alignment horizontal="center" vertical="center" readingOrder="2"/>
    </xf>
    <xf numFmtId="0" fontId="17" fillId="4" borderId="11" xfId="7" applyFont="1" applyFill="1" applyBorder="1">
      <alignment horizontal="center" vertical="center" wrapText="1"/>
    </xf>
    <xf numFmtId="0" fontId="18" fillId="4" borderId="18" xfId="7" applyFont="1" applyFill="1" applyBorder="1">
      <alignment horizontal="center" vertical="center" wrapText="1"/>
    </xf>
    <xf numFmtId="0" fontId="17" fillId="4" borderId="12" xfId="7" applyFont="1" applyFill="1" applyBorder="1">
      <alignment horizontal="center" vertical="center" wrapText="1"/>
    </xf>
    <xf numFmtId="0" fontId="17" fillId="5" borderId="10" xfId="20" applyFont="1" applyFill="1" applyBorder="1" applyAlignment="1">
      <alignment horizontal="right" vertical="center" wrapText="1" readingOrder="2"/>
    </xf>
    <xf numFmtId="0" fontId="6" fillId="5" borderId="10" xfId="21" applyFont="1" applyFill="1" applyBorder="1" applyAlignment="1">
      <alignment horizontal="right" vertical="center" indent="1"/>
    </xf>
    <xf numFmtId="0" fontId="18" fillId="5" borderId="10" xfId="21" applyFont="1" applyFill="1" applyBorder="1" applyAlignment="1">
      <alignment horizontal="right" vertical="center" indent="1"/>
    </xf>
    <xf numFmtId="0" fontId="6" fillId="5" borderId="10" xfId="22" applyFont="1" applyFill="1" applyBorder="1" applyAlignment="1">
      <alignment vertical="center" wrapText="1"/>
    </xf>
    <xf numFmtId="0" fontId="17" fillId="5" borderId="9" xfId="20" applyFont="1" applyFill="1" applyBorder="1" applyAlignment="1">
      <alignment horizontal="right" vertical="center" wrapText="1" readingOrder="2"/>
    </xf>
    <xf numFmtId="0" fontId="6" fillId="5" borderId="9" xfId="21" applyFont="1" applyFill="1" applyBorder="1" applyAlignment="1">
      <alignment horizontal="right" vertical="center" indent="1"/>
    </xf>
    <xf numFmtId="0" fontId="6" fillId="5" borderId="9" xfId="22" applyFont="1" applyFill="1" applyBorder="1" applyAlignment="1">
      <alignment vertical="center" wrapText="1"/>
    </xf>
    <xf numFmtId="0" fontId="6" fillId="4" borderId="9" xfId="21" applyFont="1" applyFill="1" applyBorder="1" applyAlignment="1">
      <alignment horizontal="right" vertical="center" indent="1"/>
    </xf>
    <xf numFmtId="0" fontId="6" fillId="4" borderId="9" xfId="22" applyFont="1" applyFill="1" applyBorder="1" applyAlignment="1">
      <alignment vertical="center" wrapText="1"/>
    </xf>
    <xf numFmtId="0" fontId="17" fillId="4" borderId="8" xfId="20" applyFont="1" applyFill="1" applyBorder="1" applyAlignment="1">
      <alignment horizontal="right" vertical="center" wrapText="1" readingOrder="2"/>
    </xf>
    <xf numFmtId="0" fontId="6" fillId="4" borderId="8" xfId="22" applyFont="1" applyFill="1" applyBorder="1" applyAlignment="1">
      <alignment vertical="center" wrapText="1"/>
    </xf>
    <xf numFmtId="0" fontId="17" fillId="5" borderId="15" xfId="18" applyFont="1" applyFill="1" applyBorder="1" applyAlignment="1">
      <alignment horizontal="right" vertical="center" readingOrder="2"/>
    </xf>
    <xf numFmtId="0" fontId="18" fillId="5" borderId="15" xfId="18" applyFont="1" applyFill="1" applyBorder="1" applyAlignment="1">
      <alignment horizontal="right" vertical="center" indent="1"/>
    </xf>
    <xf numFmtId="0" fontId="18" fillId="5" borderId="15" xfId="18" applyFont="1" applyFill="1" applyBorder="1" applyAlignment="1">
      <alignment horizontal="left" vertical="center"/>
    </xf>
    <xf numFmtId="0" fontId="17" fillId="5" borderId="9" xfId="18" applyFont="1" applyFill="1" applyBorder="1" applyAlignment="1">
      <alignment horizontal="right" vertical="center" readingOrder="2"/>
    </xf>
    <xf numFmtId="0" fontId="18" fillId="5" borderId="9" xfId="18" applyFont="1" applyFill="1" applyBorder="1" applyAlignment="1">
      <alignment horizontal="right" vertical="center" indent="1"/>
    </xf>
    <xf numFmtId="0" fontId="18" fillId="5" borderId="9" xfId="18" applyFont="1" applyFill="1" applyBorder="1" applyAlignment="1">
      <alignment horizontal="left" vertical="center"/>
    </xf>
    <xf numFmtId="0" fontId="17" fillId="5" borderId="16" xfId="18" applyFont="1" applyFill="1" applyBorder="1" applyAlignment="1">
      <alignment horizontal="right" vertical="center" readingOrder="2"/>
    </xf>
    <xf numFmtId="0" fontId="18" fillId="5" borderId="16" xfId="18" applyFont="1" applyFill="1" applyBorder="1" applyAlignment="1">
      <alignment horizontal="right" vertical="center" indent="1"/>
    </xf>
    <xf numFmtId="0" fontId="18" fillId="5" borderId="16" xfId="18" applyFont="1" applyFill="1" applyBorder="1" applyAlignment="1">
      <alignment horizontal="left" vertical="center"/>
    </xf>
    <xf numFmtId="164" fontId="2" fillId="0" borderId="0" xfId="0" applyNumberFormat="1" applyFont="1" applyAlignment="1">
      <alignment vertical="center" readingOrder="2"/>
    </xf>
    <xf numFmtId="1" fontId="14" fillId="4" borderId="17" xfId="6" applyFont="1" applyFill="1" applyBorder="1">
      <alignment horizontal="center" vertical="center"/>
    </xf>
    <xf numFmtId="1" fontId="17" fillId="4" borderId="17" xfId="6" applyFont="1" applyFill="1" applyBorder="1">
      <alignment horizontal="center" vertical="center"/>
    </xf>
    <xf numFmtId="0" fontId="5" fillId="4" borderId="16" xfId="20" applyFont="1" applyFill="1" applyBorder="1">
      <alignment horizontal="right" vertical="center" wrapText="1" indent="1" readingOrder="2"/>
    </xf>
    <xf numFmtId="0" fontId="2" fillId="4" borderId="16" xfId="22" applyFont="1" applyFill="1" applyBorder="1">
      <alignment horizontal="left" vertical="center" wrapText="1" indent="1"/>
    </xf>
    <xf numFmtId="0" fontId="20" fillId="5" borderId="10" xfId="21" applyFont="1" applyFill="1" applyBorder="1" applyAlignment="1">
      <alignment horizontal="center" vertical="center"/>
    </xf>
    <xf numFmtId="0" fontId="2" fillId="5" borderId="10" xfId="22" applyFont="1" applyFill="1" applyBorder="1" applyAlignment="1">
      <alignment horizontal="center" vertical="center" wrapText="1"/>
    </xf>
    <xf numFmtId="0" fontId="20" fillId="5" borderId="10" xfId="22" applyFont="1" applyFill="1" applyBorder="1">
      <alignment horizontal="left" vertical="center" wrapText="1" indent="1"/>
    </xf>
    <xf numFmtId="0" fontId="20" fillId="4" borderId="9" xfId="21" applyFont="1" applyFill="1" applyBorder="1" applyAlignment="1">
      <alignment horizontal="center" vertical="center"/>
    </xf>
    <xf numFmtId="0" fontId="2" fillId="4" borderId="9" xfId="22" applyFont="1" applyFill="1" applyBorder="1" applyAlignment="1">
      <alignment horizontal="center" vertical="center" wrapText="1"/>
    </xf>
    <xf numFmtId="0" fontId="20" fillId="4" borderId="9" xfId="22" applyFont="1" applyFill="1" applyBorder="1">
      <alignment horizontal="left" vertical="center" wrapText="1" indent="1"/>
    </xf>
    <xf numFmtId="0" fontId="20" fillId="5" borderId="9" xfId="21" applyFont="1" applyFill="1" applyBorder="1" applyAlignment="1">
      <alignment horizontal="center" vertical="center"/>
    </xf>
    <xf numFmtId="0" fontId="2" fillId="5" borderId="9" xfId="22" applyFont="1" applyFill="1" applyBorder="1" applyAlignment="1">
      <alignment horizontal="center" vertical="center" wrapText="1"/>
    </xf>
    <xf numFmtId="0" fontId="20" fillId="5" borderId="9" xfId="22" applyFont="1" applyFill="1" applyBorder="1">
      <alignment horizontal="left" vertical="center" wrapText="1" indent="1"/>
    </xf>
    <xf numFmtId="0" fontId="6" fillId="5" borderId="9" xfId="21" applyNumberFormat="1" applyFont="1" applyFill="1" applyBorder="1" applyAlignment="1">
      <alignment horizontal="right" vertical="center" indent="1"/>
    </xf>
    <xf numFmtId="0" fontId="6" fillId="4" borderId="9" xfId="21" applyNumberFormat="1" applyFont="1" applyFill="1" applyBorder="1" applyAlignment="1">
      <alignment horizontal="right" vertical="center" indent="1"/>
    </xf>
    <xf numFmtId="0" fontId="6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1" fontId="14" fillId="4" borderId="17" xfId="6" applyFont="1" applyFill="1" applyBorder="1">
      <alignment horizontal="center" vertical="center"/>
    </xf>
    <xf numFmtId="1" fontId="2" fillId="5" borderId="10" xfId="0" applyNumberFormat="1" applyFont="1" applyFill="1" applyBorder="1" applyAlignment="1">
      <alignment vertical="center"/>
    </xf>
    <xf numFmtId="1" fontId="2" fillId="4" borderId="8" xfId="0" applyNumberFormat="1" applyFont="1" applyFill="1" applyBorder="1" applyAlignment="1">
      <alignment vertical="center"/>
    </xf>
    <xf numFmtId="1" fontId="2" fillId="4" borderId="8" xfId="21" applyNumberFormat="1" applyFont="1" applyFill="1" applyBorder="1" applyAlignment="1">
      <alignment vertical="center"/>
    </xf>
    <xf numFmtId="1" fontId="14" fillId="5" borderId="10" xfId="0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center" vertical="center"/>
    </xf>
    <xf numFmtId="1" fontId="14" fillId="4" borderId="17" xfId="6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wrapText="1" readingOrder="2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2" fillId="5" borderId="10" xfId="21" applyNumberFormat="1" applyFont="1" applyFill="1" applyBorder="1" applyAlignment="1">
      <alignment vertical="center"/>
    </xf>
    <xf numFmtId="0" fontId="10" fillId="4" borderId="17" xfId="7" applyFont="1" applyFill="1" applyBorder="1">
      <alignment horizontal="center" vertical="center" wrapText="1"/>
    </xf>
    <xf numFmtId="1" fontId="2" fillId="5" borderId="10" xfId="21" applyNumberFormat="1" applyFont="1" applyFill="1" applyBorder="1">
      <alignment horizontal="right" vertical="center" indent="1"/>
    </xf>
    <xf numFmtId="1" fontId="2" fillId="4" borderId="9" xfId="21" applyNumberFormat="1" applyFont="1" applyFill="1" applyBorder="1">
      <alignment horizontal="right" vertical="center" indent="1"/>
    </xf>
    <xf numFmtId="1" fontId="2" fillId="5" borderId="9" xfId="21" applyNumberFormat="1" applyFont="1" applyFill="1" applyBorder="1">
      <alignment horizontal="right" vertical="center" indent="1"/>
    </xf>
    <xf numFmtId="1" fontId="2" fillId="4" borderId="8" xfId="21" applyNumberFormat="1" applyFont="1" applyFill="1" applyBorder="1">
      <alignment horizontal="right" vertical="center" indent="1"/>
    </xf>
    <xf numFmtId="165" fontId="14" fillId="5" borderId="17" xfId="1" applyNumberFormat="1" applyFont="1" applyFill="1" applyBorder="1" applyAlignment="1">
      <alignment horizontal="center" vertical="center"/>
    </xf>
    <xf numFmtId="1" fontId="14" fillId="5" borderId="17" xfId="18" applyNumberFormat="1" applyFont="1" applyFill="1" applyBorder="1" applyAlignment="1">
      <alignment horizontal="right" vertical="center" indent="1"/>
    </xf>
    <xf numFmtId="0" fontId="14" fillId="5" borderId="12" xfId="21" applyFont="1" applyFill="1" applyBorder="1">
      <alignment horizontal="right" vertical="center" indent="1"/>
    </xf>
    <xf numFmtId="164" fontId="35" fillId="0" borderId="0" xfId="0" applyNumberFormat="1" applyFont="1" applyAlignment="1">
      <alignment vertical="center"/>
    </xf>
    <xf numFmtId="164" fontId="2" fillId="5" borderId="0" xfId="0" applyNumberFormat="1" applyFont="1" applyFill="1" applyAlignment="1">
      <alignment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14" fillId="4" borderId="17" xfId="7" applyFont="1" applyFill="1" applyBorder="1">
      <alignment horizontal="center" vertical="center" wrapText="1"/>
    </xf>
    <xf numFmtId="1" fontId="31" fillId="0" borderId="0" xfId="0" applyNumberFormat="1" applyFont="1" applyAlignment="1">
      <alignment vertical="center"/>
    </xf>
    <xf numFmtId="164" fontId="36" fillId="0" borderId="0" xfId="0" applyNumberFormat="1" applyFont="1" applyBorder="1" applyAlignment="1">
      <alignment vertical="center"/>
    </xf>
    <xf numFmtId="0" fontId="2" fillId="4" borderId="8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4" fillId="0" borderId="0" xfId="11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top" wrapText="1" readingOrder="2"/>
    </xf>
    <xf numFmtId="166" fontId="2" fillId="4" borderId="9" xfId="1" applyNumberFormat="1" applyFont="1" applyFill="1" applyBorder="1" applyAlignment="1">
      <alignment horizontal="right" vertical="center" indent="1"/>
    </xf>
    <xf numFmtId="166" fontId="2" fillId="4" borderId="9" xfId="1" applyNumberFormat="1" applyFont="1" applyFill="1" applyBorder="1" applyAlignment="1">
      <alignment horizontal="center" vertical="center"/>
    </xf>
    <xf numFmtId="166" fontId="2" fillId="5" borderId="9" xfId="1" applyNumberFormat="1" applyFont="1" applyFill="1" applyBorder="1" applyAlignment="1">
      <alignment horizontal="right" vertical="center" indent="1"/>
    </xf>
    <xf numFmtId="166" fontId="2" fillId="5" borderId="9" xfId="1" applyNumberFormat="1" applyFont="1" applyFill="1" applyBorder="1" applyAlignment="1">
      <alignment horizontal="center" vertical="center"/>
    </xf>
    <xf numFmtId="166" fontId="2" fillId="4" borderId="16" xfId="1" applyNumberFormat="1" applyFont="1" applyFill="1" applyBorder="1" applyAlignment="1">
      <alignment horizontal="center" vertical="center"/>
    </xf>
    <xf numFmtId="0" fontId="5" fillId="5" borderId="12" xfId="18" applyFont="1" applyFill="1" applyBorder="1" applyAlignment="1">
      <alignment horizontal="center" vertical="center"/>
    </xf>
    <xf numFmtId="0" fontId="14" fillId="5" borderId="12" xfId="18" applyFont="1" applyFill="1" applyBorder="1" applyAlignment="1">
      <alignment horizontal="center" vertical="center"/>
    </xf>
    <xf numFmtId="0" fontId="30" fillId="0" borderId="0" xfId="2" applyFont="1" applyBorder="1" applyAlignment="1">
      <alignment horizontal="centerContinuous" vertical="center"/>
    </xf>
    <xf numFmtId="0" fontId="5" fillId="0" borderId="0" xfId="3" applyFont="1" applyBorder="1" applyAlignment="1">
      <alignment horizontal="centerContinuous" vertical="center"/>
    </xf>
    <xf numFmtId="1" fontId="2" fillId="5" borderId="15" xfId="21" applyNumberFormat="1" applyFont="1" applyFill="1" applyBorder="1" applyAlignment="1">
      <alignment horizontal="right" vertical="center" indent="1"/>
    </xf>
    <xf numFmtId="1" fontId="14" fillId="5" borderId="15" xfId="21" applyNumberFormat="1" applyFont="1" applyFill="1" applyBorder="1" applyAlignment="1">
      <alignment horizontal="right" vertical="center" indent="1"/>
    </xf>
    <xf numFmtId="1" fontId="2" fillId="4" borderId="9" xfId="21" applyNumberFormat="1" applyFont="1" applyFill="1" applyBorder="1" applyAlignment="1">
      <alignment horizontal="right" vertical="center" indent="1"/>
    </xf>
    <xf numFmtId="1" fontId="2" fillId="5" borderId="9" xfId="21" applyNumberFormat="1" applyFont="1" applyFill="1" applyBorder="1" applyAlignment="1">
      <alignment horizontal="right" vertical="center" indent="1"/>
    </xf>
    <xf numFmtId="1" fontId="2" fillId="5" borderId="8" xfId="21" applyNumberFormat="1" applyFont="1" applyFill="1" applyBorder="1" applyAlignment="1">
      <alignment horizontal="right" vertical="center" indent="1"/>
    </xf>
    <xf numFmtId="166" fontId="2" fillId="5" borderId="10" xfId="1" applyNumberFormat="1" applyFont="1" applyFill="1" applyBorder="1" applyAlignment="1">
      <alignment horizontal="right" vertical="center" indent="1"/>
    </xf>
    <xf numFmtId="166" fontId="2" fillId="4" borderId="8" xfId="1" applyNumberFormat="1" applyFont="1" applyFill="1" applyBorder="1" applyAlignment="1">
      <alignment horizontal="right" vertical="center" indent="1"/>
    </xf>
    <xf numFmtId="166" fontId="14" fillId="5" borderId="17" xfId="1" applyNumberFormat="1" applyFont="1" applyFill="1" applyBorder="1" applyAlignment="1">
      <alignment horizontal="center" vertical="center"/>
    </xf>
    <xf numFmtId="1" fontId="2" fillId="5" borderId="10" xfId="21" applyNumberFormat="1" applyFont="1" applyFill="1" applyBorder="1" applyAlignment="1">
      <alignment horizontal="right" vertical="center" indent="1"/>
    </xf>
    <xf numFmtId="1" fontId="35" fillId="5" borderId="10" xfId="21" applyNumberFormat="1" applyFont="1" applyFill="1" applyBorder="1" applyAlignment="1">
      <alignment horizontal="right" vertical="center" indent="1"/>
    </xf>
    <xf numFmtId="1" fontId="35" fillId="4" borderId="9" xfId="21" applyNumberFormat="1" applyFont="1" applyFill="1" applyBorder="1" applyAlignment="1">
      <alignment horizontal="right" vertical="center" indent="1"/>
    </xf>
    <xf numFmtId="1" fontId="35" fillId="5" borderId="9" xfId="21" applyNumberFormat="1" applyFont="1" applyFill="1" applyBorder="1" applyAlignment="1">
      <alignment horizontal="right" vertical="center" indent="1"/>
    </xf>
    <xf numFmtId="1" fontId="14" fillId="4" borderId="17" xfId="1" applyNumberFormat="1" applyFont="1" applyFill="1" applyBorder="1" applyAlignment="1">
      <alignment horizontal="right" vertical="center" indent="1"/>
    </xf>
    <xf numFmtId="1" fontId="2" fillId="4" borderId="8" xfId="21" applyNumberFormat="1" applyFont="1" applyFill="1" applyBorder="1" applyAlignment="1">
      <alignment horizontal="right" vertical="center" indent="1"/>
    </xf>
    <xf numFmtId="164" fontId="13" fillId="0" borderId="0" xfId="0" applyNumberFormat="1" applyFont="1" applyBorder="1" applyAlignment="1">
      <alignment horizontal="centerContinuous" vertical="center"/>
    </xf>
    <xf numFmtId="1" fontId="14" fillId="5" borderId="17" xfId="1" applyNumberFormat="1" applyFont="1" applyFill="1" applyBorder="1" applyAlignment="1">
      <alignment horizontal="right" vertical="center"/>
    </xf>
    <xf numFmtId="1" fontId="10" fillId="5" borderId="17" xfId="18" applyNumberFormat="1" applyFont="1" applyFill="1" applyBorder="1" applyAlignment="1">
      <alignment horizontal="center" vertical="center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1" fontId="20" fillId="5" borderId="10" xfId="21" applyNumberFormat="1" applyFont="1" applyFill="1" applyBorder="1" applyAlignment="1">
      <alignment horizontal="center" vertical="center"/>
    </xf>
    <xf numFmtId="165" fontId="2" fillId="5" borderId="10" xfId="1" applyNumberFormat="1" applyFont="1" applyFill="1" applyBorder="1" applyAlignment="1">
      <alignment horizontal="center" vertical="center"/>
    </xf>
    <xf numFmtId="165" fontId="2" fillId="4" borderId="9" xfId="1" applyNumberFormat="1" applyFont="1" applyFill="1" applyBorder="1" applyAlignment="1">
      <alignment horizontal="center" vertical="center"/>
    </xf>
    <xf numFmtId="165" fontId="2" fillId="5" borderId="9" xfId="1" applyNumberFormat="1" applyFont="1" applyFill="1" applyBorder="1" applyAlignment="1">
      <alignment horizontal="center" vertical="center"/>
    </xf>
    <xf numFmtId="164" fontId="14" fillId="0" borderId="0" xfId="0" applyNumberFormat="1" applyFont="1" applyAlignment="1">
      <alignment horizontal="right" vertical="center" readingOrder="2"/>
    </xf>
    <xf numFmtId="164" fontId="6" fillId="0" borderId="0" xfId="0" applyNumberFormat="1" applyFont="1" applyAlignment="1">
      <alignment vertical="center" readingOrder="1"/>
    </xf>
    <xf numFmtId="1" fontId="20" fillId="4" borderId="9" xfId="21" applyNumberFormat="1" applyFont="1" applyFill="1" applyBorder="1" applyAlignment="1">
      <alignment horizontal="center" vertical="center"/>
    </xf>
    <xf numFmtId="1" fontId="14" fillId="5" borderId="10" xfId="2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4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0" fontId="30" fillId="0" borderId="0" xfId="2" applyFont="1" applyAlignment="1">
      <alignment horizontal="centerContinuous" vertical="center" wrapText="1"/>
    </xf>
    <xf numFmtId="0" fontId="2" fillId="0" borderId="0" xfId="14" applyFont="1" applyAlignment="1">
      <alignment horizontal="right" vertical="center" readingOrder="2"/>
    </xf>
    <xf numFmtId="0" fontId="6" fillId="0" borderId="0" xfId="15" applyFont="1">
      <alignment horizontal="left" vertical="center"/>
    </xf>
    <xf numFmtId="166" fontId="2" fillId="5" borderId="18" xfId="1" applyNumberFormat="1" applyFont="1" applyFill="1" applyBorder="1" applyAlignment="1">
      <alignment horizontal="right" vertical="center" indent="1"/>
    </xf>
    <xf numFmtId="0" fontId="5" fillId="5" borderId="18" xfId="20" applyFont="1" applyFill="1" applyBorder="1">
      <alignment horizontal="right" vertical="center" wrapText="1" indent="1" readingOrder="2"/>
    </xf>
    <xf numFmtId="0" fontId="20" fillId="5" borderId="8" xfId="22" applyFont="1" applyFill="1" applyBorder="1">
      <alignment horizontal="left" vertical="center" wrapText="1" indent="1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9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30" fillId="0" borderId="0" xfId="2" applyFont="1" applyBorder="1" applyAlignment="1">
      <alignment horizontal="centerContinuous" vertical="center" readingOrder="2"/>
    </xf>
    <xf numFmtId="164" fontId="14" fillId="0" borderId="0" xfId="0" applyNumberFormat="1" applyFont="1" applyBorder="1" applyAlignment="1">
      <alignment horizontal="left" vertical="center"/>
    </xf>
    <xf numFmtId="1" fontId="14" fillId="4" borderId="9" xfId="21" applyNumberFormat="1" applyFont="1" applyFill="1" applyBorder="1" applyAlignment="1">
      <alignment horizontal="right" vertical="center" indent="1"/>
    </xf>
    <xf numFmtId="1" fontId="14" fillId="5" borderId="9" xfId="21" applyNumberFormat="1" applyFont="1" applyFill="1" applyBorder="1" applyAlignment="1">
      <alignment horizontal="right" vertical="center" indent="1"/>
    </xf>
    <xf numFmtId="1" fontId="14" fillId="4" borderId="8" xfId="21" applyNumberFormat="1" applyFont="1" applyFill="1" applyBorder="1" applyAlignment="1">
      <alignment horizontal="right" vertical="center" indent="1"/>
    </xf>
    <xf numFmtId="0" fontId="14" fillId="5" borderId="12" xfId="18" applyFont="1" applyFill="1" applyBorder="1" applyAlignment="1">
      <alignment vertical="center"/>
    </xf>
    <xf numFmtId="0" fontId="14" fillId="4" borderId="16" xfId="21" applyFont="1" applyFill="1" applyBorder="1" applyAlignment="1">
      <alignment vertical="center"/>
    </xf>
    <xf numFmtId="166" fontId="2" fillId="5" borderId="10" xfId="1" applyNumberFormat="1" applyFont="1" applyFill="1" applyBorder="1" applyAlignment="1">
      <alignment vertical="center"/>
    </xf>
    <xf numFmtId="166" fontId="2" fillId="4" borderId="9" xfId="1" applyNumberFormat="1" applyFont="1" applyFill="1" applyBorder="1" applyAlignment="1">
      <alignment vertical="center"/>
    </xf>
    <xf numFmtId="166" fontId="2" fillId="5" borderId="9" xfId="1" applyNumberFormat="1" applyFont="1" applyFill="1" applyBorder="1" applyAlignment="1">
      <alignment vertical="center"/>
    </xf>
    <xf numFmtId="166" fontId="2" fillId="4" borderId="16" xfId="1" applyNumberFormat="1" applyFont="1" applyFill="1" applyBorder="1" applyAlignment="1">
      <alignment vertical="center"/>
    </xf>
    <xf numFmtId="0" fontId="13" fillId="0" borderId="0" xfId="2" applyFont="1" applyBorder="1" applyAlignment="1">
      <alignment horizontal="centerContinuous" vertical="center"/>
    </xf>
    <xf numFmtId="0" fontId="13" fillId="0" borderId="0" xfId="2" applyFont="1" applyBorder="1" applyAlignment="1">
      <alignment horizontal="centerContinuous" vertical="center" readingOrder="2"/>
    </xf>
    <xf numFmtId="164" fontId="13" fillId="0" borderId="0" xfId="0" applyNumberFormat="1" applyFont="1" applyBorder="1" applyAlignment="1">
      <alignment horizontal="centerContinuous" vertical="center" readingOrder="2"/>
    </xf>
    <xf numFmtId="0" fontId="5" fillId="0" borderId="0" xfId="3" applyFont="1" applyBorder="1" applyAlignment="1">
      <alignment horizontal="centerContinuous" vertical="center" wrapText="1"/>
    </xf>
    <xf numFmtId="0" fontId="5" fillId="0" borderId="0" xfId="2" applyFont="1" applyBorder="1" applyAlignment="1">
      <alignment horizontal="centerContinuous" vertical="center"/>
    </xf>
    <xf numFmtId="164" fontId="2" fillId="0" borderId="0" xfId="0" applyNumberFormat="1" applyFont="1" applyAlignment="1">
      <alignment horizontal="right" vertical="center" wrapText="1"/>
    </xf>
    <xf numFmtId="1" fontId="2" fillId="0" borderId="0" xfId="0" applyNumberFormat="1" applyFont="1" applyAlignment="1">
      <alignment vertical="center"/>
    </xf>
    <xf numFmtId="0" fontId="2" fillId="5" borderId="27" xfId="22" applyFont="1" applyFill="1" applyBorder="1">
      <alignment horizontal="left" vertical="center" wrapText="1" indent="1"/>
    </xf>
    <xf numFmtId="0" fontId="2" fillId="5" borderId="28" xfId="22" applyFont="1" applyFill="1" applyBorder="1">
      <alignment horizontal="left" vertical="center" wrapText="1" indent="1"/>
    </xf>
    <xf numFmtId="0" fontId="2" fillId="4" borderId="29" xfId="22" applyFont="1" applyFill="1" applyBorder="1">
      <alignment horizontal="left" vertical="center" wrapText="1" indent="1"/>
    </xf>
    <xf numFmtId="0" fontId="2" fillId="4" borderId="30" xfId="22" applyFont="1" applyFill="1" applyBorder="1">
      <alignment horizontal="left" vertical="center" wrapText="1" indent="1"/>
    </xf>
    <xf numFmtId="0" fontId="5" fillId="5" borderId="16" xfId="20" applyFont="1" applyFill="1" applyBorder="1">
      <alignment horizontal="right" vertical="center" wrapText="1" indent="1" readingOrder="2"/>
    </xf>
    <xf numFmtId="165" fontId="2" fillId="5" borderId="16" xfId="1" applyNumberFormat="1" applyFont="1" applyFill="1" applyBorder="1" applyAlignment="1">
      <alignment horizontal="center" vertical="center"/>
    </xf>
    <xf numFmtId="0" fontId="2" fillId="5" borderId="16" xfId="22" applyFont="1" applyFill="1" applyBorder="1">
      <alignment horizontal="left" vertical="center" wrapText="1" indent="1"/>
    </xf>
    <xf numFmtId="1" fontId="20" fillId="5" borderId="9" xfId="21" applyNumberFormat="1" applyFont="1" applyFill="1" applyBorder="1" applyAlignment="1">
      <alignment horizontal="center" vertical="center"/>
    </xf>
    <xf numFmtId="0" fontId="10" fillId="5" borderId="16" xfId="20" applyFont="1" applyFill="1" applyBorder="1">
      <alignment horizontal="right" vertical="center" wrapText="1" indent="1" readingOrder="2"/>
    </xf>
    <xf numFmtId="0" fontId="10" fillId="5" borderId="16" xfId="20" applyFont="1" applyFill="1" applyBorder="1" applyAlignment="1">
      <alignment horizontal="center" vertical="center" wrapText="1" readingOrder="2"/>
    </xf>
    <xf numFmtId="0" fontId="20" fillId="5" borderId="16" xfId="21" applyFont="1" applyFill="1" applyBorder="1" applyAlignment="1">
      <alignment horizontal="center" vertical="center"/>
    </xf>
    <xf numFmtId="1" fontId="20" fillId="5" borderId="16" xfId="21" applyNumberFormat="1" applyFont="1" applyFill="1" applyBorder="1" applyAlignment="1">
      <alignment horizontal="center" vertical="center"/>
    </xf>
    <xf numFmtId="0" fontId="2" fillId="5" borderId="16" xfId="22" applyFont="1" applyFill="1" applyBorder="1" applyAlignment="1">
      <alignment horizontal="center" vertical="center" wrapText="1"/>
    </xf>
    <xf numFmtId="0" fontId="20" fillId="5" borderId="16" xfId="22" applyFont="1" applyFill="1" applyBorder="1">
      <alignment horizontal="left" vertical="center" wrapText="1" indent="1"/>
    </xf>
    <xf numFmtId="0" fontId="2" fillId="5" borderId="16" xfId="21" applyFont="1" applyFill="1" applyBorder="1">
      <alignment horizontal="right" vertical="center" indent="1"/>
    </xf>
    <xf numFmtId="0" fontId="37" fillId="0" borderId="0" xfId="11" applyFont="1" applyAlignment="1">
      <alignment horizontal="center" vertical="center" wrapText="1"/>
    </xf>
    <xf numFmtId="0" fontId="38" fillId="0" borderId="0" xfId="1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7" fillId="0" borderId="0" xfId="11" applyFont="1" applyAlignment="1">
      <alignment horizontal="center" vertical="center" wrapText="1" readingOrder="1"/>
    </xf>
    <xf numFmtId="0" fontId="10" fillId="0" borderId="0" xfId="11" applyFont="1" applyAlignment="1">
      <alignment horizontal="center" vertical="center" wrapText="1" readingOrder="1"/>
    </xf>
    <xf numFmtId="0" fontId="5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 wrapText="1"/>
    </xf>
    <xf numFmtId="0" fontId="30" fillId="0" borderId="0" xfId="3" applyFont="1" applyAlignment="1">
      <alignment horizontal="center" vertical="center" readingOrder="2"/>
    </xf>
    <xf numFmtId="0" fontId="14" fillId="4" borderId="17" xfId="7" applyFont="1" applyFill="1" applyBorder="1" applyAlignment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0" fontId="10" fillId="0" borderId="0" xfId="11" applyFont="1" applyBorder="1" applyAlignment="1">
      <alignment horizontal="center" vertical="center" wrapText="1" readingOrder="1"/>
    </xf>
    <xf numFmtId="0" fontId="10" fillId="4" borderId="0" xfId="7" applyFont="1" applyFill="1" applyBorder="1" applyAlignment="1">
      <alignment horizontal="center" wrapText="1"/>
    </xf>
    <xf numFmtId="0" fontId="17" fillId="4" borderId="0" xfId="7" applyFont="1" applyFill="1" applyBorder="1" applyAlignment="1">
      <alignment horizontal="center" vertical="top" wrapText="1"/>
    </xf>
    <xf numFmtId="164" fontId="14" fillId="0" borderId="0" xfId="0" applyNumberFormat="1" applyFont="1" applyBorder="1" applyAlignment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 applyAlignment="1">
      <alignment horizontal="center" vertical="center" wrapText="1"/>
    </xf>
    <xf numFmtId="0" fontId="5" fillId="4" borderId="21" xfId="7" applyFont="1" applyFill="1" applyBorder="1" applyAlignment="1">
      <alignment horizontal="right" vertical="center" wrapText="1"/>
    </xf>
    <xf numFmtId="0" fontId="5" fillId="4" borderId="22" xfId="7" applyFont="1" applyFill="1" applyBorder="1" applyAlignment="1">
      <alignment horizontal="right" vertical="center" wrapText="1"/>
    </xf>
    <xf numFmtId="0" fontId="14" fillId="4" borderId="23" xfId="7" applyFont="1" applyFill="1" applyBorder="1" applyAlignment="1">
      <alignment horizontal="left" vertical="center" wrapText="1"/>
    </xf>
    <xf numFmtId="0" fontId="14" fillId="4" borderId="24" xfId="7" applyFont="1" applyFill="1" applyBorder="1" applyAlignment="1">
      <alignment horizontal="left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 readingOrder="2"/>
    </xf>
    <xf numFmtId="0" fontId="5" fillId="4" borderId="13" xfId="4" applyFont="1" applyFill="1" applyBorder="1" applyAlignment="1">
      <alignment horizontal="right" vertical="center" wrapText="1"/>
    </xf>
    <xf numFmtId="0" fontId="14" fillId="4" borderId="13" xfId="4" applyFont="1" applyFill="1" applyBorder="1" applyAlignment="1">
      <alignment horizontal="right" vertical="center" wrapText="1"/>
    </xf>
    <xf numFmtId="0" fontId="14" fillId="4" borderId="17" xfId="4" applyFont="1" applyFill="1" applyBorder="1" applyAlignment="1">
      <alignment horizontal="center" vertical="center" wrapText="1"/>
    </xf>
    <xf numFmtId="1" fontId="17" fillId="4" borderId="14" xfId="5" applyFont="1" applyFill="1" applyBorder="1">
      <alignment horizontal="left" vertical="center" wrapText="1"/>
    </xf>
    <xf numFmtId="0" fontId="5" fillId="4" borderId="26" xfId="18" applyFont="1" applyFill="1" applyBorder="1" applyAlignment="1">
      <alignment horizontal="center" vertical="center" wrapText="1" readingOrder="1"/>
    </xf>
    <xf numFmtId="0" fontId="5" fillId="4" borderId="25" xfId="18" applyFont="1" applyFill="1" applyBorder="1" applyAlignment="1">
      <alignment horizontal="center" vertical="center" wrapText="1" readingOrder="1"/>
    </xf>
    <xf numFmtId="0" fontId="14" fillId="4" borderId="17" xfId="18" applyFont="1" applyFill="1" applyBorder="1" applyAlignment="1">
      <alignment horizontal="center" vertical="center" wrapText="1"/>
    </xf>
    <xf numFmtId="1" fontId="5" fillId="4" borderId="15" xfId="6" applyFont="1" applyFill="1" applyBorder="1">
      <alignment horizontal="center" vertical="center"/>
    </xf>
    <xf numFmtId="1" fontId="5" fillId="4" borderId="9" xfId="6" applyFont="1" applyFill="1" applyBorder="1">
      <alignment horizontal="center" vertical="center"/>
    </xf>
    <xf numFmtId="1" fontId="14" fillId="4" borderId="9" xfId="6" applyFont="1" applyFill="1" applyBorder="1">
      <alignment horizontal="center" vertical="center"/>
    </xf>
    <xf numFmtId="1" fontId="5" fillId="4" borderId="16" xfId="6" applyFont="1" applyFill="1" applyBorder="1">
      <alignment horizontal="center" vertical="center"/>
    </xf>
    <xf numFmtId="0" fontId="5" fillId="4" borderId="17" xfId="7" applyFont="1" applyFill="1" applyBorder="1" applyAlignment="1">
      <alignment horizontal="center" vertical="center" wrapText="1"/>
    </xf>
    <xf numFmtId="0" fontId="6" fillId="4" borderId="15" xfId="7" applyFont="1" applyFill="1" applyBorder="1">
      <alignment horizontal="center" vertical="center" wrapText="1"/>
    </xf>
    <xf numFmtId="0" fontId="18" fillId="4" borderId="9" xfId="7" applyFont="1" applyFill="1" applyBorder="1">
      <alignment horizontal="center" vertical="center" wrapText="1"/>
    </xf>
    <xf numFmtId="0" fontId="18" fillId="4" borderId="16" xfId="7" applyFont="1" applyFill="1" applyBorder="1">
      <alignment horizontal="center" vertical="center" wrapText="1"/>
    </xf>
    <xf numFmtId="0" fontId="14" fillId="4" borderId="10" xfId="7" applyFont="1" applyFill="1" applyBorder="1">
      <alignment horizontal="center" vertical="center" wrapText="1"/>
    </xf>
    <xf numFmtId="0" fontId="14" fillId="4" borderId="16" xfId="7" applyFont="1" applyFill="1" applyBorder="1">
      <alignment horizontal="center" vertical="center" wrapText="1"/>
    </xf>
    <xf numFmtId="0" fontId="10" fillId="4" borderId="15" xfId="7" applyFont="1" applyFill="1" applyBorder="1" applyAlignment="1">
      <alignment horizontal="center" vertical="center" wrapText="1"/>
    </xf>
    <xf numFmtId="0" fontId="10" fillId="4" borderId="16" xfId="7" applyFont="1" applyFill="1" applyBorder="1" applyAlignment="1">
      <alignment horizontal="center" vertical="center" wrapText="1"/>
    </xf>
    <xf numFmtId="0" fontId="14" fillId="4" borderId="15" xfId="7" applyFont="1" applyFill="1" applyBorder="1">
      <alignment horizontal="center" vertical="center" wrapText="1"/>
    </xf>
    <xf numFmtId="0" fontId="14" fillId="4" borderId="9" xfId="7" applyFont="1" applyFill="1" applyBorder="1">
      <alignment horizontal="center" vertical="center" wrapText="1"/>
    </xf>
    <xf numFmtId="0" fontId="14" fillId="4" borderId="10" xfId="18" applyFont="1" applyFill="1" applyBorder="1" applyAlignment="1">
      <alignment horizontal="center" vertical="center" wrapText="1"/>
    </xf>
    <xf numFmtId="0" fontId="14" fillId="4" borderId="16" xfId="18" applyFont="1" applyFill="1" applyBorder="1" applyAlignment="1">
      <alignment horizontal="center" vertical="center" wrapText="1"/>
    </xf>
    <xf numFmtId="0" fontId="5" fillId="5" borderId="17" xfId="18" applyFont="1" applyFill="1" applyBorder="1" applyAlignment="1">
      <alignment horizontal="center" vertical="center" readingOrder="2"/>
    </xf>
    <xf numFmtId="0" fontId="14" fillId="5" borderId="17" xfId="18" applyFont="1" applyFill="1" applyBorder="1" applyAlignment="1">
      <alignment horizontal="center" vertical="center"/>
    </xf>
    <xf numFmtId="1" fontId="5" fillId="4" borderId="11" xfId="6" applyFont="1" applyFill="1" applyBorder="1">
      <alignment horizontal="center" vertical="center"/>
    </xf>
    <xf numFmtId="1" fontId="5" fillId="4" borderId="12" xfId="6" applyFont="1" applyFill="1" applyBorder="1">
      <alignment horizontal="center" vertical="center"/>
    </xf>
    <xf numFmtId="1" fontId="2" fillId="4" borderId="11" xfId="6" applyFont="1" applyFill="1" applyBorder="1" applyAlignment="1">
      <alignment horizontal="center" vertical="center" wrapText="1"/>
    </xf>
    <xf numFmtId="1" fontId="2" fillId="4" borderId="11" xfId="6" applyFont="1" applyFill="1" applyBorder="1" applyAlignment="1">
      <alignment horizontal="center" vertical="center"/>
    </xf>
    <xf numFmtId="1" fontId="2" fillId="4" borderId="12" xfId="6" applyFont="1" applyFill="1" applyBorder="1" applyAlignment="1">
      <alignment horizontal="center" vertical="center"/>
    </xf>
    <xf numFmtId="0" fontId="14" fillId="4" borderId="11" xfId="7" applyFont="1" applyFill="1" applyBorder="1" applyAlignment="1">
      <alignment horizontal="center" vertical="center" wrapText="1" readingOrder="1"/>
    </xf>
    <xf numFmtId="0" fontId="14" fillId="4" borderId="12" xfId="7" applyFont="1" applyFill="1" applyBorder="1" applyAlignment="1">
      <alignment horizontal="center" vertical="center" wrapText="1" readingOrder="1"/>
    </xf>
    <xf numFmtId="0" fontId="13" fillId="0" borderId="0" xfId="2" applyFont="1" applyAlignment="1">
      <alignment horizontal="center" vertical="center"/>
    </xf>
    <xf numFmtId="0" fontId="2" fillId="5" borderId="9" xfId="22" applyFont="1" applyFill="1" applyBorder="1">
      <alignment horizontal="left" vertical="center" wrapText="1" indent="1"/>
    </xf>
    <xf numFmtId="0" fontId="14" fillId="4" borderId="18" xfId="7" applyFont="1" applyFill="1" applyBorder="1" applyAlignment="1">
      <alignment horizontal="center" vertical="center" wrapText="1"/>
    </xf>
    <xf numFmtId="0" fontId="14" fillId="4" borderId="12" xfId="7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5" fillId="4" borderId="9" xfId="20" applyFont="1" applyFill="1" applyBorder="1">
      <alignment horizontal="right" vertical="center" wrapText="1" indent="1" readingOrder="2"/>
    </xf>
    <xf numFmtId="0" fontId="14" fillId="4" borderId="11" xfId="18" applyFont="1" applyFill="1" applyBorder="1" applyAlignment="1">
      <alignment horizontal="center" vertical="center" wrapText="1"/>
    </xf>
    <xf numFmtId="0" fontId="14" fillId="4" borderId="18" xfId="18" applyFont="1" applyFill="1" applyBorder="1" applyAlignment="1">
      <alignment horizontal="center" vertical="center" wrapText="1"/>
    </xf>
    <xf numFmtId="0" fontId="14" fillId="4" borderId="12" xfId="18" applyFont="1" applyFill="1" applyBorder="1" applyAlignment="1">
      <alignment horizontal="center" vertical="center" wrapText="1"/>
    </xf>
    <xf numFmtId="0" fontId="14" fillId="5" borderId="15" xfId="18" applyFont="1" applyFill="1" applyBorder="1" applyAlignment="1">
      <alignment horizontal="center" vertical="center"/>
    </xf>
    <xf numFmtId="0" fontId="14" fillId="5" borderId="9" xfId="18" applyFont="1" applyFill="1" applyBorder="1" applyAlignment="1">
      <alignment horizontal="center" vertical="center"/>
    </xf>
    <xf numFmtId="0" fontId="14" fillId="5" borderId="16" xfId="18" applyFont="1" applyFill="1" applyBorder="1" applyAlignment="1">
      <alignment horizontal="center" vertical="center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5" borderId="15" xfId="18" applyFont="1" applyFill="1" applyBorder="1" applyAlignment="1">
      <alignment horizontal="center" vertical="center" readingOrder="2"/>
    </xf>
    <xf numFmtId="0" fontId="5" fillId="5" borderId="9" xfId="18" applyFont="1" applyFill="1" applyBorder="1" applyAlignment="1">
      <alignment horizontal="center" vertical="center" readingOrder="2"/>
    </xf>
    <xf numFmtId="0" fontId="5" fillId="5" borderId="16" xfId="18" applyFont="1" applyFill="1" applyBorder="1" applyAlignment="1">
      <alignment horizontal="center" vertical="center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1" fontId="5" fillId="4" borderId="18" xfId="6" applyFont="1" applyFill="1" applyBorder="1">
      <alignment horizontal="center" vertical="center"/>
    </xf>
    <xf numFmtId="1" fontId="14" fillId="4" borderId="12" xfId="6" applyFont="1" applyFill="1" applyBorder="1">
      <alignment horizontal="center" vertical="center"/>
    </xf>
    <xf numFmtId="0" fontId="10" fillId="4" borderId="11" xfId="7" applyFont="1" applyFill="1" applyBorder="1">
      <alignment horizontal="center" vertical="center" wrapText="1"/>
    </xf>
    <xf numFmtId="0" fontId="10" fillId="4" borderId="18" xfId="7" applyFont="1" applyFill="1" applyBorder="1">
      <alignment horizontal="center" vertical="center" wrapText="1"/>
    </xf>
    <xf numFmtId="0" fontId="10" fillId="4" borderId="12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0" fontId="14" fillId="4" borderId="18" xfId="7" applyFont="1" applyFill="1" applyBorder="1">
      <alignment horizontal="center" vertical="center" wrapText="1"/>
    </xf>
    <xf numFmtId="0" fontId="13" fillId="0" borderId="0" xfId="2" applyFont="1" applyAlignment="1">
      <alignment horizontal="center" vertical="center" readingOrder="2"/>
    </xf>
    <xf numFmtId="0" fontId="5" fillId="0" borderId="0" xfId="3" applyFont="1" applyAlignment="1">
      <alignment horizontal="center" vertical="center" wrapText="1"/>
    </xf>
    <xf numFmtId="0" fontId="5" fillId="0" borderId="0" xfId="2" applyFont="1" applyAlignment="1">
      <alignment horizontal="center" vertical="center" readingOrder="1"/>
    </xf>
  </cellXfs>
  <cellStyles count="26">
    <cellStyle name="Comma" xfId="1" builtinId="3"/>
    <cellStyle name="H1" xfId="2"/>
    <cellStyle name="H2" xfId="3"/>
    <cellStyle name="had" xfId="4"/>
    <cellStyle name="had0" xfId="5"/>
    <cellStyle name="Had1" xfId="6"/>
    <cellStyle name="Had2" xfId="7"/>
    <cellStyle name="Had3" xfId="8"/>
    <cellStyle name="inxa" xfId="9"/>
    <cellStyle name="inxe" xfId="10"/>
    <cellStyle name="Normal" xfId="0" builtinId="0"/>
    <cellStyle name="Normal 2" xfId="11"/>
    <cellStyle name="Normal 3" xfId="12"/>
    <cellStyle name="Normal 4" xfId="13"/>
    <cellStyle name="Normal 5" xfId="25"/>
    <cellStyle name="NotA" xfId="14"/>
    <cellStyle name="Note" xfId="15" builtinId="10" customBuiltin="1"/>
    <cellStyle name="T1" xfId="16"/>
    <cellStyle name="T2" xfId="17"/>
    <cellStyle name="Total" xfId="18" builtinId="25" customBuiltin="1"/>
    <cellStyle name="Total1" xfId="19"/>
    <cellStyle name="TXT1" xfId="20"/>
    <cellStyle name="TXT2" xfId="21"/>
    <cellStyle name="TXT3" xfId="22"/>
    <cellStyle name="TXT4" xfId="23"/>
    <cellStyle name="TXT5" xfId="2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9499103016162E-2"/>
          <c:y val="5.0000046950164287E-2"/>
          <c:w val="0.92750273219214596"/>
          <c:h val="0.79038535755836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GR_22!$C$38</c:f>
              <c:strCache>
                <c:ptCount val="1"/>
                <c:pt idx="0">
                  <c:v>الخطوط الجوية القطرية القادمة
Qatar Airways Arrival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'64'!$B$11:$B$22</c:f>
              <c:numCache>
                <c:formatCode>General</c:formatCode>
                <c:ptCount val="12"/>
                <c:pt idx="0">
                  <c:v>5703</c:v>
                </c:pt>
                <c:pt idx="1">
                  <c:v>5176</c:v>
                </c:pt>
                <c:pt idx="2">
                  <c:v>5886</c:v>
                </c:pt>
                <c:pt idx="3">
                  <c:v>5687</c:v>
                </c:pt>
                <c:pt idx="4">
                  <c:v>5883</c:v>
                </c:pt>
                <c:pt idx="5">
                  <c:v>5749</c:v>
                </c:pt>
                <c:pt idx="6">
                  <c:v>5867</c:v>
                </c:pt>
                <c:pt idx="7">
                  <c:v>6163</c:v>
                </c:pt>
                <c:pt idx="8">
                  <c:v>5948</c:v>
                </c:pt>
                <c:pt idx="9">
                  <c:v>6257</c:v>
                </c:pt>
                <c:pt idx="10">
                  <c:v>6175</c:v>
                </c:pt>
                <c:pt idx="11">
                  <c:v>6505</c:v>
                </c:pt>
              </c:numCache>
            </c:numRef>
          </c:val>
        </c:ser>
        <c:ser>
          <c:idx val="0"/>
          <c:order val="1"/>
          <c:tx>
            <c:strRef>
              <c:f>GR_22!$E$38</c:f>
              <c:strCache>
                <c:ptCount val="1"/>
                <c:pt idx="0">
                  <c:v>الخطوط الأخرى القادمة
 Other Airlines Arrival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'64'!$D$11:$D$22</c:f>
              <c:numCache>
                <c:formatCode>General</c:formatCode>
                <c:ptCount val="12"/>
                <c:pt idx="0">
                  <c:v>1641</c:v>
                </c:pt>
                <c:pt idx="1">
                  <c:v>1494</c:v>
                </c:pt>
                <c:pt idx="2">
                  <c:v>1671</c:v>
                </c:pt>
                <c:pt idx="3">
                  <c:v>1651</c:v>
                </c:pt>
                <c:pt idx="4">
                  <c:v>1538</c:v>
                </c:pt>
                <c:pt idx="5">
                  <c:v>1534</c:v>
                </c:pt>
                <c:pt idx="6">
                  <c:v>1641</c:v>
                </c:pt>
                <c:pt idx="7">
                  <c:v>1827</c:v>
                </c:pt>
                <c:pt idx="8">
                  <c:v>1743</c:v>
                </c:pt>
                <c:pt idx="9">
                  <c:v>1787</c:v>
                </c:pt>
                <c:pt idx="10">
                  <c:v>1736</c:v>
                </c:pt>
                <c:pt idx="11">
                  <c:v>1850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11838336"/>
        <c:axId val="111840256"/>
      </c:barChart>
      <c:catAx>
        <c:axId val="11183833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الشهر </a:t>
                </a: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Monthly</a:t>
                </a:r>
                <a:endParaRPr lang="ar-QA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0.46957547737725452"/>
              <c:y val="0.928846977960090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ar-QA"/>
          </a:p>
        </c:txPr>
        <c:crossAx val="11184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4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ar-QA"/>
          </a:p>
        </c:txPr>
        <c:crossAx val="11183833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837547256134274"/>
          <c:y val="4.5708058947721382E-3"/>
          <c:w val="0.73757880035637768"/>
          <c:h val="8.4858351279162608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ar-QA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QA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16777164911088"/>
          <c:y val="2.3359152364085391E-2"/>
          <c:w val="0.5716645740242815"/>
          <c:h val="0.96054344551982118"/>
        </c:manualLayout>
      </c:layout>
      <c:pieChart>
        <c:varyColors val="1"/>
        <c:ser>
          <c:idx val="0"/>
          <c:order val="0"/>
          <c:dPt>
            <c:idx val="1"/>
            <c:bubble3D val="0"/>
          </c:dPt>
          <c:dLbls>
            <c:dLbl>
              <c:idx val="0"/>
              <c:layout>
                <c:manualLayout>
                  <c:x val="-0.23509446925293959"/>
                  <c:y val="9.01196669889117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393875342963008"/>
                  <c:y val="-0.12575954946671861"/>
                </c:manualLayout>
              </c:layout>
              <c:tx>
                <c:rich>
                  <a:bodyPr/>
                  <a:lstStyle/>
                  <a:p>
                    <a:r>
                      <a:rPr lang="ar-QA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  10مشتغل فأكثر
 </a:t>
                    </a:r>
                    <a:r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10 Employees and above
59%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GR_23!$L$9:$L$10</c:f>
              <c:strCache>
                <c:ptCount val="2"/>
                <c:pt idx="0">
                  <c:v>أقل من 10 مشتغل
Less than 10 Employees.</c:v>
                </c:pt>
                <c:pt idx="1">
                  <c:v>  10 مشتغل فأكثر
10 Employees and above</c:v>
                </c:pt>
              </c:strCache>
            </c:strRef>
          </c:cat>
          <c:val>
            <c:numRef>
              <c:f>GR_23!$M$9:$M$10</c:f>
              <c:numCache>
                <c:formatCode>0</c:formatCode>
                <c:ptCount val="2"/>
                <c:pt idx="0">
                  <c:v>189</c:v>
                </c:pt>
                <c:pt idx="1">
                  <c:v>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36193</xdr:colOff>
      <xdr:row>0</xdr:row>
      <xdr:rowOff>0</xdr:rowOff>
    </xdr:from>
    <xdr:to>
      <xdr:col>0</xdr:col>
      <xdr:colOff>5132729</xdr:colOff>
      <xdr:row>4</xdr:row>
      <xdr:rowOff>114299</xdr:rowOff>
    </xdr:to>
    <xdr:pic>
      <xdr:nvPicPr>
        <xdr:cNvPr id="29201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237899249" y="-1127138"/>
          <a:ext cx="2842259" cy="5096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89626</xdr:colOff>
      <xdr:row>0</xdr:row>
      <xdr:rowOff>95249</xdr:rowOff>
    </xdr:from>
    <xdr:to>
      <xdr:col>18</xdr:col>
      <xdr:colOff>809626</xdr:colOff>
      <xdr:row>2</xdr:row>
      <xdr:rowOff>253274</xdr:rowOff>
    </xdr:to>
    <xdr:pic>
      <xdr:nvPicPr>
        <xdr:cNvPr id="15885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142099" y="9524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1390741</xdr:colOff>
      <xdr:row>0</xdr:row>
      <xdr:rowOff>55244</xdr:rowOff>
    </xdr:from>
    <xdr:to>
      <xdr:col>3</xdr:col>
      <xdr:colOff>2110741</xdr:colOff>
      <xdr:row>2</xdr:row>
      <xdr:rowOff>137069</xdr:rowOff>
    </xdr:to>
    <xdr:pic>
      <xdr:nvPicPr>
        <xdr:cNvPr id="543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4940159" y="55244"/>
          <a:ext cx="720000" cy="714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442051</xdr:colOff>
      <xdr:row>0</xdr:row>
      <xdr:rowOff>28574</xdr:rowOff>
    </xdr:from>
    <xdr:to>
      <xdr:col>8</xdr:col>
      <xdr:colOff>1162051</xdr:colOff>
      <xdr:row>2</xdr:row>
      <xdr:rowOff>177074</xdr:rowOff>
    </xdr:to>
    <xdr:pic>
      <xdr:nvPicPr>
        <xdr:cNvPr id="33300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85724" y="2857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21770</xdr:rowOff>
    </xdr:from>
    <xdr:to>
      <xdr:col>8</xdr:col>
      <xdr:colOff>1143000</xdr:colOff>
      <xdr:row>35</xdr:row>
      <xdr:rowOff>130628</xdr:rowOff>
    </xdr:to>
    <xdr:graphicFrame macro="">
      <xdr:nvGraphicFramePr>
        <xdr:cNvPr id="346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451576</xdr:colOff>
      <xdr:row>0</xdr:row>
      <xdr:rowOff>85724</xdr:rowOff>
    </xdr:from>
    <xdr:to>
      <xdr:col>8</xdr:col>
      <xdr:colOff>1171576</xdr:colOff>
      <xdr:row>3</xdr:row>
      <xdr:rowOff>15149</xdr:rowOff>
    </xdr:to>
    <xdr:pic>
      <xdr:nvPicPr>
        <xdr:cNvPr id="34612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76199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689701</xdr:colOff>
      <xdr:row>0</xdr:row>
      <xdr:rowOff>76199</xdr:rowOff>
    </xdr:from>
    <xdr:to>
      <xdr:col>10</xdr:col>
      <xdr:colOff>1409701</xdr:colOff>
      <xdr:row>2</xdr:row>
      <xdr:rowOff>158024</xdr:rowOff>
    </xdr:to>
    <xdr:pic>
      <xdr:nvPicPr>
        <xdr:cNvPr id="3205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085574" y="7619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1394551</xdr:colOff>
      <xdr:row>0</xdr:row>
      <xdr:rowOff>85724</xdr:rowOff>
    </xdr:from>
    <xdr:to>
      <xdr:col>8</xdr:col>
      <xdr:colOff>114301</xdr:colOff>
      <xdr:row>2</xdr:row>
      <xdr:rowOff>196124</xdr:rowOff>
    </xdr:to>
    <xdr:pic>
      <xdr:nvPicPr>
        <xdr:cNvPr id="1055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95249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933115</xdr:colOff>
      <xdr:row>0</xdr:row>
      <xdr:rowOff>57150</xdr:rowOff>
    </xdr:from>
    <xdr:to>
      <xdr:col>13</xdr:col>
      <xdr:colOff>1657350</xdr:colOff>
      <xdr:row>3</xdr:row>
      <xdr:rowOff>38962</xdr:rowOff>
    </xdr:to>
    <xdr:pic>
      <xdr:nvPicPr>
        <xdr:cNvPr id="1874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196525" y="57150"/>
          <a:ext cx="724235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1566001</xdr:colOff>
      <xdr:row>0</xdr:row>
      <xdr:rowOff>95249</xdr:rowOff>
    </xdr:from>
    <xdr:to>
      <xdr:col>6</xdr:col>
      <xdr:colOff>2286001</xdr:colOff>
      <xdr:row>1</xdr:row>
      <xdr:rowOff>243749</xdr:rowOff>
    </xdr:to>
    <xdr:pic>
      <xdr:nvPicPr>
        <xdr:cNvPr id="1771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514449" y="9524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870676</xdr:colOff>
      <xdr:row>0</xdr:row>
      <xdr:rowOff>85724</xdr:rowOff>
    </xdr:from>
    <xdr:to>
      <xdr:col>13</xdr:col>
      <xdr:colOff>1590676</xdr:colOff>
      <xdr:row>3</xdr:row>
      <xdr:rowOff>62774</xdr:rowOff>
    </xdr:to>
    <xdr:pic>
      <xdr:nvPicPr>
        <xdr:cNvPr id="1669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0495024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1653540</xdr:colOff>
      <xdr:row>0</xdr:row>
      <xdr:rowOff>32385</xdr:rowOff>
    </xdr:from>
    <xdr:to>
      <xdr:col>6</xdr:col>
      <xdr:colOff>2196465</xdr:colOff>
      <xdr:row>2</xdr:row>
      <xdr:rowOff>60960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3033255" y="32385"/>
          <a:ext cx="542925" cy="554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9525</xdr:colOff>
      <xdr:row>0</xdr:row>
      <xdr:rowOff>180975</xdr:rowOff>
    </xdr:to>
    <xdr:pic>
      <xdr:nvPicPr>
        <xdr:cNvPr id="3055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2085975</xdr:colOff>
      <xdr:row>0</xdr:row>
      <xdr:rowOff>28575</xdr:rowOff>
    </xdr:from>
    <xdr:to>
      <xdr:col>2</xdr:col>
      <xdr:colOff>2628900</xdr:colOff>
      <xdr:row>1</xdr:row>
      <xdr:rowOff>0</xdr:rowOff>
    </xdr:to>
    <xdr:pic>
      <xdr:nvPicPr>
        <xdr:cNvPr id="30560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0" y="285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9525</xdr:rowOff>
    </xdr:from>
    <xdr:to>
      <xdr:col>9</xdr:col>
      <xdr:colOff>9525</xdr:colOff>
      <xdr:row>0</xdr:row>
      <xdr:rowOff>180975</xdr:rowOff>
    </xdr:to>
    <xdr:pic>
      <xdr:nvPicPr>
        <xdr:cNvPr id="2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190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1095375</xdr:colOff>
      <xdr:row>0</xdr:row>
      <xdr:rowOff>66675</xdr:rowOff>
    </xdr:from>
    <xdr:to>
      <xdr:col>4</xdr:col>
      <xdr:colOff>1638300</xdr:colOff>
      <xdr:row>1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62225" y="666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9525</xdr:rowOff>
    </xdr:from>
    <xdr:to>
      <xdr:col>7</xdr:col>
      <xdr:colOff>9525</xdr:colOff>
      <xdr:row>0</xdr:row>
      <xdr:rowOff>180975</xdr:rowOff>
    </xdr:to>
    <xdr:pic>
      <xdr:nvPicPr>
        <xdr:cNvPr id="14167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808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1204051</xdr:colOff>
      <xdr:row>0</xdr:row>
      <xdr:rowOff>104774</xdr:rowOff>
    </xdr:from>
    <xdr:to>
      <xdr:col>6</xdr:col>
      <xdr:colOff>1924051</xdr:colOff>
      <xdr:row>2</xdr:row>
      <xdr:rowOff>158024</xdr:rowOff>
    </xdr:to>
    <xdr:pic>
      <xdr:nvPicPr>
        <xdr:cNvPr id="14168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543024" y="10477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4947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556351</xdr:colOff>
      <xdr:row>0</xdr:row>
      <xdr:rowOff>104774</xdr:rowOff>
    </xdr:from>
    <xdr:to>
      <xdr:col>5</xdr:col>
      <xdr:colOff>1276351</xdr:colOff>
      <xdr:row>2</xdr:row>
      <xdr:rowOff>148499</xdr:rowOff>
    </xdr:to>
    <xdr:pic>
      <xdr:nvPicPr>
        <xdr:cNvPr id="4948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133574" y="10477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9525</xdr:colOff>
      <xdr:row>0</xdr:row>
      <xdr:rowOff>180975</xdr:rowOff>
    </xdr:to>
    <xdr:pic>
      <xdr:nvPicPr>
        <xdr:cNvPr id="92493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</xdr:row>
      <xdr:rowOff>0</xdr:rowOff>
    </xdr:from>
    <xdr:to>
      <xdr:col>5</xdr:col>
      <xdr:colOff>1409700</xdr:colOff>
      <xdr:row>34</xdr:row>
      <xdr:rowOff>104775</xdr:rowOff>
    </xdr:to>
    <xdr:graphicFrame macro="">
      <xdr:nvGraphicFramePr>
        <xdr:cNvPr id="924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565876</xdr:colOff>
      <xdr:row>0</xdr:row>
      <xdr:rowOff>85724</xdr:rowOff>
    </xdr:from>
    <xdr:to>
      <xdr:col>5</xdr:col>
      <xdr:colOff>1285876</xdr:colOff>
      <xdr:row>2</xdr:row>
      <xdr:rowOff>148499</xdr:rowOff>
    </xdr:to>
    <xdr:pic>
      <xdr:nvPicPr>
        <xdr:cNvPr id="924941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181199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3924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222976</xdr:colOff>
      <xdr:row>0</xdr:row>
      <xdr:rowOff>76199</xdr:rowOff>
    </xdr:from>
    <xdr:to>
      <xdr:col>5</xdr:col>
      <xdr:colOff>942976</xdr:colOff>
      <xdr:row>1</xdr:row>
      <xdr:rowOff>224699</xdr:rowOff>
    </xdr:to>
    <xdr:pic>
      <xdr:nvPicPr>
        <xdr:cNvPr id="3925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133574" y="7619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1242151</xdr:colOff>
      <xdr:row>0</xdr:row>
      <xdr:rowOff>85724</xdr:rowOff>
    </xdr:from>
    <xdr:to>
      <xdr:col>9</xdr:col>
      <xdr:colOff>1962151</xdr:colOff>
      <xdr:row>2</xdr:row>
      <xdr:rowOff>224699</xdr:rowOff>
    </xdr:to>
    <xdr:pic>
      <xdr:nvPicPr>
        <xdr:cNvPr id="13850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271129" y="85724"/>
          <a:ext cx="720000" cy="7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0</xdr:row>
      <xdr:rowOff>9525</xdr:rowOff>
    </xdr:from>
    <xdr:to>
      <xdr:col>9</xdr:col>
      <xdr:colOff>9525</xdr:colOff>
      <xdr:row>0</xdr:row>
      <xdr:rowOff>180975</xdr:rowOff>
    </xdr:to>
    <xdr:pic>
      <xdr:nvPicPr>
        <xdr:cNvPr id="1518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93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756376</xdr:colOff>
      <xdr:row>0</xdr:row>
      <xdr:rowOff>76199</xdr:rowOff>
    </xdr:from>
    <xdr:to>
      <xdr:col>6</xdr:col>
      <xdr:colOff>1476376</xdr:colOff>
      <xdr:row>2</xdr:row>
      <xdr:rowOff>110399</xdr:rowOff>
    </xdr:to>
    <xdr:pic>
      <xdr:nvPicPr>
        <xdr:cNvPr id="15190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743049" y="7619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9"/>
  <sheetViews>
    <sheetView showGridLines="0" rightToLeft="1" tabSelected="1" view="pageBreakPreview" topLeftCell="A2" zoomScaleSheetLayoutView="100" workbookViewId="0">
      <selection activeCell="E4" sqref="E4"/>
    </sheetView>
  </sheetViews>
  <sheetFormatPr defaultColWidth="9.109375" defaultRowHeight="13.2"/>
  <cols>
    <col min="1" max="1" width="75.109375" style="20" customWidth="1"/>
    <col min="2" max="16384" width="9.109375" style="20"/>
  </cols>
  <sheetData>
    <row r="1" spans="1:1" ht="21" customHeight="1"/>
    <row r="2" spans="1:1" s="21" customFormat="1" ht="63" customHeight="1">
      <c r="A2" s="243" t="s">
        <v>379</v>
      </c>
    </row>
    <row r="3" spans="1:1" s="21" customFormat="1" ht="48.75" customHeight="1">
      <c r="A3" s="350" t="s">
        <v>188</v>
      </c>
    </row>
    <row r="4" spans="1:1" s="21" customFormat="1" ht="82.5" customHeight="1">
      <c r="A4" s="349" t="s">
        <v>417</v>
      </c>
    </row>
    <row r="5" spans="1:1" s="21" customFormat="1" ht="13.5" customHeight="1">
      <c r="A5" s="22"/>
    </row>
    <row r="9" spans="1:1">
      <c r="A9" s="96"/>
    </row>
  </sheetData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X22"/>
  <sheetViews>
    <sheetView showGridLines="0" rightToLeft="1" view="pageBreakPreview" topLeftCell="A4" zoomScale="140" zoomScaleSheetLayoutView="140" workbookViewId="0">
      <selection activeCell="S6" sqref="S6"/>
    </sheetView>
  </sheetViews>
  <sheetFormatPr defaultColWidth="9.109375" defaultRowHeight="13.2"/>
  <cols>
    <col min="1" max="1" width="12.6640625" style="99" customWidth="1"/>
    <col min="2" max="2" width="5.77734375" style="99" customWidth="1"/>
    <col min="3" max="11" width="5.77734375" style="4" customWidth="1"/>
    <col min="12" max="12" width="5.77734375" style="111" customWidth="1"/>
    <col min="13" max="17" width="5.77734375" style="4" customWidth="1"/>
    <col min="18" max="18" width="8.6640625" style="4" customWidth="1"/>
    <col min="19" max="19" width="12.6640625" style="4" customWidth="1"/>
    <col min="20" max="16384" width="9.109375" style="4"/>
  </cols>
  <sheetData>
    <row r="1" spans="1:24" s="102" customFormat="1" ht="24" customHeight="1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</row>
    <row r="2" spans="1:24" s="44" customFormat="1" ht="21">
      <c r="A2" s="373" t="s">
        <v>326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</row>
    <row r="3" spans="1:24" s="45" customFormat="1" ht="21">
      <c r="A3" s="374">
        <v>2014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</row>
    <row r="4" spans="1:24" ht="15.6">
      <c r="A4" s="355" t="s">
        <v>327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</row>
    <row r="5" spans="1:24" s="103" customFormat="1" ht="15.6">
      <c r="A5" s="355">
        <v>2014</v>
      </c>
      <c r="B5" s="355"/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</row>
    <row r="6" spans="1:24" s="30" customFormat="1" ht="15" customHeight="1">
      <c r="A6" s="15" t="s">
        <v>387</v>
      </c>
      <c r="B6" s="15"/>
      <c r="S6" s="14" t="s">
        <v>386</v>
      </c>
    </row>
    <row r="7" spans="1:24" s="39" customFormat="1" ht="15.75" customHeight="1">
      <c r="A7" s="375" t="s">
        <v>250</v>
      </c>
      <c r="B7" s="358" t="s">
        <v>281</v>
      </c>
      <c r="C7" s="358"/>
      <c r="D7" s="358"/>
      <c r="E7" s="358"/>
      <c r="F7" s="358" t="s">
        <v>282</v>
      </c>
      <c r="G7" s="358"/>
      <c r="H7" s="358"/>
      <c r="I7" s="358"/>
      <c r="J7" s="358" t="s">
        <v>283</v>
      </c>
      <c r="K7" s="358"/>
      <c r="L7" s="358"/>
      <c r="M7" s="358"/>
      <c r="N7" s="358" t="s">
        <v>328</v>
      </c>
      <c r="O7" s="358"/>
      <c r="P7" s="358"/>
      <c r="Q7" s="358"/>
      <c r="R7" s="377" t="s">
        <v>284</v>
      </c>
      <c r="S7" s="378" t="s">
        <v>251</v>
      </c>
      <c r="T7" s="38"/>
      <c r="U7" s="38"/>
      <c r="V7" s="38"/>
      <c r="W7" s="38"/>
      <c r="X7" s="38"/>
    </row>
    <row r="8" spans="1:24" s="39" customFormat="1" ht="28.5" customHeight="1">
      <c r="A8" s="375"/>
      <c r="B8" s="358" t="s">
        <v>378</v>
      </c>
      <c r="C8" s="358"/>
      <c r="D8" s="358" t="s">
        <v>285</v>
      </c>
      <c r="E8" s="358"/>
      <c r="F8" s="358" t="s">
        <v>378</v>
      </c>
      <c r="G8" s="358"/>
      <c r="H8" s="358" t="s">
        <v>285</v>
      </c>
      <c r="I8" s="358"/>
      <c r="J8" s="358" t="s">
        <v>378</v>
      </c>
      <c r="K8" s="358"/>
      <c r="L8" s="358" t="s">
        <v>285</v>
      </c>
      <c r="M8" s="358"/>
      <c r="N8" s="358" t="s">
        <v>378</v>
      </c>
      <c r="O8" s="358"/>
      <c r="P8" s="358" t="s">
        <v>285</v>
      </c>
      <c r="Q8" s="358"/>
      <c r="R8" s="377"/>
      <c r="S8" s="378"/>
      <c r="T8" s="38"/>
      <c r="U8" s="38"/>
      <c r="V8" s="38"/>
      <c r="W8" s="38"/>
      <c r="X8" s="38"/>
    </row>
    <row r="9" spans="1:24" s="39" customFormat="1" ht="39.6">
      <c r="A9" s="376"/>
      <c r="B9" s="104" t="s">
        <v>286</v>
      </c>
      <c r="C9" s="104" t="s">
        <v>287</v>
      </c>
      <c r="D9" s="104" t="s">
        <v>286</v>
      </c>
      <c r="E9" s="104" t="s">
        <v>287</v>
      </c>
      <c r="F9" s="104" t="s">
        <v>286</v>
      </c>
      <c r="G9" s="104" t="s">
        <v>287</v>
      </c>
      <c r="H9" s="104" t="s">
        <v>286</v>
      </c>
      <c r="I9" s="104" t="s">
        <v>287</v>
      </c>
      <c r="J9" s="104" t="s">
        <v>286</v>
      </c>
      <c r="K9" s="104" t="s">
        <v>287</v>
      </c>
      <c r="L9" s="104" t="s">
        <v>286</v>
      </c>
      <c r="M9" s="104" t="s">
        <v>287</v>
      </c>
      <c r="N9" s="104" t="s">
        <v>286</v>
      </c>
      <c r="O9" s="104" t="s">
        <v>287</v>
      </c>
      <c r="P9" s="104" t="s">
        <v>286</v>
      </c>
      <c r="Q9" s="104" t="s">
        <v>287</v>
      </c>
      <c r="R9" s="377"/>
      <c r="S9" s="378"/>
      <c r="T9" s="38"/>
      <c r="U9" s="38"/>
      <c r="V9" s="38"/>
      <c r="W9" s="38"/>
      <c r="X9" s="38"/>
    </row>
    <row r="10" spans="1:24" s="39" customFormat="1" ht="23.25" customHeight="1" thickBot="1">
      <c r="A10" s="89" t="s">
        <v>229</v>
      </c>
      <c r="B10" s="323">
        <v>5978</v>
      </c>
      <c r="C10" s="323">
        <v>1356</v>
      </c>
      <c r="D10" s="323">
        <v>8380</v>
      </c>
      <c r="E10" s="323">
        <v>1060</v>
      </c>
      <c r="F10" s="323">
        <v>597</v>
      </c>
      <c r="G10" s="323">
        <v>0</v>
      </c>
      <c r="H10" s="323">
        <v>1669</v>
      </c>
      <c r="I10" s="323">
        <v>0</v>
      </c>
      <c r="J10" s="323">
        <v>430</v>
      </c>
      <c r="K10" s="323">
        <v>0</v>
      </c>
      <c r="L10" s="323">
        <v>373</v>
      </c>
      <c r="M10" s="323">
        <v>0</v>
      </c>
      <c r="N10" s="323">
        <v>150</v>
      </c>
      <c r="O10" s="323">
        <v>4</v>
      </c>
      <c r="P10" s="323">
        <v>141</v>
      </c>
      <c r="Q10" s="323">
        <v>2</v>
      </c>
      <c r="R10" s="149">
        <f>SUM(B10:Q10)</f>
        <v>20140</v>
      </c>
      <c r="S10" s="84" t="s">
        <v>230</v>
      </c>
      <c r="T10" s="38"/>
      <c r="U10" s="38"/>
      <c r="V10" s="38"/>
      <c r="W10" s="38"/>
      <c r="X10" s="38"/>
    </row>
    <row r="11" spans="1:24" s="39" customFormat="1" ht="23.25" customHeight="1" thickTop="1" thickBot="1">
      <c r="A11" s="86" t="s">
        <v>231</v>
      </c>
      <c r="B11" s="324">
        <v>4358</v>
      </c>
      <c r="C11" s="324">
        <v>924</v>
      </c>
      <c r="D11" s="324">
        <v>7444</v>
      </c>
      <c r="E11" s="324">
        <v>1027</v>
      </c>
      <c r="F11" s="324">
        <v>620</v>
      </c>
      <c r="G11" s="324">
        <v>0</v>
      </c>
      <c r="H11" s="324">
        <v>1461</v>
      </c>
      <c r="I11" s="324">
        <v>0</v>
      </c>
      <c r="J11" s="324">
        <v>569</v>
      </c>
      <c r="K11" s="324">
        <v>0</v>
      </c>
      <c r="L11" s="324">
        <v>324</v>
      </c>
      <c r="M11" s="324">
        <v>0</v>
      </c>
      <c r="N11" s="324">
        <v>142</v>
      </c>
      <c r="O11" s="324">
        <v>5</v>
      </c>
      <c r="P11" s="324">
        <v>130</v>
      </c>
      <c r="Q11" s="324">
        <v>4</v>
      </c>
      <c r="R11" s="150">
        <f t="shared" ref="R11:R21" si="0">SUM(B11:Q11)</f>
        <v>17008</v>
      </c>
      <c r="S11" s="85" t="s">
        <v>232</v>
      </c>
      <c r="T11" s="38"/>
      <c r="U11" s="38"/>
      <c r="V11" s="38"/>
      <c r="W11" s="38"/>
      <c r="X11" s="38"/>
    </row>
    <row r="12" spans="1:24" s="39" customFormat="1" ht="23.25" customHeight="1" thickTop="1" thickBot="1">
      <c r="A12" s="88" t="s">
        <v>233</v>
      </c>
      <c r="B12" s="325">
        <v>5736</v>
      </c>
      <c r="C12" s="325">
        <v>1258</v>
      </c>
      <c r="D12" s="325">
        <v>9679</v>
      </c>
      <c r="E12" s="325">
        <v>1301</v>
      </c>
      <c r="F12" s="325">
        <v>727</v>
      </c>
      <c r="G12" s="325">
        <v>0</v>
      </c>
      <c r="H12" s="325">
        <v>1867</v>
      </c>
      <c r="I12" s="325">
        <v>0</v>
      </c>
      <c r="J12" s="325">
        <v>582</v>
      </c>
      <c r="K12" s="325">
        <v>0</v>
      </c>
      <c r="L12" s="325">
        <v>404</v>
      </c>
      <c r="M12" s="325">
        <v>0</v>
      </c>
      <c r="N12" s="325">
        <v>245</v>
      </c>
      <c r="O12" s="325">
        <v>1</v>
      </c>
      <c r="P12" s="325">
        <v>172</v>
      </c>
      <c r="Q12" s="325">
        <v>0</v>
      </c>
      <c r="R12" s="151">
        <f t="shared" si="0"/>
        <v>21972</v>
      </c>
      <c r="S12" s="83" t="s">
        <v>234</v>
      </c>
      <c r="T12" s="38"/>
      <c r="U12" s="38"/>
      <c r="V12" s="38"/>
      <c r="W12" s="38"/>
      <c r="X12" s="38"/>
    </row>
    <row r="13" spans="1:24" s="39" customFormat="1" ht="23.25" customHeight="1" thickTop="1" thickBot="1">
      <c r="A13" s="86" t="s">
        <v>235</v>
      </c>
      <c r="B13" s="324">
        <v>5656</v>
      </c>
      <c r="C13" s="324">
        <v>1167</v>
      </c>
      <c r="D13" s="324">
        <v>8745</v>
      </c>
      <c r="E13" s="324">
        <v>1216</v>
      </c>
      <c r="F13" s="324">
        <v>690</v>
      </c>
      <c r="G13" s="324">
        <v>0</v>
      </c>
      <c r="H13" s="324">
        <v>1692</v>
      </c>
      <c r="I13" s="324">
        <v>1</v>
      </c>
      <c r="J13" s="324">
        <v>705</v>
      </c>
      <c r="K13" s="324">
        <v>0</v>
      </c>
      <c r="L13" s="324">
        <v>395</v>
      </c>
      <c r="M13" s="324">
        <v>0</v>
      </c>
      <c r="N13" s="324">
        <v>123</v>
      </c>
      <c r="O13" s="324">
        <v>2</v>
      </c>
      <c r="P13" s="324">
        <v>145</v>
      </c>
      <c r="Q13" s="324">
        <v>3</v>
      </c>
      <c r="R13" s="150">
        <f t="shared" si="0"/>
        <v>20540</v>
      </c>
      <c r="S13" s="85" t="s">
        <v>236</v>
      </c>
      <c r="T13" s="38"/>
      <c r="U13" s="38"/>
      <c r="V13" s="38"/>
      <c r="W13" s="38"/>
      <c r="X13" s="38"/>
    </row>
    <row r="14" spans="1:24" s="39" customFormat="1" ht="23.25" customHeight="1" thickTop="1" thickBot="1">
      <c r="A14" s="88" t="s">
        <v>237</v>
      </c>
      <c r="B14" s="325">
        <v>5018</v>
      </c>
      <c r="C14" s="325">
        <v>1024</v>
      </c>
      <c r="D14" s="325">
        <v>7802</v>
      </c>
      <c r="E14" s="325">
        <v>1230</v>
      </c>
      <c r="F14" s="325">
        <v>667</v>
      </c>
      <c r="G14" s="325">
        <v>0</v>
      </c>
      <c r="H14" s="325">
        <v>1401</v>
      </c>
      <c r="I14" s="325">
        <v>0</v>
      </c>
      <c r="J14" s="325">
        <v>570</v>
      </c>
      <c r="K14" s="325">
        <v>0</v>
      </c>
      <c r="L14" s="325">
        <v>335</v>
      </c>
      <c r="M14" s="325">
        <v>0</v>
      </c>
      <c r="N14" s="325">
        <v>128</v>
      </c>
      <c r="O14" s="325">
        <v>4</v>
      </c>
      <c r="P14" s="325">
        <v>143</v>
      </c>
      <c r="Q14" s="325">
        <v>4</v>
      </c>
      <c r="R14" s="151">
        <f t="shared" si="0"/>
        <v>18326</v>
      </c>
      <c r="S14" s="83" t="s">
        <v>238</v>
      </c>
      <c r="T14" s="38"/>
      <c r="U14" s="38"/>
      <c r="V14" s="38"/>
      <c r="W14" s="38"/>
      <c r="X14" s="38"/>
    </row>
    <row r="15" spans="1:24" s="39" customFormat="1" ht="23.25" customHeight="1" thickTop="1" thickBot="1">
      <c r="A15" s="86" t="s">
        <v>239</v>
      </c>
      <c r="B15" s="324">
        <v>5214</v>
      </c>
      <c r="C15" s="324">
        <v>1049</v>
      </c>
      <c r="D15" s="324">
        <v>7696</v>
      </c>
      <c r="E15" s="324">
        <v>1231</v>
      </c>
      <c r="F15" s="324">
        <v>678</v>
      </c>
      <c r="G15" s="324">
        <v>0</v>
      </c>
      <c r="H15" s="324">
        <v>1365</v>
      </c>
      <c r="I15" s="324">
        <v>0</v>
      </c>
      <c r="J15" s="324">
        <v>693</v>
      </c>
      <c r="K15" s="324">
        <v>0</v>
      </c>
      <c r="L15" s="324">
        <v>366</v>
      </c>
      <c r="M15" s="324">
        <v>0</v>
      </c>
      <c r="N15" s="324">
        <v>119</v>
      </c>
      <c r="O15" s="324">
        <v>1</v>
      </c>
      <c r="P15" s="324">
        <v>123</v>
      </c>
      <c r="Q15" s="324">
        <v>1</v>
      </c>
      <c r="R15" s="150">
        <f t="shared" si="0"/>
        <v>18536</v>
      </c>
      <c r="S15" s="85" t="s">
        <v>252</v>
      </c>
      <c r="T15" s="38"/>
      <c r="U15" s="38"/>
      <c r="V15" s="38"/>
      <c r="W15" s="38"/>
      <c r="X15" s="38"/>
    </row>
    <row r="16" spans="1:24" s="39" customFormat="1" ht="23.25" customHeight="1" thickTop="1" thickBot="1">
      <c r="A16" s="88" t="s">
        <v>240</v>
      </c>
      <c r="B16" s="325">
        <v>3733</v>
      </c>
      <c r="C16" s="325">
        <v>753</v>
      </c>
      <c r="D16" s="325">
        <v>6007</v>
      </c>
      <c r="E16" s="325">
        <v>851</v>
      </c>
      <c r="F16" s="325">
        <v>632</v>
      </c>
      <c r="G16" s="325">
        <v>0</v>
      </c>
      <c r="H16" s="325">
        <v>1022</v>
      </c>
      <c r="I16" s="325">
        <v>0</v>
      </c>
      <c r="J16" s="325">
        <v>421</v>
      </c>
      <c r="K16" s="325">
        <v>0</v>
      </c>
      <c r="L16" s="325">
        <v>324</v>
      </c>
      <c r="M16" s="325">
        <v>0</v>
      </c>
      <c r="N16" s="325">
        <v>83</v>
      </c>
      <c r="O16" s="325">
        <v>2</v>
      </c>
      <c r="P16" s="325">
        <v>95</v>
      </c>
      <c r="Q16" s="325">
        <v>3</v>
      </c>
      <c r="R16" s="151">
        <f t="shared" si="0"/>
        <v>13926</v>
      </c>
      <c r="S16" s="83" t="s">
        <v>241</v>
      </c>
      <c r="T16" s="38"/>
      <c r="U16" s="38"/>
      <c r="V16" s="38"/>
      <c r="W16" s="38"/>
      <c r="X16" s="38"/>
    </row>
    <row r="17" spans="1:24" s="39" customFormat="1" ht="23.25" customHeight="1" thickTop="1" thickBot="1">
      <c r="A17" s="86" t="s">
        <v>242</v>
      </c>
      <c r="B17" s="324">
        <v>4760</v>
      </c>
      <c r="C17" s="324">
        <v>772</v>
      </c>
      <c r="D17" s="324">
        <v>6511</v>
      </c>
      <c r="E17" s="324">
        <v>913</v>
      </c>
      <c r="F17" s="324">
        <v>799</v>
      </c>
      <c r="G17" s="324">
        <v>0</v>
      </c>
      <c r="H17" s="324">
        <v>1277</v>
      </c>
      <c r="I17" s="324">
        <v>0</v>
      </c>
      <c r="J17" s="324">
        <v>586</v>
      </c>
      <c r="K17" s="324">
        <v>0</v>
      </c>
      <c r="L17" s="324">
        <v>430</v>
      </c>
      <c r="M17" s="324">
        <v>0</v>
      </c>
      <c r="N17" s="324">
        <v>118</v>
      </c>
      <c r="O17" s="324">
        <v>3</v>
      </c>
      <c r="P17" s="324">
        <v>112</v>
      </c>
      <c r="Q17" s="324">
        <v>1</v>
      </c>
      <c r="R17" s="150">
        <f t="shared" si="0"/>
        <v>16282</v>
      </c>
      <c r="S17" s="85" t="s">
        <v>243</v>
      </c>
      <c r="T17" s="38"/>
      <c r="U17" s="38"/>
      <c r="V17" s="38"/>
      <c r="W17" s="38"/>
      <c r="X17" s="38"/>
    </row>
    <row r="18" spans="1:24" s="39" customFormat="1" ht="23.25" customHeight="1" thickTop="1" thickBot="1">
      <c r="A18" s="88" t="s">
        <v>244</v>
      </c>
      <c r="B18" s="325">
        <v>6371</v>
      </c>
      <c r="C18" s="325">
        <v>1282</v>
      </c>
      <c r="D18" s="325">
        <v>6865</v>
      </c>
      <c r="E18" s="325">
        <v>1127</v>
      </c>
      <c r="F18" s="325">
        <v>1134</v>
      </c>
      <c r="G18" s="325">
        <v>0</v>
      </c>
      <c r="H18" s="325">
        <v>1221</v>
      </c>
      <c r="I18" s="325">
        <v>0</v>
      </c>
      <c r="J18" s="325">
        <v>599</v>
      </c>
      <c r="K18" s="325">
        <v>0</v>
      </c>
      <c r="L18" s="325">
        <v>339</v>
      </c>
      <c r="M18" s="325">
        <v>0</v>
      </c>
      <c r="N18" s="325">
        <v>153</v>
      </c>
      <c r="O18" s="325">
        <v>2</v>
      </c>
      <c r="P18" s="325">
        <v>112</v>
      </c>
      <c r="Q18" s="325">
        <v>2</v>
      </c>
      <c r="R18" s="151">
        <f t="shared" si="0"/>
        <v>19207</v>
      </c>
      <c r="S18" s="83" t="s">
        <v>245</v>
      </c>
      <c r="T18" s="38"/>
      <c r="U18" s="38"/>
      <c r="V18" s="38"/>
      <c r="W18" s="38"/>
      <c r="X18" s="38"/>
    </row>
    <row r="19" spans="1:24" s="39" customFormat="1" ht="23.25" customHeight="1" thickTop="1" thickBot="1">
      <c r="A19" s="86" t="s">
        <v>246</v>
      </c>
      <c r="B19" s="324">
        <v>4961</v>
      </c>
      <c r="C19" s="324">
        <v>954</v>
      </c>
      <c r="D19" s="324">
        <v>6027</v>
      </c>
      <c r="E19" s="324">
        <v>918</v>
      </c>
      <c r="F19" s="324">
        <v>818</v>
      </c>
      <c r="G19" s="324">
        <v>0</v>
      </c>
      <c r="H19" s="324">
        <v>1002</v>
      </c>
      <c r="I19" s="324">
        <v>0</v>
      </c>
      <c r="J19" s="324">
        <v>474</v>
      </c>
      <c r="K19" s="324">
        <v>0</v>
      </c>
      <c r="L19" s="324">
        <v>294</v>
      </c>
      <c r="M19" s="324">
        <v>0</v>
      </c>
      <c r="N19" s="324">
        <v>94</v>
      </c>
      <c r="O19" s="324">
        <v>3</v>
      </c>
      <c r="P19" s="324">
        <v>100</v>
      </c>
      <c r="Q19" s="324">
        <v>1</v>
      </c>
      <c r="R19" s="150">
        <f t="shared" si="0"/>
        <v>15646</v>
      </c>
      <c r="S19" s="85" t="s">
        <v>247</v>
      </c>
      <c r="T19" s="38"/>
      <c r="U19" s="38"/>
      <c r="V19" s="38"/>
      <c r="W19" s="38"/>
      <c r="X19" s="38"/>
    </row>
    <row r="20" spans="1:24" s="39" customFormat="1" ht="23.25" customHeight="1" thickTop="1" thickBot="1">
      <c r="A20" s="88" t="s">
        <v>248</v>
      </c>
      <c r="B20" s="325">
        <v>5843</v>
      </c>
      <c r="C20" s="325">
        <v>1064</v>
      </c>
      <c r="D20" s="325">
        <v>6247</v>
      </c>
      <c r="E20" s="325">
        <v>1001</v>
      </c>
      <c r="F20" s="325">
        <v>822</v>
      </c>
      <c r="G20" s="325">
        <v>0</v>
      </c>
      <c r="H20" s="325">
        <v>1207</v>
      </c>
      <c r="I20" s="325">
        <v>0</v>
      </c>
      <c r="J20" s="325">
        <v>577</v>
      </c>
      <c r="K20" s="325">
        <v>0</v>
      </c>
      <c r="L20" s="325">
        <v>303</v>
      </c>
      <c r="M20" s="325">
        <v>0</v>
      </c>
      <c r="N20" s="325">
        <v>142</v>
      </c>
      <c r="O20" s="325">
        <v>3</v>
      </c>
      <c r="P20" s="325">
        <v>129</v>
      </c>
      <c r="Q20" s="325">
        <v>1</v>
      </c>
      <c r="R20" s="151">
        <f t="shared" si="0"/>
        <v>17339</v>
      </c>
      <c r="S20" s="83" t="s">
        <v>253</v>
      </c>
      <c r="T20" s="38"/>
      <c r="U20" s="38"/>
      <c r="V20" s="38"/>
      <c r="W20" s="38"/>
      <c r="X20" s="38"/>
    </row>
    <row r="21" spans="1:24" s="39" customFormat="1" ht="23.25" customHeight="1" thickTop="1">
      <c r="A21" s="195" t="s">
        <v>249</v>
      </c>
      <c r="B21" s="326">
        <v>6593</v>
      </c>
      <c r="C21" s="326">
        <v>1090</v>
      </c>
      <c r="D21" s="326">
        <v>6840</v>
      </c>
      <c r="E21" s="326">
        <v>983</v>
      </c>
      <c r="F21" s="326">
        <v>1160</v>
      </c>
      <c r="G21" s="326">
        <v>0</v>
      </c>
      <c r="H21" s="326">
        <v>1300</v>
      </c>
      <c r="I21" s="326">
        <v>1</v>
      </c>
      <c r="J21" s="326">
        <v>750</v>
      </c>
      <c r="K21" s="326">
        <v>0</v>
      </c>
      <c r="L21" s="326">
        <v>399</v>
      </c>
      <c r="M21" s="326">
        <v>0</v>
      </c>
      <c r="N21" s="326">
        <v>234</v>
      </c>
      <c r="O21" s="326">
        <v>6</v>
      </c>
      <c r="P21" s="326">
        <v>138</v>
      </c>
      <c r="Q21" s="326">
        <v>1</v>
      </c>
      <c r="R21" s="322">
        <f t="shared" si="0"/>
        <v>19495</v>
      </c>
      <c r="S21" s="196" t="s">
        <v>254</v>
      </c>
      <c r="T21" s="38"/>
      <c r="U21" s="38"/>
      <c r="V21" s="38"/>
      <c r="W21" s="38"/>
      <c r="X21" s="38"/>
    </row>
    <row r="22" spans="1:24" s="39" customFormat="1" ht="38.25" customHeight="1">
      <c r="A22" s="253" t="s">
        <v>52</v>
      </c>
      <c r="B22" s="321">
        <f>SUM(B10:B21)</f>
        <v>64221</v>
      </c>
      <c r="C22" s="321">
        <f t="shared" ref="C22:R22" si="1">SUM(C10:C21)</f>
        <v>12693</v>
      </c>
      <c r="D22" s="321">
        <f t="shared" si="1"/>
        <v>88243</v>
      </c>
      <c r="E22" s="321">
        <f t="shared" si="1"/>
        <v>12858</v>
      </c>
      <c r="F22" s="321">
        <f t="shared" si="1"/>
        <v>9344</v>
      </c>
      <c r="G22" s="321">
        <f t="shared" si="1"/>
        <v>0</v>
      </c>
      <c r="H22" s="321">
        <f t="shared" si="1"/>
        <v>16484</v>
      </c>
      <c r="I22" s="321">
        <f t="shared" si="1"/>
        <v>2</v>
      </c>
      <c r="J22" s="321">
        <f t="shared" si="1"/>
        <v>6956</v>
      </c>
      <c r="K22" s="321">
        <f t="shared" si="1"/>
        <v>0</v>
      </c>
      <c r="L22" s="321">
        <f t="shared" si="1"/>
        <v>4286</v>
      </c>
      <c r="M22" s="321">
        <f t="shared" si="1"/>
        <v>0</v>
      </c>
      <c r="N22" s="321">
        <f t="shared" si="1"/>
        <v>1731</v>
      </c>
      <c r="O22" s="321">
        <f t="shared" si="1"/>
        <v>36</v>
      </c>
      <c r="P22" s="321">
        <f t="shared" si="1"/>
        <v>1540</v>
      </c>
      <c r="Q22" s="321">
        <f t="shared" si="1"/>
        <v>23</v>
      </c>
      <c r="R22" s="321">
        <f t="shared" si="1"/>
        <v>218417</v>
      </c>
      <c r="S22" s="254" t="s">
        <v>53</v>
      </c>
      <c r="T22" s="38"/>
      <c r="U22" s="38"/>
      <c r="V22" s="38"/>
      <c r="W22" s="38"/>
      <c r="X22" s="38"/>
    </row>
  </sheetData>
  <mergeCells count="20">
    <mergeCell ref="R7:R9"/>
    <mergeCell ref="S7:S9"/>
    <mergeCell ref="B8:C8"/>
    <mergeCell ref="L8:M8"/>
    <mergeCell ref="N8:O8"/>
    <mergeCell ref="A7:A9"/>
    <mergeCell ref="B7:E7"/>
    <mergeCell ref="F7:I7"/>
    <mergeCell ref="J7:M7"/>
    <mergeCell ref="N7:Q7"/>
    <mergeCell ref="P8:Q8"/>
    <mergeCell ref="D8:E8"/>
    <mergeCell ref="F8:G8"/>
    <mergeCell ref="H8:I8"/>
    <mergeCell ref="J8:K8"/>
    <mergeCell ref="A1:S1"/>
    <mergeCell ref="A2:S2"/>
    <mergeCell ref="A3:S3"/>
    <mergeCell ref="A4:S4"/>
    <mergeCell ref="A5:S5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Q12"/>
  <sheetViews>
    <sheetView showGridLines="0" rightToLeft="1" view="pageBreakPreview" zoomScaleSheetLayoutView="100" workbookViewId="0">
      <selection activeCell="I8" sqref="I8"/>
    </sheetView>
  </sheetViews>
  <sheetFormatPr defaultColWidth="9.109375" defaultRowHeight="13.2"/>
  <cols>
    <col min="1" max="1" width="31.6640625" style="99" customWidth="1"/>
    <col min="2" max="2" width="9.5546875" style="99" customWidth="1"/>
    <col min="3" max="3" width="11.109375" style="4" customWidth="1"/>
    <col min="4" max="4" width="31.6640625" style="111" customWidth="1"/>
    <col min="5" max="16384" width="9.109375" style="4"/>
  </cols>
  <sheetData>
    <row r="1" spans="1:17" s="102" customFormat="1" ht="26.25" customHeight="1">
      <c r="A1" s="354"/>
      <c r="B1" s="354"/>
      <c r="C1" s="354"/>
      <c r="D1" s="35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</row>
    <row r="2" spans="1:17" s="44" customFormat="1" ht="24" customHeight="1">
      <c r="A2" s="53" t="s">
        <v>172</v>
      </c>
      <c r="B2" s="53"/>
      <c r="C2" s="46"/>
      <c r="D2" s="46"/>
    </row>
    <row r="3" spans="1:17" s="44" customFormat="1" ht="21" customHeight="1">
      <c r="A3" s="47">
        <v>2014</v>
      </c>
      <c r="B3" s="47"/>
      <c r="C3" s="46"/>
      <c r="D3" s="48"/>
    </row>
    <row r="4" spans="1:17" ht="18.75" customHeight="1">
      <c r="A4" s="26" t="s">
        <v>175</v>
      </c>
      <c r="B4" s="26"/>
      <c r="C4" s="29"/>
      <c r="D4" s="29"/>
    </row>
    <row r="5" spans="1:17" ht="21" customHeight="1">
      <c r="A5" s="26">
        <v>2014</v>
      </c>
      <c r="B5" s="26"/>
      <c r="C5" s="29"/>
      <c r="D5" s="29"/>
    </row>
    <row r="6" spans="1:17" s="30" customFormat="1" ht="23.25" customHeight="1">
      <c r="A6" s="15" t="s">
        <v>406</v>
      </c>
      <c r="B6" s="15"/>
      <c r="D6" s="27" t="s">
        <v>407</v>
      </c>
    </row>
    <row r="7" spans="1:17" s="30" customFormat="1" ht="55.5" customHeight="1">
      <c r="A7" s="113" t="s">
        <v>178</v>
      </c>
      <c r="B7" s="379" t="s">
        <v>288</v>
      </c>
      <c r="C7" s="380"/>
      <c r="D7" s="82" t="s">
        <v>176</v>
      </c>
    </row>
    <row r="8" spans="1:17" ht="36" customHeight="1" thickBot="1">
      <c r="A8" s="62" t="s">
        <v>182</v>
      </c>
      <c r="B8" s="63" t="s">
        <v>277</v>
      </c>
      <c r="C8" s="90">
        <v>905</v>
      </c>
      <c r="D8" s="153" t="s">
        <v>415</v>
      </c>
    </row>
    <row r="9" spans="1:17" ht="36" customHeight="1" thickTop="1" thickBot="1">
      <c r="A9" s="86" t="s">
        <v>183</v>
      </c>
      <c r="B9" s="64" t="s">
        <v>277</v>
      </c>
      <c r="C9" s="91">
        <v>759</v>
      </c>
      <c r="D9" s="85" t="s">
        <v>342</v>
      </c>
    </row>
    <row r="10" spans="1:17" ht="36" customHeight="1" thickTop="1" thickBot="1">
      <c r="A10" s="88" t="s">
        <v>184</v>
      </c>
      <c r="B10" s="65" t="s">
        <v>277</v>
      </c>
      <c r="C10" s="92">
        <v>1441</v>
      </c>
      <c r="D10" s="83" t="s">
        <v>344</v>
      </c>
    </row>
    <row r="11" spans="1:17" ht="36" customHeight="1" thickTop="1">
      <c r="A11" s="49" t="s">
        <v>185</v>
      </c>
      <c r="B11" s="66" t="s">
        <v>277</v>
      </c>
      <c r="C11" s="93">
        <v>4302</v>
      </c>
      <c r="D11" s="87" t="s">
        <v>343</v>
      </c>
    </row>
    <row r="12" spans="1:17" ht="29.25" customHeight="1">
      <c r="A12" s="67" t="s">
        <v>52</v>
      </c>
      <c r="B12" s="94" t="s">
        <v>277</v>
      </c>
      <c r="C12" s="154">
        <f>SUM(C8:C11)</f>
        <v>7407</v>
      </c>
      <c r="D12" s="109" t="s">
        <v>13</v>
      </c>
    </row>
  </sheetData>
  <mergeCells count="2">
    <mergeCell ref="A1:D1"/>
    <mergeCell ref="B7:C7"/>
  </mergeCells>
  <phoneticPr fontId="6" type="noConversion"/>
  <printOptions horizontalCentered="1"/>
  <pageMargins left="0.78740157480314965" right="0.78740157480314965" top="1.5748031496062993" bottom="0.39370078740157483" header="0.51181102362204722" footer="0.51181102362204722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1"/>
  <sheetViews>
    <sheetView rightToLeft="1" view="pageBreakPreview" zoomScaleSheetLayoutView="100" workbookViewId="0">
      <selection activeCell="I6" sqref="I6"/>
    </sheetView>
  </sheetViews>
  <sheetFormatPr defaultColWidth="9.109375" defaultRowHeight="13.2"/>
  <cols>
    <col min="1" max="1" width="24.109375" style="99" customWidth="1"/>
    <col min="2" max="2" width="14.5546875" style="4" customWidth="1"/>
    <col min="3" max="3" width="11" style="4" customWidth="1"/>
    <col min="4" max="4" width="11.109375" style="4" customWidth="1"/>
    <col min="5" max="5" width="10.6640625" style="4" customWidth="1"/>
    <col min="6" max="7" width="12.6640625" style="4" customWidth="1"/>
    <col min="8" max="8" width="10.109375" style="4" customWidth="1"/>
    <col min="9" max="9" width="18.6640625" style="111" customWidth="1"/>
    <col min="10" max="16384" width="9.109375" style="4"/>
  </cols>
  <sheetData>
    <row r="1" spans="1:10" s="102" customFormat="1" ht="24.75" customHeight="1">
      <c r="A1" s="354"/>
      <c r="B1" s="354"/>
      <c r="C1" s="354"/>
      <c r="D1" s="354"/>
      <c r="E1" s="354"/>
      <c r="F1" s="354"/>
      <c r="G1" s="354"/>
      <c r="H1" s="354"/>
      <c r="I1" s="354"/>
      <c r="J1" s="112"/>
    </row>
    <row r="2" spans="1:10" s="44" customFormat="1" ht="21">
      <c r="A2" s="53" t="s">
        <v>345</v>
      </c>
      <c r="B2" s="46"/>
      <c r="C2" s="46"/>
      <c r="D2" s="46"/>
      <c r="E2" s="46"/>
      <c r="F2" s="46"/>
      <c r="G2" s="46"/>
      <c r="H2" s="46"/>
      <c r="I2" s="46"/>
    </row>
    <row r="3" spans="1:10" s="44" customFormat="1" ht="21">
      <c r="A3" s="47">
        <v>2014</v>
      </c>
      <c r="B3" s="46"/>
      <c r="C3" s="46"/>
      <c r="D3" s="46"/>
      <c r="E3" s="46"/>
      <c r="F3" s="46"/>
      <c r="G3" s="46"/>
      <c r="H3" s="46"/>
      <c r="I3" s="48"/>
    </row>
    <row r="4" spans="1:10" ht="15.6">
      <c r="A4" s="33" t="s">
        <v>346</v>
      </c>
      <c r="B4" s="29"/>
      <c r="C4" s="29"/>
      <c r="D4" s="29"/>
      <c r="E4" s="29"/>
      <c r="F4" s="29"/>
      <c r="G4" s="29"/>
      <c r="H4" s="29"/>
      <c r="I4" s="29"/>
    </row>
    <row r="5" spans="1:10" ht="15.6">
      <c r="A5" s="34">
        <v>2014</v>
      </c>
      <c r="B5" s="29"/>
      <c r="C5" s="29"/>
      <c r="D5" s="29"/>
      <c r="E5" s="29"/>
      <c r="F5" s="29"/>
      <c r="G5" s="29"/>
      <c r="H5" s="29"/>
      <c r="I5" s="29"/>
    </row>
    <row r="6" spans="1:10" s="30" customFormat="1" ht="24" customHeight="1">
      <c r="A6" s="15" t="s">
        <v>394</v>
      </c>
      <c r="I6" s="27" t="s">
        <v>395</v>
      </c>
    </row>
    <row r="7" spans="1:10" s="30" customFormat="1" ht="18" customHeight="1" thickBot="1">
      <c r="A7" s="382" t="s">
        <v>128</v>
      </c>
      <c r="B7" s="367" t="s">
        <v>275</v>
      </c>
      <c r="C7" s="386" t="s">
        <v>329</v>
      </c>
      <c r="D7" s="368"/>
      <c r="E7" s="368"/>
      <c r="F7" s="386" t="s">
        <v>330</v>
      </c>
      <c r="G7" s="368"/>
      <c r="H7" s="368"/>
      <c r="I7" s="387" t="s">
        <v>331</v>
      </c>
    </row>
    <row r="8" spans="1:10" s="30" customFormat="1" ht="18" customHeight="1" thickTop="1" thickBot="1">
      <c r="A8" s="383"/>
      <c r="B8" s="367"/>
      <c r="C8" s="368"/>
      <c r="D8" s="368"/>
      <c r="E8" s="368"/>
      <c r="F8" s="368"/>
      <c r="G8" s="368"/>
      <c r="H8" s="368"/>
      <c r="I8" s="388"/>
    </row>
    <row r="9" spans="1:10" s="30" customFormat="1" ht="18" customHeight="1" thickTop="1" thickBot="1">
      <c r="A9" s="384"/>
      <c r="B9" s="367"/>
      <c r="C9" s="367" t="s">
        <v>274</v>
      </c>
      <c r="D9" s="367" t="s">
        <v>273</v>
      </c>
      <c r="E9" s="381" t="s">
        <v>290</v>
      </c>
      <c r="F9" s="367" t="s">
        <v>274</v>
      </c>
      <c r="G9" s="367" t="s">
        <v>273</v>
      </c>
      <c r="H9" s="381" t="s">
        <v>290</v>
      </c>
      <c r="I9" s="388"/>
    </row>
    <row r="10" spans="1:10" s="3" customFormat="1" ht="25.5" customHeight="1" thickTop="1">
      <c r="A10" s="385"/>
      <c r="B10" s="367"/>
      <c r="C10" s="367"/>
      <c r="D10" s="367"/>
      <c r="E10" s="381"/>
      <c r="F10" s="367"/>
      <c r="G10" s="367"/>
      <c r="H10" s="381"/>
      <c r="I10" s="389"/>
    </row>
    <row r="11" spans="1:10" ht="40.5" customHeight="1" thickBot="1">
      <c r="A11" s="223" t="s">
        <v>138</v>
      </c>
      <c r="B11" s="155">
        <v>189</v>
      </c>
      <c r="C11" s="155">
        <v>41</v>
      </c>
      <c r="D11" s="155">
        <v>853</v>
      </c>
      <c r="E11" s="215">
        <f>C11+D11</f>
        <v>894</v>
      </c>
      <c r="F11" s="156">
        <v>1195</v>
      </c>
      <c r="G11" s="155">
        <v>49578</v>
      </c>
      <c r="H11" s="290">
        <f>+F11+G11</f>
        <v>50773</v>
      </c>
      <c r="I11" s="224" t="s">
        <v>332</v>
      </c>
    </row>
    <row r="12" spans="1:10" ht="40.5" customHeight="1" thickTop="1">
      <c r="A12" s="221" t="s">
        <v>139</v>
      </c>
      <c r="B12" s="157">
        <v>268</v>
      </c>
      <c r="C12" s="157">
        <v>1885</v>
      </c>
      <c r="D12" s="157">
        <v>51808</v>
      </c>
      <c r="E12" s="157">
        <f>+C12+D12</f>
        <v>53693</v>
      </c>
      <c r="F12" s="158">
        <v>914891</v>
      </c>
      <c r="G12" s="157">
        <v>7095883</v>
      </c>
      <c r="H12" s="216">
        <f>G12+F12</f>
        <v>8010774</v>
      </c>
      <c r="I12" s="219" t="s">
        <v>333</v>
      </c>
    </row>
    <row r="13" spans="1:10" ht="40.5" customHeight="1">
      <c r="A13" s="222" t="s">
        <v>12</v>
      </c>
      <c r="B13" s="159">
        <f>B11+B12</f>
        <v>457</v>
      </c>
      <c r="C13" s="159">
        <f>C11+C12</f>
        <v>1926</v>
      </c>
      <c r="D13" s="159">
        <f>SUM(D11:D12)</f>
        <v>52661</v>
      </c>
      <c r="E13" s="273">
        <f>SUM(E11:E12)</f>
        <v>54587</v>
      </c>
      <c r="F13" s="159">
        <f>SUM(F11:F12)</f>
        <v>916086</v>
      </c>
      <c r="G13" s="159">
        <f>SUM(G11:G12)</f>
        <v>7145461</v>
      </c>
      <c r="H13" s="159">
        <f>SUM(H11:H12)</f>
        <v>8061547</v>
      </c>
      <c r="I13" s="220" t="s">
        <v>49</v>
      </c>
    </row>
    <row r="14" spans="1:10">
      <c r="A14" s="11"/>
      <c r="I14" s="160"/>
    </row>
    <row r="17" spans="5:9" ht="13.5" customHeight="1">
      <c r="E17" s="111"/>
      <c r="I17" s="4"/>
    </row>
    <row r="18" spans="5:9" ht="13.5" customHeight="1">
      <c r="E18" s="111"/>
      <c r="I18" s="4"/>
    </row>
    <row r="19" spans="5:9">
      <c r="E19" s="111"/>
      <c r="I19" s="4"/>
    </row>
    <row r="20" spans="5:9">
      <c r="E20" s="111"/>
      <c r="I20" s="4"/>
    </row>
    <row r="21" spans="5:9">
      <c r="E21" s="111"/>
      <c r="I21" s="4"/>
    </row>
  </sheetData>
  <mergeCells count="12">
    <mergeCell ref="G9:G10"/>
    <mergeCell ref="H9:H10"/>
    <mergeCell ref="A1:I1"/>
    <mergeCell ref="A7:A10"/>
    <mergeCell ref="B7:B10"/>
    <mergeCell ref="C7:E8"/>
    <mergeCell ref="F7:H8"/>
    <mergeCell ref="I7:I10"/>
    <mergeCell ref="C9:C10"/>
    <mergeCell ref="D9:D10"/>
    <mergeCell ref="E9:E10"/>
    <mergeCell ref="F9:F1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39"/>
  <sheetViews>
    <sheetView showGridLines="0" rightToLeft="1" view="pageBreakPreview" topLeftCell="A11" zoomScale="110" zoomScaleNormal="75" zoomScaleSheetLayoutView="110" workbookViewId="0">
      <selection activeCell="A40" sqref="A40"/>
    </sheetView>
  </sheetViews>
  <sheetFormatPr defaultColWidth="9.109375" defaultRowHeight="13.2"/>
  <cols>
    <col min="1" max="1" width="24.109375" style="99" customWidth="1"/>
    <col min="2" max="2" width="12.6640625" style="4" customWidth="1"/>
    <col min="3" max="3" width="11" style="4" customWidth="1"/>
    <col min="4" max="4" width="11.109375" style="4" customWidth="1"/>
    <col min="5" max="5" width="10.6640625" style="4" customWidth="1"/>
    <col min="6" max="8" width="12.6640625" style="4" customWidth="1"/>
    <col min="9" max="9" width="18.6640625" style="111" customWidth="1"/>
    <col min="10" max="11" width="9.109375" style="4"/>
    <col min="12" max="12" width="26.6640625" style="4" customWidth="1"/>
    <col min="13" max="16384" width="9.109375" style="4"/>
  </cols>
  <sheetData>
    <row r="1" spans="1:16" s="102" customFormat="1" ht="26.25" customHeight="1">
      <c r="A1" s="363"/>
      <c r="B1" s="363"/>
      <c r="C1" s="363"/>
      <c r="D1" s="363"/>
      <c r="E1" s="363"/>
      <c r="F1" s="363"/>
      <c r="G1" s="363"/>
      <c r="H1" s="363"/>
      <c r="I1" s="363"/>
      <c r="J1" s="112"/>
      <c r="K1" s="112"/>
      <c r="L1" s="112"/>
      <c r="M1" s="112"/>
      <c r="N1" s="112"/>
      <c r="O1" s="112"/>
      <c r="P1" s="112"/>
    </row>
    <row r="2" spans="1:16" s="161" customFormat="1" ht="17.399999999999999">
      <c r="A2" s="327" t="s">
        <v>202</v>
      </c>
      <c r="B2" s="271"/>
      <c r="C2" s="271"/>
      <c r="D2" s="271"/>
      <c r="E2" s="271"/>
      <c r="F2" s="271"/>
      <c r="G2" s="271"/>
      <c r="H2" s="271"/>
      <c r="I2" s="271"/>
    </row>
    <row r="3" spans="1:16" s="161" customFormat="1" ht="17.399999999999999">
      <c r="A3" s="328">
        <v>2014</v>
      </c>
      <c r="B3" s="271"/>
      <c r="C3" s="271"/>
      <c r="D3" s="271"/>
      <c r="E3" s="271"/>
      <c r="F3" s="271"/>
      <c r="G3" s="271"/>
      <c r="H3" s="271"/>
      <c r="I3" s="329"/>
    </row>
    <row r="4" spans="1:16" ht="15.6">
      <c r="A4" s="330" t="s">
        <v>334</v>
      </c>
      <c r="B4" s="144"/>
      <c r="C4" s="144"/>
      <c r="D4" s="144"/>
      <c r="E4" s="144"/>
      <c r="F4" s="144"/>
      <c r="G4" s="144"/>
      <c r="H4" s="144"/>
      <c r="I4" s="144"/>
    </row>
    <row r="5" spans="1:16" ht="15.6">
      <c r="A5" s="331">
        <v>2014</v>
      </c>
      <c r="B5" s="144"/>
      <c r="C5" s="144"/>
      <c r="D5" s="144"/>
      <c r="E5" s="144"/>
      <c r="F5" s="144"/>
      <c r="G5" s="144"/>
      <c r="H5" s="144"/>
      <c r="I5" s="144"/>
    </row>
    <row r="6" spans="1:16">
      <c r="A6" s="317"/>
      <c r="B6" s="12"/>
      <c r="C6" s="12"/>
      <c r="D6" s="12"/>
      <c r="E6" s="12"/>
      <c r="F6" s="12"/>
      <c r="G6" s="12"/>
      <c r="H6" s="12"/>
      <c r="I6" s="110"/>
    </row>
    <row r="7" spans="1:16">
      <c r="A7" s="317"/>
      <c r="B7" s="12"/>
      <c r="C7" s="12"/>
      <c r="D7" s="12"/>
      <c r="E7" s="12"/>
      <c r="F7" s="12"/>
      <c r="G7" s="12"/>
      <c r="H7" s="12"/>
      <c r="I7" s="110"/>
    </row>
    <row r="8" spans="1:16">
      <c r="A8" s="317"/>
      <c r="B8" s="12"/>
      <c r="C8" s="12"/>
      <c r="D8" s="12"/>
      <c r="E8" s="110"/>
      <c r="F8" s="12"/>
      <c r="G8" s="12"/>
      <c r="H8" s="12"/>
      <c r="I8" s="12"/>
    </row>
    <row r="9" spans="1:16" ht="29.4" customHeight="1">
      <c r="A9" s="317"/>
      <c r="B9" s="12"/>
      <c r="C9" s="12"/>
      <c r="D9" s="12"/>
      <c r="E9" s="110"/>
      <c r="F9" s="12"/>
      <c r="G9" s="12"/>
      <c r="H9" s="12"/>
      <c r="I9" s="12"/>
      <c r="L9" s="332" t="s">
        <v>367</v>
      </c>
      <c r="M9" s="333">
        <f>SUM('71'!B11)</f>
        <v>189</v>
      </c>
    </row>
    <row r="10" spans="1:16" ht="27.6" customHeight="1">
      <c r="A10" s="317"/>
      <c r="B10" s="12"/>
      <c r="C10" s="12"/>
      <c r="D10" s="12"/>
      <c r="E10" s="110"/>
      <c r="F10" s="12"/>
      <c r="G10" s="12"/>
      <c r="H10" s="12"/>
      <c r="I10" s="12"/>
      <c r="L10" s="332" t="s">
        <v>368</v>
      </c>
      <c r="M10" s="333">
        <f>SUM('71'!B12)</f>
        <v>268</v>
      </c>
    </row>
    <row r="11" spans="1:16">
      <c r="A11" s="317"/>
      <c r="B11" s="12"/>
      <c r="C11" s="12"/>
      <c r="D11" s="12"/>
      <c r="E11" s="110"/>
      <c r="F11" s="12"/>
      <c r="G11" s="12"/>
      <c r="H11" s="12"/>
      <c r="I11" s="12"/>
    </row>
    <row r="12" spans="1:16">
      <c r="A12" s="317"/>
      <c r="B12" s="12"/>
      <c r="C12" s="12"/>
      <c r="D12" s="12"/>
      <c r="E12" s="110"/>
      <c r="F12" s="12"/>
      <c r="G12" s="12"/>
      <c r="H12" s="12"/>
      <c r="I12" s="12"/>
    </row>
    <row r="13" spans="1:16">
      <c r="A13" s="317"/>
      <c r="B13" s="12"/>
      <c r="C13" s="12"/>
      <c r="D13" s="12"/>
      <c r="E13" s="110"/>
      <c r="F13" s="12"/>
      <c r="G13" s="12"/>
      <c r="H13" s="12"/>
      <c r="I13" s="12"/>
    </row>
    <row r="14" spans="1:16">
      <c r="A14" s="317"/>
      <c r="B14" s="12"/>
      <c r="C14" s="12"/>
      <c r="D14" s="12"/>
      <c r="E14" s="12"/>
      <c r="F14" s="12"/>
      <c r="G14" s="12"/>
      <c r="H14" s="12"/>
      <c r="I14" s="110"/>
    </row>
    <row r="15" spans="1:16">
      <c r="A15" s="317"/>
      <c r="B15" s="12"/>
      <c r="C15" s="12"/>
      <c r="D15" s="12"/>
      <c r="E15" s="12"/>
      <c r="F15" s="12"/>
      <c r="G15" s="12"/>
      <c r="H15" s="12"/>
      <c r="I15" s="110"/>
    </row>
    <row r="16" spans="1:16">
      <c r="A16" s="317"/>
      <c r="B16" s="12"/>
      <c r="C16" s="12"/>
      <c r="D16" s="12"/>
      <c r="E16" s="12"/>
      <c r="F16" s="12"/>
      <c r="G16" s="12"/>
      <c r="H16" s="12"/>
      <c r="I16" s="110"/>
    </row>
    <row r="17" spans="1:9">
      <c r="A17" s="317"/>
      <c r="B17" s="12"/>
      <c r="C17" s="12"/>
      <c r="D17" s="12"/>
      <c r="E17" s="12"/>
      <c r="F17" s="12"/>
      <c r="G17" s="12"/>
      <c r="H17" s="12"/>
      <c r="I17" s="110"/>
    </row>
    <row r="18" spans="1:9">
      <c r="A18" s="317"/>
      <c r="B18" s="12"/>
      <c r="C18" s="12"/>
      <c r="D18" s="12"/>
      <c r="E18" s="12"/>
      <c r="F18" s="12"/>
      <c r="G18" s="12"/>
      <c r="H18" s="12"/>
      <c r="I18" s="110"/>
    </row>
    <row r="19" spans="1:9">
      <c r="A19" s="317"/>
      <c r="B19" s="12"/>
      <c r="C19" s="12"/>
      <c r="D19" s="12"/>
      <c r="E19" s="12"/>
      <c r="F19" s="12"/>
      <c r="G19" s="12"/>
      <c r="H19" s="12"/>
      <c r="I19" s="110"/>
    </row>
    <row r="20" spans="1:9">
      <c r="A20" s="317"/>
      <c r="B20" s="12"/>
      <c r="C20" s="12"/>
      <c r="D20" s="12"/>
      <c r="E20" s="12"/>
      <c r="F20" s="12"/>
      <c r="G20" s="12"/>
      <c r="H20" s="12"/>
      <c r="I20" s="110"/>
    </row>
    <row r="21" spans="1:9">
      <c r="A21" s="317"/>
      <c r="B21" s="12"/>
      <c r="C21" s="12"/>
      <c r="D21" s="12"/>
      <c r="E21" s="12"/>
      <c r="F21" s="12"/>
      <c r="G21" s="12"/>
      <c r="H21" s="12"/>
      <c r="I21" s="110"/>
    </row>
    <row r="22" spans="1:9">
      <c r="A22" s="317"/>
      <c r="B22" s="12"/>
      <c r="C22" s="12"/>
      <c r="D22" s="12"/>
      <c r="E22" s="12"/>
      <c r="F22" s="12"/>
      <c r="G22" s="12"/>
      <c r="H22" s="12"/>
      <c r="I22" s="110"/>
    </row>
    <row r="23" spans="1:9">
      <c r="A23" s="317"/>
      <c r="B23" s="12"/>
      <c r="C23" s="12"/>
      <c r="D23" s="12"/>
      <c r="E23" s="12"/>
      <c r="F23" s="12"/>
      <c r="G23" s="12"/>
      <c r="H23" s="12"/>
      <c r="I23" s="110"/>
    </row>
    <row r="24" spans="1:9">
      <c r="A24" s="317"/>
      <c r="B24" s="12"/>
      <c r="C24" s="12"/>
      <c r="D24" s="12"/>
      <c r="E24" s="12"/>
      <c r="F24" s="12"/>
      <c r="G24" s="12"/>
      <c r="H24" s="12"/>
      <c r="I24" s="110"/>
    </row>
    <row r="25" spans="1:9">
      <c r="A25" s="317"/>
      <c r="B25" s="12"/>
      <c r="C25" s="12"/>
      <c r="D25" s="12"/>
      <c r="E25" s="12"/>
      <c r="F25" s="12"/>
      <c r="G25" s="12"/>
      <c r="H25" s="12"/>
      <c r="I25" s="110"/>
    </row>
    <row r="26" spans="1:9">
      <c r="A26" s="317"/>
      <c r="B26" s="12"/>
      <c r="C26" s="12"/>
      <c r="D26" s="12"/>
      <c r="E26" s="12"/>
      <c r="F26" s="12"/>
      <c r="G26" s="12"/>
      <c r="H26" s="12"/>
      <c r="I26" s="110"/>
    </row>
    <row r="27" spans="1:9">
      <c r="A27" s="317"/>
      <c r="B27" s="12"/>
      <c r="C27" s="12"/>
      <c r="D27" s="12"/>
      <c r="E27" s="12"/>
      <c r="F27" s="12"/>
      <c r="G27" s="12"/>
      <c r="H27" s="12"/>
      <c r="I27" s="110"/>
    </row>
    <row r="28" spans="1:9">
      <c r="A28" s="317"/>
      <c r="B28" s="12"/>
      <c r="C28" s="12"/>
      <c r="D28" s="12"/>
      <c r="E28" s="12"/>
      <c r="F28" s="12"/>
      <c r="G28" s="12"/>
      <c r="H28" s="12"/>
      <c r="I28" s="110"/>
    </row>
    <row r="29" spans="1:9">
      <c r="A29" s="317"/>
      <c r="B29" s="12"/>
      <c r="C29" s="12"/>
      <c r="D29" s="12"/>
      <c r="E29" s="12"/>
      <c r="F29" s="12"/>
      <c r="G29" s="12"/>
      <c r="H29" s="12"/>
      <c r="I29" s="110"/>
    </row>
    <row r="30" spans="1:9">
      <c r="A30" s="317"/>
      <c r="B30" s="12"/>
      <c r="C30" s="12"/>
      <c r="D30" s="12"/>
      <c r="E30" s="12"/>
      <c r="F30" s="12"/>
      <c r="G30" s="12"/>
      <c r="H30" s="12"/>
      <c r="I30" s="110"/>
    </row>
    <row r="31" spans="1:9">
      <c r="A31" s="317"/>
      <c r="B31" s="12"/>
      <c r="C31" s="12"/>
      <c r="D31" s="12"/>
      <c r="E31" s="12"/>
      <c r="F31" s="12"/>
      <c r="G31" s="12"/>
      <c r="H31" s="12"/>
      <c r="I31" s="110"/>
    </row>
    <row r="32" spans="1:9">
      <c r="A32" s="317"/>
      <c r="B32" s="12"/>
      <c r="C32" s="12"/>
      <c r="D32" s="12"/>
      <c r="E32" s="12"/>
      <c r="F32" s="12"/>
      <c r="G32" s="12"/>
      <c r="H32" s="12"/>
      <c r="I32" s="110"/>
    </row>
    <row r="33" spans="1:9">
      <c r="A33" s="317"/>
      <c r="B33" s="12"/>
      <c r="C33" s="12"/>
      <c r="D33" s="12"/>
      <c r="E33" s="12"/>
      <c r="F33" s="12"/>
      <c r="G33" s="12"/>
      <c r="H33" s="12"/>
      <c r="I33" s="110"/>
    </row>
    <row r="34" spans="1:9">
      <c r="A34" s="317"/>
      <c r="B34" s="12"/>
      <c r="C34" s="12"/>
      <c r="D34" s="12"/>
      <c r="E34" s="12"/>
      <c r="F34" s="12"/>
      <c r="G34" s="12"/>
      <c r="H34" s="12"/>
      <c r="I34" s="110"/>
    </row>
    <row r="35" spans="1:9">
      <c r="A35" s="317"/>
      <c r="B35" s="12"/>
      <c r="C35" s="12"/>
      <c r="D35" s="12"/>
      <c r="E35" s="12"/>
      <c r="F35" s="12"/>
      <c r="G35" s="12"/>
      <c r="H35" s="12"/>
      <c r="I35" s="110"/>
    </row>
    <row r="36" spans="1:9">
      <c r="A36" s="317"/>
      <c r="B36" s="12"/>
      <c r="C36" s="12"/>
      <c r="D36" s="12"/>
      <c r="E36" s="12"/>
      <c r="F36" s="12"/>
      <c r="G36" s="12"/>
      <c r="H36" s="12"/>
      <c r="I36" s="110"/>
    </row>
    <row r="37" spans="1:9">
      <c r="A37" s="317"/>
      <c r="B37" s="12"/>
      <c r="C37" s="12"/>
      <c r="D37" s="12"/>
      <c r="E37" s="12"/>
      <c r="F37" s="12"/>
      <c r="G37" s="12"/>
      <c r="H37" s="12"/>
      <c r="I37" s="110"/>
    </row>
    <row r="38" spans="1:9">
      <c r="A38" s="317"/>
      <c r="B38" s="12"/>
      <c r="C38" s="12"/>
      <c r="D38" s="12"/>
      <c r="E38" s="12"/>
      <c r="F38" s="12"/>
      <c r="G38" s="12"/>
      <c r="H38" s="12"/>
      <c r="I38" s="110"/>
    </row>
    <row r="39" spans="1:9">
      <c r="A39" s="366" t="s">
        <v>393</v>
      </c>
      <c r="B39" s="366"/>
      <c r="C39" s="366"/>
      <c r="D39" s="366"/>
      <c r="E39" s="366"/>
      <c r="F39" s="366"/>
      <c r="G39" s="366"/>
      <c r="H39" s="366"/>
      <c r="I39" s="366"/>
    </row>
  </sheetData>
  <mergeCells count="2">
    <mergeCell ref="A1:I1"/>
    <mergeCell ref="A39:I39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3"/>
  <sheetViews>
    <sheetView showGridLines="0" rightToLeft="1" view="pageBreakPreview" zoomScaleSheetLayoutView="100" workbookViewId="0">
      <selection activeCell="N8" sqref="N8"/>
    </sheetView>
  </sheetViews>
  <sheetFormatPr defaultColWidth="9.109375" defaultRowHeight="13.2"/>
  <cols>
    <col min="1" max="1" width="24.6640625" style="99" customWidth="1"/>
    <col min="2" max="10" width="9.6640625" style="4" customWidth="1"/>
    <col min="11" max="11" width="22.6640625" style="111" customWidth="1"/>
    <col min="12" max="16384" width="9.109375" style="4"/>
  </cols>
  <sheetData>
    <row r="1" spans="1:16" s="102" customFormat="1" ht="30" customHeight="1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112"/>
      <c r="M1" s="112"/>
      <c r="N1" s="112"/>
      <c r="O1" s="112"/>
      <c r="P1" s="112"/>
    </row>
    <row r="2" spans="1:16" s="44" customFormat="1" ht="21">
      <c r="A2" s="53" t="s">
        <v>347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6" s="44" customFormat="1" ht="21">
      <c r="A3" s="47">
        <v>2014</v>
      </c>
      <c r="B3" s="46"/>
      <c r="C3" s="46"/>
      <c r="D3" s="46"/>
      <c r="E3" s="46"/>
      <c r="F3" s="46"/>
      <c r="G3" s="46"/>
      <c r="H3" s="46"/>
      <c r="I3" s="46"/>
      <c r="J3" s="46"/>
      <c r="K3" s="48"/>
    </row>
    <row r="4" spans="1:16" ht="31.2">
      <c r="A4" s="33" t="s">
        <v>148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6" ht="15.6">
      <c r="A5" s="34">
        <v>2014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6" s="30" customFormat="1" ht="24.75" customHeight="1">
      <c r="A6" s="15" t="s">
        <v>404</v>
      </c>
      <c r="K6" s="27" t="s">
        <v>405</v>
      </c>
    </row>
    <row r="7" spans="1:16" s="30" customFormat="1" ht="18" customHeight="1" thickBot="1">
      <c r="A7" s="382" t="s">
        <v>128</v>
      </c>
      <c r="B7" s="394" t="s">
        <v>289</v>
      </c>
      <c r="C7" s="392" t="s">
        <v>416</v>
      </c>
      <c r="D7" s="392"/>
      <c r="E7" s="392"/>
      <c r="F7" s="394" t="s">
        <v>257</v>
      </c>
      <c r="G7" s="394" t="s">
        <v>272</v>
      </c>
      <c r="H7" s="394" t="s">
        <v>258</v>
      </c>
      <c r="I7" s="394" t="s">
        <v>335</v>
      </c>
      <c r="J7" s="394" t="s">
        <v>259</v>
      </c>
      <c r="K7" s="387" t="s">
        <v>336</v>
      </c>
    </row>
    <row r="8" spans="1:16" s="30" customFormat="1" ht="18" customHeight="1" thickTop="1" thickBot="1">
      <c r="A8" s="383"/>
      <c r="B8" s="395"/>
      <c r="C8" s="393"/>
      <c r="D8" s="393"/>
      <c r="E8" s="393"/>
      <c r="F8" s="395"/>
      <c r="G8" s="395"/>
      <c r="H8" s="395"/>
      <c r="I8" s="395"/>
      <c r="J8" s="395"/>
      <c r="K8" s="388"/>
    </row>
    <row r="9" spans="1:16" s="30" customFormat="1" ht="18" customHeight="1" thickTop="1" thickBot="1">
      <c r="A9" s="384"/>
      <c r="B9" s="395"/>
      <c r="C9" s="390" t="s">
        <v>255</v>
      </c>
      <c r="D9" s="390" t="s">
        <v>256</v>
      </c>
      <c r="E9" s="396" t="s">
        <v>290</v>
      </c>
      <c r="F9" s="395"/>
      <c r="G9" s="395"/>
      <c r="H9" s="395"/>
      <c r="I9" s="395"/>
      <c r="J9" s="395"/>
      <c r="K9" s="388"/>
    </row>
    <row r="10" spans="1:16" s="3" customFormat="1" ht="25.5" customHeight="1" thickTop="1">
      <c r="A10" s="385"/>
      <c r="B10" s="391"/>
      <c r="C10" s="391"/>
      <c r="D10" s="391"/>
      <c r="E10" s="397"/>
      <c r="F10" s="391"/>
      <c r="G10" s="391"/>
      <c r="H10" s="391"/>
      <c r="I10" s="391"/>
      <c r="J10" s="391"/>
      <c r="K10" s="389"/>
    </row>
    <row r="11" spans="1:16" ht="40.5" customHeight="1" thickBot="1">
      <c r="A11" s="223" t="s">
        <v>138</v>
      </c>
      <c r="B11" s="225">
        <v>318586</v>
      </c>
      <c r="C11" s="225">
        <v>17724</v>
      </c>
      <c r="D11" s="225">
        <v>29593</v>
      </c>
      <c r="E11" s="212">
        <f>C11+D11</f>
        <v>47317</v>
      </c>
      <c r="F11" s="212">
        <v>271269</v>
      </c>
      <c r="G11" s="225">
        <v>11629</v>
      </c>
      <c r="H11" s="225">
        <f>F11-G11</f>
        <v>259640</v>
      </c>
      <c r="I11" s="225">
        <v>50773</v>
      </c>
      <c r="J11" s="225">
        <v>208868</v>
      </c>
      <c r="K11" s="242" t="s">
        <v>332</v>
      </c>
    </row>
    <row r="12" spans="1:16" ht="40.5" customHeight="1" thickTop="1">
      <c r="A12" s="221" t="s">
        <v>139</v>
      </c>
      <c r="B12" s="214">
        <v>49366317</v>
      </c>
      <c r="C12" s="214">
        <v>21025779</v>
      </c>
      <c r="D12" s="214">
        <v>8558545</v>
      </c>
      <c r="E12" s="214">
        <f>C12+D12</f>
        <v>29584324</v>
      </c>
      <c r="F12" s="213">
        <v>19781993</v>
      </c>
      <c r="G12" s="214">
        <v>5636238</v>
      </c>
      <c r="H12" s="214">
        <f>F12-G12</f>
        <v>14145755</v>
      </c>
      <c r="I12" s="214">
        <v>8010772</v>
      </c>
      <c r="J12" s="214">
        <v>6134982</v>
      </c>
      <c r="K12" s="241" t="s">
        <v>333</v>
      </c>
    </row>
    <row r="13" spans="1:16" ht="40.5" customHeight="1">
      <c r="A13" s="222" t="s">
        <v>12</v>
      </c>
      <c r="B13" s="272">
        <f t="shared" ref="B13:J13" si="0">SUM(B11:B12)</f>
        <v>49684903</v>
      </c>
      <c r="C13" s="272">
        <f t="shared" si="0"/>
        <v>21043503</v>
      </c>
      <c r="D13" s="272">
        <f t="shared" si="0"/>
        <v>8588138</v>
      </c>
      <c r="E13" s="272">
        <f t="shared" si="0"/>
        <v>29631641</v>
      </c>
      <c r="F13" s="272">
        <f t="shared" si="0"/>
        <v>20053262</v>
      </c>
      <c r="G13" s="272">
        <f t="shared" si="0"/>
        <v>5647867</v>
      </c>
      <c r="H13" s="272">
        <f t="shared" si="0"/>
        <v>14405395</v>
      </c>
      <c r="I13" s="272">
        <f t="shared" si="0"/>
        <v>8061545</v>
      </c>
      <c r="J13" s="272">
        <f t="shared" si="0"/>
        <v>6343850</v>
      </c>
      <c r="K13" s="220" t="s">
        <v>49</v>
      </c>
    </row>
  </sheetData>
  <mergeCells count="13">
    <mergeCell ref="C9:C10"/>
    <mergeCell ref="D9:D10"/>
    <mergeCell ref="C7:E8"/>
    <mergeCell ref="A1:K1"/>
    <mergeCell ref="F7:F10"/>
    <mergeCell ref="G7:G10"/>
    <mergeCell ref="H7:H10"/>
    <mergeCell ref="J7:J10"/>
    <mergeCell ref="K7:K10"/>
    <mergeCell ref="E9:E10"/>
    <mergeCell ref="A7:A10"/>
    <mergeCell ref="I7:I10"/>
    <mergeCell ref="B7:B10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3"/>
  <sheetViews>
    <sheetView showGridLines="0" rightToLeft="1" view="pageBreakPreview" zoomScaleSheetLayoutView="100" workbookViewId="0">
      <selection activeCell="H10" sqref="H10"/>
    </sheetView>
  </sheetViews>
  <sheetFormatPr defaultColWidth="9.109375" defaultRowHeight="13.2"/>
  <cols>
    <col min="1" max="1" width="3.5546875" style="39" customWidth="1"/>
    <col min="2" max="2" width="28.44140625" style="39" customWidth="1"/>
    <col min="3" max="7" width="14" style="39" customWidth="1"/>
    <col min="8" max="8" width="30" style="39" customWidth="1"/>
    <col min="9" max="9" width="3.109375" style="39" customWidth="1"/>
    <col min="10" max="16384" width="9.109375" style="162"/>
  </cols>
  <sheetData>
    <row r="1" spans="1:16" s="102" customFormat="1" ht="26.25" customHeight="1">
      <c r="A1" s="354"/>
      <c r="B1" s="354"/>
      <c r="C1" s="354"/>
      <c r="D1" s="354"/>
      <c r="E1" s="354"/>
      <c r="F1" s="354"/>
      <c r="G1" s="354"/>
      <c r="H1" s="354"/>
      <c r="I1" s="354"/>
      <c r="J1" s="112"/>
      <c r="K1" s="112"/>
      <c r="L1" s="112"/>
      <c r="M1" s="112"/>
      <c r="N1" s="112"/>
      <c r="O1" s="112"/>
      <c r="P1" s="112"/>
    </row>
    <row r="2" spans="1:16" s="70" customFormat="1" ht="21.9" customHeight="1">
      <c r="A2" s="53" t="s">
        <v>348</v>
      </c>
      <c r="B2" s="68"/>
      <c r="C2" s="68"/>
      <c r="D2" s="68"/>
      <c r="E2" s="68"/>
      <c r="F2" s="68"/>
      <c r="G2" s="68"/>
      <c r="H2" s="69"/>
      <c r="I2" s="68"/>
    </row>
    <row r="3" spans="1:16" s="71" customFormat="1" ht="21.9" customHeight="1">
      <c r="A3" s="47">
        <v>2014</v>
      </c>
      <c r="B3" s="68"/>
      <c r="C3" s="68"/>
      <c r="D3" s="68"/>
      <c r="E3" s="68"/>
      <c r="F3" s="68"/>
      <c r="G3" s="68"/>
      <c r="H3" s="68"/>
      <c r="I3" s="68"/>
    </row>
    <row r="4" spans="1:16" ht="21.9" customHeight="1">
      <c r="A4" s="33" t="s">
        <v>145</v>
      </c>
      <c r="B4" s="35"/>
      <c r="C4" s="35"/>
      <c r="D4" s="35"/>
      <c r="E4" s="35"/>
      <c r="F4" s="35"/>
      <c r="G4" s="35"/>
      <c r="H4" s="35"/>
      <c r="I4" s="13"/>
    </row>
    <row r="5" spans="1:16" ht="21.9" customHeight="1">
      <c r="A5" s="34">
        <v>2014</v>
      </c>
      <c r="B5" s="35"/>
      <c r="C5" s="35"/>
      <c r="D5" s="35"/>
      <c r="E5" s="35"/>
      <c r="F5" s="35"/>
      <c r="G5" s="35"/>
      <c r="H5" s="35"/>
      <c r="I5" s="13"/>
    </row>
    <row r="6" spans="1:16" ht="21.75" customHeight="1">
      <c r="A6" s="15" t="s">
        <v>402</v>
      </c>
      <c r="B6" s="35"/>
      <c r="C6" s="35"/>
      <c r="D6" s="35"/>
      <c r="E6" s="35"/>
      <c r="F6" s="35"/>
      <c r="G6" s="35"/>
      <c r="H6" s="36"/>
      <c r="I6" s="36" t="s">
        <v>403</v>
      </c>
    </row>
    <row r="7" spans="1:16" s="147" customFormat="1" ht="51.75" customHeight="1">
      <c r="A7" s="400" t="s">
        <v>128</v>
      </c>
      <c r="B7" s="400"/>
      <c r="C7" s="163" t="s">
        <v>129</v>
      </c>
      <c r="D7" s="163" t="s">
        <v>149</v>
      </c>
      <c r="E7" s="163" t="s">
        <v>150</v>
      </c>
      <c r="F7" s="163" t="s">
        <v>130</v>
      </c>
      <c r="G7" s="405" t="s">
        <v>350</v>
      </c>
      <c r="H7" s="402" t="s">
        <v>337</v>
      </c>
      <c r="I7" s="403"/>
    </row>
    <row r="8" spans="1:16" s="147" customFormat="1" ht="40.799999999999997">
      <c r="A8" s="401"/>
      <c r="B8" s="401"/>
      <c r="C8" s="133" t="s">
        <v>131</v>
      </c>
      <c r="D8" s="133" t="s">
        <v>132</v>
      </c>
      <c r="E8" s="133" t="s">
        <v>133</v>
      </c>
      <c r="F8" s="133" t="s">
        <v>349</v>
      </c>
      <c r="G8" s="406"/>
      <c r="H8" s="404"/>
      <c r="I8" s="404"/>
    </row>
    <row r="9" spans="1:16" ht="59.25" customHeight="1" thickBot="1">
      <c r="A9" s="98"/>
      <c r="B9" s="89" t="s">
        <v>138</v>
      </c>
      <c r="C9" s="155">
        <v>59176</v>
      </c>
      <c r="D9" s="155">
        <v>5.56</v>
      </c>
      <c r="E9" s="155">
        <v>9.2899999999999991</v>
      </c>
      <c r="F9" s="155">
        <v>356360</v>
      </c>
      <c r="G9" s="155">
        <v>303433</v>
      </c>
      <c r="H9" s="334" t="s">
        <v>332</v>
      </c>
      <c r="I9" s="335"/>
    </row>
    <row r="10" spans="1:16" ht="59.25" customHeight="1" thickTop="1">
      <c r="A10" s="164"/>
      <c r="B10" s="165" t="s">
        <v>139</v>
      </c>
      <c r="C10" s="157">
        <v>149519</v>
      </c>
      <c r="D10" s="157">
        <v>42.59</v>
      </c>
      <c r="E10" s="157">
        <v>17.34</v>
      </c>
      <c r="F10" s="157">
        <v>919418</v>
      </c>
      <c r="G10" s="157">
        <v>368428</v>
      </c>
      <c r="H10" s="336" t="s">
        <v>333</v>
      </c>
      <c r="I10" s="337"/>
    </row>
    <row r="11" spans="1:16" ht="57.75" customHeight="1">
      <c r="A11" s="398" t="s">
        <v>134</v>
      </c>
      <c r="B11" s="398"/>
      <c r="C11" s="210">
        <v>148095</v>
      </c>
      <c r="D11" s="210">
        <v>42.35</v>
      </c>
      <c r="E11" s="210">
        <v>17.29</v>
      </c>
      <c r="F11" s="210">
        <v>910197</v>
      </c>
      <c r="G11" s="210">
        <v>367363</v>
      </c>
      <c r="H11" s="399" t="s">
        <v>135</v>
      </c>
      <c r="I11" s="399"/>
    </row>
    <row r="12" spans="1:16" s="166" customFormat="1" ht="30" customHeight="1">
      <c r="A12" s="125" t="s">
        <v>136</v>
      </c>
      <c r="C12" s="167"/>
      <c r="I12" s="126" t="s">
        <v>137</v>
      </c>
    </row>
    <row r="13" spans="1:16">
      <c r="I13" s="162"/>
    </row>
  </sheetData>
  <mergeCells count="6">
    <mergeCell ref="A1:I1"/>
    <mergeCell ref="A11:B11"/>
    <mergeCell ref="H11:I11"/>
    <mergeCell ref="A7:B8"/>
    <mergeCell ref="H7:I8"/>
    <mergeCell ref="G7:G8"/>
  </mergeCells>
  <phoneticPr fontId="6" type="noConversion"/>
  <printOptions horizontalCentered="1" verticalCentered="1"/>
  <pageMargins left="0.39370078740157499" right="0.39370078740157499" top="0.59055118110236204" bottom="0.5" header="0.511811023622047" footer="0.511811023622047"/>
  <pageSetup paperSize="9" scale="87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V42"/>
  <sheetViews>
    <sheetView showGridLines="0" rightToLeft="1" view="pageBreakPreview" topLeftCell="C1" zoomScale="120" zoomScaleSheetLayoutView="120" workbookViewId="0">
      <selection activeCell="N6" sqref="N6"/>
    </sheetView>
  </sheetViews>
  <sheetFormatPr defaultColWidth="9.109375" defaultRowHeight="13.2"/>
  <cols>
    <col min="1" max="1" width="30.33203125" style="99" customWidth="1"/>
    <col min="2" max="2" width="12.6640625" style="192" customWidth="1"/>
    <col min="3" max="12" width="10.6640625" style="4" customWidth="1"/>
    <col min="13" max="13" width="12.6640625" style="4" customWidth="1"/>
    <col min="14" max="14" width="25.6640625" style="111" customWidth="1"/>
    <col min="15" max="16384" width="9.109375" style="4"/>
  </cols>
  <sheetData>
    <row r="1" spans="1:256" s="44" customFormat="1" ht="20.100000000000001" customHeight="1">
      <c r="A1" s="373" t="s">
        <v>180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</row>
    <row r="2" spans="1:256" s="44" customFormat="1" ht="20.100000000000001" customHeight="1">
      <c r="A2" s="374">
        <v>2014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  <c r="BD2" s="373"/>
      <c r="BE2" s="373"/>
      <c r="BF2" s="373"/>
      <c r="BG2" s="373"/>
      <c r="BH2" s="373"/>
      <c r="BI2" s="373"/>
      <c r="BJ2" s="373"/>
      <c r="BK2" s="373"/>
      <c r="BL2" s="373"/>
      <c r="BM2" s="373"/>
      <c r="BN2" s="373"/>
      <c r="BO2" s="373"/>
      <c r="BP2" s="373"/>
      <c r="BQ2" s="373"/>
      <c r="BR2" s="373"/>
      <c r="BS2" s="373"/>
      <c r="BT2" s="373"/>
      <c r="BU2" s="373"/>
      <c r="BV2" s="373"/>
      <c r="BW2" s="373"/>
      <c r="BX2" s="373"/>
      <c r="BY2" s="373"/>
      <c r="BZ2" s="373"/>
      <c r="CA2" s="373"/>
      <c r="CB2" s="373"/>
      <c r="CC2" s="373"/>
      <c r="CD2" s="373"/>
      <c r="CE2" s="373"/>
      <c r="CF2" s="373"/>
      <c r="CG2" s="373"/>
      <c r="CH2" s="373"/>
      <c r="CI2" s="373"/>
      <c r="CJ2" s="373"/>
      <c r="CK2" s="373"/>
      <c r="CL2" s="373"/>
      <c r="CM2" s="373"/>
      <c r="CN2" s="373"/>
      <c r="CO2" s="373"/>
      <c r="CP2" s="373"/>
      <c r="CQ2" s="373"/>
      <c r="CR2" s="373"/>
      <c r="CS2" s="373"/>
      <c r="CT2" s="373"/>
      <c r="CU2" s="373"/>
      <c r="CV2" s="373"/>
      <c r="CW2" s="373"/>
      <c r="CX2" s="373"/>
      <c r="CY2" s="373"/>
      <c r="CZ2" s="373"/>
      <c r="DA2" s="373"/>
      <c r="DB2" s="373"/>
      <c r="DC2" s="373"/>
      <c r="DD2" s="373"/>
      <c r="DE2" s="373"/>
      <c r="DF2" s="373"/>
      <c r="DG2" s="373"/>
      <c r="DH2" s="373"/>
      <c r="DI2" s="373"/>
      <c r="DJ2" s="373"/>
      <c r="DK2" s="373"/>
      <c r="DL2" s="373"/>
      <c r="DM2" s="373"/>
      <c r="DN2" s="373"/>
      <c r="DO2" s="373"/>
      <c r="DP2" s="373"/>
      <c r="DQ2" s="373"/>
      <c r="DR2" s="373"/>
      <c r="DS2" s="373"/>
      <c r="DT2" s="373"/>
      <c r="DU2" s="373"/>
      <c r="DV2" s="373"/>
      <c r="DW2" s="373"/>
      <c r="DX2" s="373"/>
      <c r="DY2" s="373"/>
      <c r="DZ2" s="373"/>
      <c r="EA2" s="373"/>
      <c r="EB2" s="373"/>
      <c r="EC2" s="373"/>
      <c r="ED2" s="373"/>
      <c r="EE2" s="373"/>
      <c r="EF2" s="373"/>
      <c r="EG2" s="373"/>
      <c r="EH2" s="373"/>
      <c r="EI2" s="373"/>
      <c r="EJ2" s="373"/>
      <c r="EK2" s="373"/>
      <c r="EL2" s="373"/>
      <c r="EM2" s="373"/>
      <c r="EN2" s="373"/>
      <c r="EO2" s="373"/>
      <c r="EP2" s="373"/>
      <c r="EQ2" s="373"/>
      <c r="ER2" s="373"/>
      <c r="ES2" s="373"/>
      <c r="ET2" s="373"/>
      <c r="EU2" s="373"/>
      <c r="EV2" s="373"/>
      <c r="EW2" s="373"/>
      <c r="EX2" s="373"/>
      <c r="EY2" s="373"/>
      <c r="EZ2" s="373"/>
      <c r="FA2" s="373"/>
      <c r="FB2" s="373"/>
      <c r="FC2" s="373"/>
      <c r="FD2" s="373"/>
      <c r="FE2" s="373"/>
      <c r="FF2" s="373"/>
      <c r="FG2" s="373"/>
      <c r="FH2" s="373"/>
      <c r="FI2" s="373"/>
      <c r="FJ2" s="373"/>
      <c r="FK2" s="373"/>
      <c r="FL2" s="373"/>
      <c r="FM2" s="373"/>
      <c r="FN2" s="373"/>
      <c r="FO2" s="373"/>
      <c r="FP2" s="373"/>
      <c r="FQ2" s="373"/>
      <c r="FR2" s="373"/>
      <c r="FS2" s="373"/>
      <c r="FT2" s="373"/>
      <c r="FU2" s="373"/>
      <c r="FV2" s="373"/>
      <c r="FW2" s="373"/>
      <c r="FX2" s="373"/>
      <c r="FY2" s="373"/>
      <c r="FZ2" s="373"/>
      <c r="GA2" s="373"/>
      <c r="GB2" s="373"/>
      <c r="GC2" s="373"/>
      <c r="GD2" s="373"/>
      <c r="GE2" s="373"/>
      <c r="GF2" s="373"/>
      <c r="GG2" s="373"/>
      <c r="GH2" s="373"/>
      <c r="GI2" s="373"/>
      <c r="GJ2" s="373"/>
      <c r="GK2" s="373"/>
      <c r="GL2" s="373"/>
      <c r="GM2" s="373"/>
      <c r="GN2" s="373"/>
      <c r="GO2" s="373"/>
      <c r="GP2" s="373"/>
      <c r="GQ2" s="373"/>
      <c r="GR2" s="373"/>
      <c r="GS2" s="373"/>
      <c r="GT2" s="373"/>
      <c r="GU2" s="373"/>
      <c r="GV2" s="373"/>
      <c r="GW2" s="373"/>
      <c r="GX2" s="373"/>
      <c r="GY2" s="373"/>
      <c r="GZ2" s="373"/>
      <c r="HA2" s="373"/>
      <c r="HB2" s="373"/>
      <c r="HC2" s="373"/>
      <c r="HD2" s="373"/>
      <c r="HE2" s="373"/>
      <c r="HF2" s="373"/>
      <c r="HG2" s="373"/>
      <c r="HH2" s="373"/>
      <c r="HI2" s="373"/>
      <c r="HJ2" s="373"/>
      <c r="HK2" s="373"/>
      <c r="HL2" s="373"/>
      <c r="HM2" s="373"/>
      <c r="HN2" s="373"/>
      <c r="HO2" s="373"/>
      <c r="HP2" s="373"/>
      <c r="HQ2" s="373"/>
      <c r="HR2" s="373"/>
      <c r="HS2" s="373"/>
      <c r="HT2" s="373"/>
      <c r="HU2" s="373"/>
      <c r="HV2" s="373"/>
      <c r="HW2" s="373"/>
      <c r="HX2" s="373"/>
      <c r="HY2" s="373"/>
      <c r="HZ2" s="373"/>
      <c r="IA2" s="373"/>
      <c r="IB2" s="373"/>
      <c r="IC2" s="373"/>
      <c r="ID2" s="373"/>
      <c r="IE2" s="373"/>
      <c r="IF2" s="373"/>
      <c r="IG2" s="373"/>
      <c r="IH2" s="373"/>
      <c r="II2" s="373"/>
      <c r="IJ2" s="373"/>
      <c r="IK2" s="373"/>
      <c r="IL2" s="373"/>
      <c r="IM2" s="373"/>
      <c r="IN2" s="373"/>
      <c r="IO2" s="373"/>
      <c r="IP2" s="373"/>
      <c r="IQ2" s="373"/>
      <c r="IR2" s="373"/>
      <c r="IS2" s="373"/>
      <c r="IT2" s="373"/>
      <c r="IU2" s="373"/>
      <c r="IV2" s="373"/>
    </row>
    <row r="3" spans="1:256" ht="20.100000000000001" customHeight="1">
      <c r="A3" s="411" t="s">
        <v>351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7"/>
      <c r="AF3" s="407"/>
      <c r="AG3" s="407"/>
      <c r="AH3" s="407"/>
      <c r="AI3" s="407"/>
      <c r="AJ3" s="407"/>
      <c r="AK3" s="407"/>
      <c r="AL3" s="407"/>
      <c r="AM3" s="407"/>
      <c r="AN3" s="407"/>
      <c r="AO3" s="407"/>
      <c r="AP3" s="407"/>
      <c r="AQ3" s="407"/>
      <c r="AR3" s="407"/>
      <c r="AS3" s="407"/>
      <c r="AT3" s="407"/>
      <c r="AU3" s="407"/>
      <c r="AV3" s="407"/>
      <c r="AW3" s="407"/>
      <c r="AX3" s="407"/>
      <c r="AY3" s="407"/>
      <c r="AZ3" s="407"/>
      <c r="BA3" s="407"/>
      <c r="BB3" s="407"/>
      <c r="BC3" s="407"/>
      <c r="BD3" s="407"/>
      <c r="BE3" s="407"/>
      <c r="BF3" s="407"/>
      <c r="BG3" s="407"/>
      <c r="BH3" s="407"/>
      <c r="BI3" s="407"/>
      <c r="BJ3" s="407"/>
      <c r="BK3" s="407"/>
      <c r="BL3" s="407"/>
      <c r="BM3" s="407"/>
      <c r="BN3" s="407"/>
      <c r="BO3" s="407"/>
      <c r="BP3" s="407"/>
      <c r="BQ3" s="407"/>
      <c r="BR3" s="407"/>
      <c r="BS3" s="407"/>
      <c r="BT3" s="407"/>
      <c r="BU3" s="407"/>
      <c r="BV3" s="407"/>
      <c r="BW3" s="407"/>
      <c r="BX3" s="407"/>
      <c r="BY3" s="407"/>
      <c r="BZ3" s="407"/>
      <c r="CA3" s="407"/>
      <c r="CB3" s="407"/>
      <c r="CC3" s="407"/>
      <c r="CD3" s="407"/>
      <c r="CE3" s="407"/>
      <c r="CF3" s="407"/>
      <c r="CG3" s="407"/>
      <c r="CH3" s="407"/>
      <c r="CI3" s="407"/>
      <c r="CJ3" s="407"/>
      <c r="CK3" s="407"/>
      <c r="CL3" s="407"/>
      <c r="CM3" s="407"/>
      <c r="CN3" s="407"/>
      <c r="CO3" s="407"/>
      <c r="CP3" s="407"/>
      <c r="CQ3" s="407"/>
      <c r="CR3" s="407"/>
      <c r="CS3" s="407"/>
      <c r="CT3" s="407"/>
      <c r="CU3" s="407"/>
      <c r="CV3" s="407"/>
      <c r="CW3" s="407"/>
      <c r="CX3" s="407"/>
      <c r="CY3" s="407"/>
      <c r="CZ3" s="407"/>
      <c r="DA3" s="407"/>
      <c r="DB3" s="407"/>
      <c r="DC3" s="407"/>
      <c r="DD3" s="407"/>
      <c r="DE3" s="407"/>
      <c r="DF3" s="407"/>
      <c r="DG3" s="407"/>
      <c r="DH3" s="407"/>
      <c r="DI3" s="407"/>
      <c r="DJ3" s="407"/>
      <c r="DK3" s="407"/>
      <c r="DL3" s="407"/>
      <c r="DM3" s="407"/>
      <c r="DN3" s="407"/>
      <c r="DO3" s="407"/>
      <c r="DP3" s="407"/>
      <c r="DQ3" s="407"/>
      <c r="DR3" s="407"/>
      <c r="DS3" s="407"/>
      <c r="DT3" s="407"/>
      <c r="DU3" s="407"/>
      <c r="DV3" s="407"/>
      <c r="DW3" s="407"/>
      <c r="DX3" s="407"/>
      <c r="DY3" s="407"/>
      <c r="DZ3" s="407"/>
      <c r="EA3" s="407"/>
      <c r="EB3" s="407"/>
      <c r="EC3" s="407"/>
      <c r="ED3" s="407"/>
      <c r="EE3" s="407"/>
      <c r="EF3" s="407"/>
      <c r="EG3" s="407"/>
      <c r="EH3" s="407"/>
      <c r="EI3" s="407"/>
      <c r="EJ3" s="407"/>
      <c r="EK3" s="407"/>
      <c r="EL3" s="407"/>
      <c r="EM3" s="407"/>
      <c r="EN3" s="407"/>
      <c r="EO3" s="407"/>
      <c r="EP3" s="407"/>
      <c r="EQ3" s="407"/>
      <c r="ER3" s="407"/>
      <c r="ES3" s="407"/>
      <c r="ET3" s="407"/>
      <c r="EU3" s="407"/>
      <c r="EV3" s="407"/>
      <c r="EW3" s="407"/>
      <c r="EX3" s="407"/>
      <c r="EY3" s="407"/>
      <c r="EZ3" s="407"/>
      <c r="FA3" s="407"/>
      <c r="FB3" s="407"/>
      <c r="FC3" s="407"/>
      <c r="FD3" s="407"/>
      <c r="FE3" s="407"/>
      <c r="FF3" s="407"/>
      <c r="FG3" s="407"/>
      <c r="FH3" s="407"/>
      <c r="FI3" s="407"/>
      <c r="FJ3" s="407"/>
      <c r="FK3" s="407"/>
      <c r="FL3" s="407"/>
      <c r="FM3" s="407"/>
      <c r="FN3" s="407"/>
      <c r="FO3" s="407"/>
      <c r="FP3" s="407"/>
      <c r="FQ3" s="407"/>
      <c r="FR3" s="407"/>
      <c r="FS3" s="407"/>
      <c r="FT3" s="407"/>
      <c r="FU3" s="407"/>
      <c r="FV3" s="407"/>
      <c r="FW3" s="407"/>
      <c r="FX3" s="407"/>
      <c r="FY3" s="407"/>
      <c r="FZ3" s="407"/>
      <c r="GA3" s="407"/>
      <c r="GB3" s="407"/>
      <c r="GC3" s="407"/>
      <c r="GD3" s="407"/>
      <c r="GE3" s="407"/>
      <c r="GF3" s="407"/>
      <c r="GG3" s="407"/>
      <c r="GH3" s="407"/>
      <c r="GI3" s="407"/>
      <c r="GJ3" s="407"/>
      <c r="GK3" s="407"/>
      <c r="GL3" s="407"/>
      <c r="GM3" s="407"/>
      <c r="GN3" s="407"/>
      <c r="GO3" s="407"/>
      <c r="GP3" s="407"/>
      <c r="GQ3" s="407"/>
      <c r="GR3" s="407"/>
      <c r="GS3" s="407"/>
      <c r="GT3" s="407"/>
      <c r="GU3" s="407"/>
      <c r="GV3" s="407"/>
      <c r="GW3" s="407"/>
      <c r="GX3" s="407"/>
      <c r="GY3" s="407"/>
      <c r="GZ3" s="407"/>
      <c r="HA3" s="407"/>
      <c r="HB3" s="407"/>
      <c r="HC3" s="407"/>
      <c r="HD3" s="407"/>
      <c r="HE3" s="407"/>
      <c r="HF3" s="407"/>
      <c r="HG3" s="407"/>
      <c r="HH3" s="407"/>
      <c r="HI3" s="407"/>
      <c r="HJ3" s="407"/>
      <c r="HK3" s="407"/>
      <c r="HL3" s="407"/>
      <c r="HM3" s="407"/>
      <c r="HN3" s="407"/>
      <c r="HO3" s="407"/>
      <c r="HP3" s="407"/>
      <c r="HQ3" s="407"/>
      <c r="HR3" s="407"/>
      <c r="HS3" s="407"/>
      <c r="HT3" s="407"/>
      <c r="HU3" s="407"/>
      <c r="HV3" s="407"/>
      <c r="HW3" s="407"/>
      <c r="HX3" s="407"/>
      <c r="HY3" s="407"/>
      <c r="HZ3" s="407"/>
      <c r="IA3" s="407"/>
      <c r="IB3" s="407"/>
      <c r="IC3" s="407"/>
      <c r="ID3" s="407"/>
      <c r="IE3" s="407"/>
      <c r="IF3" s="407"/>
      <c r="IG3" s="407"/>
      <c r="IH3" s="407"/>
      <c r="II3" s="407"/>
      <c r="IJ3" s="407"/>
      <c r="IK3" s="407"/>
      <c r="IL3" s="407"/>
      <c r="IM3" s="407"/>
      <c r="IN3" s="407"/>
      <c r="IO3" s="407"/>
      <c r="IP3" s="407"/>
      <c r="IQ3" s="407"/>
      <c r="IR3" s="407"/>
      <c r="IS3" s="407"/>
      <c r="IT3" s="407"/>
      <c r="IU3" s="407"/>
      <c r="IV3" s="407"/>
    </row>
    <row r="4" spans="1:256" ht="20.100000000000001" customHeight="1">
      <c r="A4" s="411">
        <v>2014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7"/>
      <c r="AG4" s="407"/>
      <c r="AH4" s="407"/>
      <c r="AI4" s="407"/>
      <c r="AJ4" s="407"/>
      <c r="AK4" s="407"/>
      <c r="AL4" s="407"/>
      <c r="AM4" s="407"/>
      <c r="AN4" s="407"/>
      <c r="AO4" s="407"/>
      <c r="AP4" s="407"/>
      <c r="AQ4" s="407"/>
      <c r="AR4" s="407"/>
      <c r="AS4" s="407"/>
      <c r="AT4" s="407"/>
      <c r="AU4" s="407"/>
      <c r="AV4" s="407"/>
      <c r="AW4" s="407"/>
      <c r="AX4" s="407"/>
      <c r="AY4" s="407"/>
      <c r="AZ4" s="407"/>
      <c r="BA4" s="407"/>
      <c r="BB4" s="407"/>
      <c r="BC4" s="407"/>
      <c r="BD4" s="407"/>
      <c r="BE4" s="407"/>
      <c r="BF4" s="407"/>
      <c r="BG4" s="407"/>
      <c r="BH4" s="407"/>
      <c r="BI4" s="407"/>
      <c r="BJ4" s="407"/>
      <c r="BK4" s="407"/>
      <c r="BL4" s="407"/>
      <c r="BM4" s="407"/>
      <c r="BN4" s="407"/>
      <c r="BO4" s="407"/>
      <c r="BP4" s="407"/>
      <c r="BQ4" s="407"/>
      <c r="BR4" s="407"/>
      <c r="BS4" s="407"/>
      <c r="BT4" s="407"/>
      <c r="BU4" s="407"/>
      <c r="BV4" s="407"/>
      <c r="BW4" s="407"/>
      <c r="BX4" s="407"/>
      <c r="BY4" s="407"/>
      <c r="BZ4" s="407"/>
      <c r="CA4" s="407"/>
      <c r="CB4" s="407"/>
      <c r="CC4" s="407"/>
      <c r="CD4" s="407"/>
      <c r="CE4" s="407"/>
      <c r="CF4" s="407"/>
      <c r="CG4" s="407"/>
      <c r="CH4" s="407"/>
      <c r="CI4" s="407"/>
      <c r="CJ4" s="407"/>
      <c r="CK4" s="407"/>
      <c r="CL4" s="407"/>
      <c r="CM4" s="407"/>
      <c r="CN4" s="407"/>
      <c r="CO4" s="407"/>
      <c r="CP4" s="407"/>
      <c r="CQ4" s="407"/>
      <c r="CR4" s="407"/>
      <c r="CS4" s="407"/>
      <c r="CT4" s="407"/>
      <c r="CU4" s="407"/>
      <c r="CV4" s="407"/>
      <c r="CW4" s="407"/>
      <c r="CX4" s="407"/>
      <c r="CY4" s="407"/>
      <c r="CZ4" s="407"/>
      <c r="DA4" s="407"/>
      <c r="DB4" s="407"/>
      <c r="DC4" s="407"/>
      <c r="DD4" s="407"/>
      <c r="DE4" s="407"/>
      <c r="DF4" s="407"/>
      <c r="DG4" s="407"/>
      <c r="DH4" s="407"/>
      <c r="DI4" s="407"/>
      <c r="DJ4" s="407"/>
      <c r="DK4" s="407"/>
      <c r="DL4" s="407"/>
      <c r="DM4" s="407"/>
      <c r="DN4" s="407"/>
      <c r="DO4" s="407"/>
      <c r="DP4" s="407"/>
      <c r="DQ4" s="407"/>
      <c r="DR4" s="407"/>
      <c r="DS4" s="407"/>
      <c r="DT4" s="407"/>
      <c r="DU4" s="407"/>
      <c r="DV4" s="407"/>
      <c r="DW4" s="407"/>
      <c r="DX4" s="407"/>
      <c r="DY4" s="407"/>
      <c r="DZ4" s="407"/>
      <c r="EA4" s="407"/>
      <c r="EB4" s="407"/>
      <c r="EC4" s="407"/>
      <c r="ED4" s="407"/>
      <c r="EE4" s="407"/>
      <c r="EF4" s="407"/>
      <c r="EG4" s="407"/>
      <c r="EH4" s="407"/>
      <c r="EI4" s="407"/>
      <c r="EJ4" s="407"/>
      <c r="EK4" s="407"/>
      <c r="EL4" s="407"/>
      <c r="EM4" s="407"/>
      <c r="EN4" s="407"/>
      <c r="EO4" s="407"/>
      <c r="EP4" s="407"/>
      <c r="EQ4" s="407"/>
      <c r="ER4" s="407"/>
      <c r="ES4" s="407"/>
      <c r="ET4" s="407"/>
      <c r="EU4" s="407"/>
      <c r="EV4" s="407"/>
      <c r="EW4" s="407"/>
      <c r="EX4" s="407"/>
      <c r="EY4" s="407"/>
      <c r="EZ4" s="407"/>
      <c r="FA4" s="407"/>
      <c r="FB4" s="407"/>
      <c r="FC4" s="407"/>
      <c r="FD4" s="407"/>
      <c r="FE4" s="407"/>
      <c r="FF4" s="407"/>
      <c r="FG4" s="407"/>
      <c r="FH4" s="407"/>
      <c r="FI4" s="407"/>
      <c r="FJ4" s="407"/>
      <c r="FK4" s="407"/>
      <c r="FL4" s="407"/>
      <c r="FM4" s="407"/>
      <c r="FN4" s="407"/>
      <c r="FO4" s="407"/>
      <c r="FP4" s="407"/>
      <c r="FQ4" s="407"/>
      <c r="FR4" s="407"/>
      <c r="FS4" s="407"/>
      <c r="FT4" s="407"/>
      <c r="FU4" s="407"/>
      <c r="FV4" s="407"/>
      <c r="FW4" s="407"/>
      <c r="FX4" s="407"/>
      <c r="FY4" s="407"/>
      <c r="FZ4" s="407"/>
      <c r="GA4" s="407"/>
      <c r="GB4" s="407"/>
      <c r="GC4" s="407"/>
      <c r="GD4" s="407"/>
      <c r="GE4" s="407"/>
      <c r="GF4" s="407"/>
      <c r="GG4" s="407"/>
      <c r="GH4" s="407"/>
      <c r="GI4" s="407"/>
      <c r="GJ4" s="407"/>
      <c r="GK4" s="407"/>
      <c r="GL4" s="407"/>
      <c r="GM4" s="407"/>
      <c r="GN4" s="407"/>
      <c r="GO4" s="407"/>
      <c r="GP4" s="407"/>
      <c r="GQ4" s="407"/>
      <c r="GR4" s="407"/>
      <c r="GS4" s="407"/>
      <c r="GT4" s="407"/>
      <c r="GU4" s="407"/>
      <c r="GV4" s="407"/>
      <c r="GW4" s="407"/>
      <c r="GX4" s="407"/>
      <c r="GY4" s="407"/>
      <c r="GZ4" s="407"/>
      <c r="HA4" s="407"/>
      <c r="HB4" s="407"/>
      <c r="HC4" s="407"/>
      <c r="HD4" s="407"/>
      <c r="HE4" s="407"/>
      <c r="HF4" s="407"/>
      <c r="HG4" s="407"/>
      <c r="HH4" s="407"/>
      <c r="HI4" s="407"/>
      <c r="HJ4" s="407"/>
      <c r="HK4" s="407"/>
      <c r="HL4" s="407"/>
      <c r="HM4" s="407"/>
      <c r="HN4" s="407"/>
      <c r="HO4" s="407"/>
      <c r="HP4" s="407"/>
      <c r="HQ4" s="407"/>
      <c r="HR4" s="407"/>
      <c r="HS4" s="407"/>
      <c r="HT4" s="407"/>
      <c r="HU4" s="407"/>
      <c r="HV4" s="407"/>
      <c r="HW4" s="407"/>
      <c r="HX4" s="407"/>
      <c r="HY4" s="407"/>
      <c r="HZ4" s="407"/>
      <c r="IA4" s="407"/>
      <c r="IB4" s="407"/>
      <c r="IC4" s="407"/>
      <c r="ID4" s="407"/>
      <c r="IE4" s="407"/>
      <c r="IF4" s="407"/>
      <c r="IG4" s="407"/>
      <c r="IH4" s="407"/>
      <c r="II4" s="407"/>
      <c r="IJ4" s="407"/>
      <c r="IK4" s="407"/>
      <c r="IL4" s="407"/>
      <c r="IM4" s="407"/>
      <c r="IN4" s="407"/>
      <c r="IO4" s="407"/>
      <c r="IP4" s="407"/>
      <c r="IQ4" s="407"/>
      <c r="IR4" s="407"/>
      <c r="IS4" s="407"/>
      <c r="IT4" s="407"/>
      <c r="IU4" s="407"/>
      <c r="IV4" s="407"/>
    </row>
    <row r="5" spans="1:256" s="30" customFormat="1" ht="20.100000000000001" customHeight="1">
      <c r="A5" s="15" t="s">
        <v>396</v>
      </c>
      <c r="B5" s="168"/>
      <c r="N5" s="36" t="s">
        <v>372</v>
      </c>
    </row>
    <row r="6" spans="1:256" s="30" customFormat="1" ht="24" customHeight="1">
      <c r="A6" s="400" t="s">
        <v>73</v>
      </c>
      <c r="B6" s="430" t="s">
        <v>74</v>
      </c>
      <c r="C6" s="433" t="s">
        <v>179</v>
      </c>
      <c r="D6" s="433"/>
      <c r="E6" s="433"/>
      <c r="F6" s="433"/>
      <c r="G6" s="433"/>
      <c r="H6" s="433"/>
      <c r="I6" s="433"/>
      <c r="J6" s="433"/>
      <c r="K6" s="433"/>
      <c r="L6" s="413" t="s">
        <v>291</v>
      </c>
      <c r="M6" s="72" t="s">
        <v>72</v>
      </c>
      <c r="N6" s="169"/>
    </row>
    <row r="7" spans="1:256" s="30" customFormat="1" ht="24" customHeight="1">
      <c r="A7" s="428"/>
      <c r="B7" s="431"/>
      <c r="C7" s="434" t="s">
        <v>292</v>
      </c>
      <c r="D7" s="409" t="s">
        <v>293</v>
      </c>
      <c r="E7" s="409" t="s">
        <v>294</v>
      </c>
      <c r="F7" s="409" t="s">
        <v>295</v>
      </c>
      <c r="G7" s="409" t="s">
        <v>296</v>
      </c>
      <c r="H7" s="409" t="s">
        <v>297</v>
      </c>
      <c r="I7" s="409" t="s">
        <v>298</v>
      </c>
      <c r="J7" s="409" t="s">
        <v>186</v>
      </c>
      <c r="K7" s="409" t="s">
        <v>299</v>
      </c>
      <c r="L7" s="414"/>
      <c r="M7" s="73" t="s">
        <v>75</v>
      </c>
      <c r="N7" s="170" t="s">
        <v>352</v>
      </c>
    </row>
    <row r="8" spans="1:256" s="30" customFormat="1" ht="24" customHeight="1">
      <c r="A8" s="429"/>
      <c r="B8" s="432"/>
      <c r="C8" s="432"/>
      <c r="D8" s="410"/>
      <c r="E8" s="410"/>
      <c r="F8" s="410"/>
      <c r="G8" s="410"/>
      <c r="H8" s="410"/>
      <c r="I8" s="410"/>
      <c r="J8" s="410"/>
      <c r="K8" s="410"/>
      <c r="L8" s="415"/>
      <c r="M8" s="74" t="s">
        <v>76</v>
      </c>
      <c r="N8" s="171"/>
    </row>
    <row r="9" spans="1:256" s="3" customFormat="1" ht="13.8" thickBot="1">
      <c r="A9" s="427" t="s">
        <v>154</v>
      </c>
      <c r="B9" s="172" t="s">
        <v>77</v>
      </c>
      <c r="C9" s="173">
        <v>736</v>
      </c>
      <c r="D9" s="173">
        <v>598</v>
      </c>
      <c r="E9" s="173">
        <v>193</v>
      </c>
      <c r="F9" s="173">
        <v>1033</v>
      </c>
      <c r="G9" s="173">
        <v>674</v>
      </c>
      <c r="H9" s="173">
        <v>5</v>
      </c>
      <c r="I9" s="173">
        <v>354</v>
      </c>
      <c r="J9" s="173">
        <v>3</v>
      </c>
      <c r="K9" s="173">
        <v>454</v>
      </c>
      <c r="L9" s="174">
        <f>C9+D9+E9+F9+G9+H9+I9+J9+K9</f>
        <v>4050</v>
      </c>
      <c r="M9" s="175" t="s">
        <v>78</v>
      </c>
      <c r="N9" s="419" t="s">
        <v>143</v>
      </c>
    </row>
    <row r="10" spans="1:256" ht="14.4" thickTop="1" thickBot="1">
      <c r="A10" s="425"/>
      <c r="B10" s="176" t="s">
        <v>79</v>
      </c>
      <c r="C10" s="177">
        <v>55235018</v>
      </c>
      <c r="D10" s="177">
        <v>58370426</v>
      </c>
      <c r="E10" s="177">
        <v>3507240</v>
      </c>
      <c r="F10" s="177">
        <v>10239741</v>
      </c>
      <c r="G10" s="177">
        <v>22123514</v>
      </c>
      <c r="H10" s="177">
        <v>199632</v>
      </c>
      <c r="I10" s="177">
        <v>19010489</v>
      </c>
      <c r="J10" s="177">
        <v>87005</v>
      </c>
      <c r="K10" s="177">
        <v>4887089</v>
      </c>
      <c r="L10" s="174">
        <f t="shared" ref="L10:L38" si="0">C10+D10+E10+F10+G10+H10+I10+J10+K10</f>
        <v>173660154</v>
      </c>
      <c r="M10" s="178" t="s">
        <v>80</v>
      </c>
      <c r="N10" s="408"/>
    </row>
    <row r="11" spans="1:256" ht="14.4" thickTop="1" thickBot="1">
      <c r="A11" s="425"/>
      <c r="B11" s="176" t="s">
        <v>81</v>
      </c>
      <c r="C11" s="177">
        <v>31843425</v>
      </c>
      <c r="D11" s="177">
        <v>23283443</v>
      </c>
      <c r="E11" s="177">
        <v>1558063</v>
      </c>
      <c r="F11" s="177">
        <v>4819503</v>
      </c>
      <c r="G11" s="177">
        <v>12712642</v>
      </c>
      <c r="H11" s="177">
        <v>74039</v>
      </c>
      <c r="I11" s="177">
        <v>6204680</v>
      </c>
      <c r="J11" s="177">
        <v>29773</v>
      </c>
      <c r="K11" s="177">
        <v>2574419</v>
      </c>
      <c r="L11" s="174">
        <f t="shared" si="0"/>
        <v>83099987</v>
      </c>
      <c r="M11" s="178" t="s">
        <v>82</v>
      </c>
      <c r="N11" s="408"/>
    </row>
    <row r="12" spans="1:256" s="3" customFormat="1" ht="14.4" thickTop="1" thickBot="1">
      <c r="A12" s="412" t="s">
        <v>155</v>
      </c>
      <c r="B12" s="75" t="s">
        <v>77</v>
      </c>
      <c r="C12" s="179">
        <v>16</v>
      </c>
      <c r="D12" s="179">
        <v>18</v>
      </c>
      <c r="E12" s="179">
        <v>11</v>
      </c>
      <c r="F12" s="179">
        <v>3</v>
      </c>
      <c r="G12" s="179">
        <v>9</v>
      </c>
      <c r="H12" s="179">
        <v>2</v>
      </c>
      <c r="I12" s="179">
        <v>8</v>
      </c>
      <c r="J12" s="179">
        <v>0</v>
      </c>
      <c r="K12" s="179">
        <v>6</v>
      </c>
      <c r="L12" s="179">
        <f t="shared" si="0"/>
        <v>73</v>
      </c>
      <c r="M12" s="180" t="s">
        <v>78</v>
      </c>
      <c r="N12" s="420" t="s">
        <v>9</v>
      </c>
    </row>
    <row r="13" spans="1:256" ht="14.4" thickTop="1" thickBot="1">
      <c r="A13" s="412"/>
      <c r="B13" s="75" t="s">
        <v>79</v>
      </c>
      <c r="C13" s="179">
        <v>508146</v>
      </c>
      <c r="D13" s="179">
        <v>2140611</v>
      </c>
      <c r="E13" s="179">
        <v>124103</v>
      </c>
      <c r="F13" s="179">
        <v>57389</v>
      </c>
      <c r="G13" s="179">
        <v>274432</v>
      </c>
      <c r="H13" s="179">
        <v>3148</v>
      </c>
      <c r="I13" s="179">
        <v>420314</v>
      </c>
      <c r="J13" s="179">
        <v>0</v>
      </c>
      <c r="K13" s="179">
        <v>47776</v>
      </c>
      <c r="L13" s="179">
        <f t="shared" si="0"/>
        <v>3575919</v>
      </c>
      <c r="M13" s="180" t="s">
        <v>80</v>
      </c>
      <c r="N13" s="420"/>
    </row>
    <row r="14" spans="1:256" ht="14.4" thickTop="1" thickBot="1">
      <c r="A14" s="412"/>
      <c r="B14" s="75" t="s">
        <v>81</v>
      </c>
      <c r="C14" s="179">
        <v>244466</v>
      </c>
      <c r="D14" s="179">
        <v>728686</v>
      </c>
      <c r="E14" s="179">
        <v>60909</v>
      </c>
      <c r="F14" s="179">
        <v>26200</v>
      </c>
      <c r="G14" s="179">
        <v>141718</v>
      </c>
      <c r="H14" s="179">
        <v>1670</v>
      </c>
      <c r="I14" s="179">
        <v>142291</v>
      </c>
      <c r="J14" s="179">
        <v>0</v>
      </c>
      <c r="K14" s="179">
        <v>26168</v>
      </c>
      <c r="L14" s="179">
        <f t="shared" si="0"/>
        <v>1372108</v>
      </c>
      <c r="M14" s="180" t="s">
        <v>82</v>
      </c>
      <c r="N14" s="420"/>
    </row>
    <row r="15" spans="1:256" s="3" customFormat="1" ht="14.4" thickTop="1" thickBot="1">
      <c r="A15" s="425" t="s">
        <v>156</v>
      </c>
      <c r="B15" s="176" t="s">
        <v>77</v>
      </c>
      <c r="C15" s="206">
        <v>302</v>
      </c>
      <c r="D15" s="206">
        <v>769</v>
      </c>
      <c r="E15" s="206">
        <v>35</v>
      </c>
      <c r="F15" s="206">
        <v>4</v>
      </c>
      <c r="G15" s="206">
        <v>77</v>
      </c>
      <c r="H15" s="206">
        <v>0</v>
      </c>
      <c r="I15" s="206">
        <v>7</v>
      </c>
      <c r="J15" s="206">
        <v>0</v>
      </c>
      <c r="K15" s="206">
        <v>92</v>
      </c>
      <c r="L15" s="174">
        <f t="shared" si="0"/>
        <v>1286</v>
      </c>
      <c r="M15" s="178" t="s">
        <v>78</v>
      </c>
      <c r="N15" s="408" t="s">
        <v>83</v>
      </c>
    </row>
    <row r="16" spans="1:256" ht="14.4" thickTop="1" thickBot="1">
      <c r="A16" s="425"/>
      <c r="B16" s="176" t="s">
        <v>79</v>
      </c>
      <c r="C16" s="206">
        <v>21449681</v>
      </c>
      <c r="D16" s="206">
        <v>76986533</v>
      </c>
      <c r="E16" s="206">
        <v>551315</v>
      </c>
      <c r="F16" s="206">
        <v>156158</v>
      </c>
      <c r="G16" s="206">
        <v>1606753</v>
      </c>
      <c r="H16" s="206">
        <v>0</v>
      </c>
      <c r="I16" s="206">
        <v>242860</v>
      </c>
      <c r="J16" s="206">
        <v>0</v>
      </c>
      <c r="K16" s="206">
        <v>3232349</v>
      </c>
      <c r="L16" s="174">
        <f t="shared" si="0"/>
        <v>104225649</v>
      </c>
      <c r="M16" s="178" t="s">
        <v>80</v>
      </c>
      <c r="N16" s="408"/>
    </row>
    <row r="17" spans="1:14" ht="14.4" thickTop="1" thickBot="1">
      <c r="A17" s="425"/>
      <c r="B17" s="176" t="s">
        <v>81</v>
      </c>
      <c r="C17" s="206">
        <v>11300676</v>
      </c>
      <c r="D17" s="206">
        <v>25191110</v>
      </c>
      <c r="E17" s="206">
        <v>267120</v>
      </c>
      <c r="F17" s="206">
        <v>56926</v>
      </c>
      <c r="G17" s="206">
        <v>902842</v>
      </c>
      <c r="H17" s="206">
        <v>0</v>
      </c>
      <c r="I17" s="206">
        <v>90413</v>
      </c>
      <c r="J17" s="206">
        <v>0</v>
      </c>
      <c r="K17" s="206">
        <v>1705398</v>
      </c>
      <c r="L17" s="174">
        <f t="shared" si="0"/>
        <v>39514485</v>
      </c>
      <c r="M17" s="178" t="s">
        <v>82</v>
      </c>
      <c r="N17" s="408"/>
    </row>
    <row r="18" spans="1:14" s="3" customFormat="1" ht="14.4" thickTop="1" thickBot="1">
      <c r="A18" s="412" t="s">
        <v>157</v>
      </c>
      <c r="B18" s="75" t="s">
        <v>77</v>
      </c>
      <c r="C18" s="207">
        <v>13</v>
      </c>
      <c r="D18" s="207">
        <v>3</v>
      </c>
      <c r="E18" s="207">
        <v>0</v>
      </c>
      <c r="F18" s="207">
        <v>0</v>
      </c>
      <c r="G18" s="207">
        <v>1</v>
      </c>
      <c r="H18" s="207">
        <v>0</v>
      </c>
      <c r="I18" s="207">
        <v>0</v>
      </c>
      <c r="J18" s="207">
        <v>0</v>
      </c>
      <c r="K18" s="207">
        <v>2</v>
      </c>
      <c r="L18" s="207">
        <f t="shared" si="0"/>
        <v>19</v>
      </c>
      <c r="M18" s="180" t="s">
        <v>78</v>
      </c>
      <c r="N18" s="420" t="s">
        <v>84</v>
      </c>
    </row>
    <row r="19" spans="1:14" ht="14.4" thickTop="1" thickBot="1">
      <c r="A19" s="412"/>
      <c r="B19" s="75" t="s">
        <v>79</v>
      </c>
      <c r="C19" s="207">
        <v>608234</v>
      </c>
      <c r="D19" s="207">
        <v>68055</v>
      </c>
      <c r="E19" s="207">
        <v>0</v>
      </c>
      <c r="F19" s="207">
        <v>0</v>
      </c>
      <c r="G19" s="207">
        <v>33044</v>
      </c>
      <c r="H19" s="207">
        <v>0</v>
      </c>
      <c r="I19" s="207">
        <v>0</v>
      </c>
      <c r="J19" s="207">
        <v>0</v>
      </c>
      <c r="K19" s="207">
        <v>41046</v>
      </c>
      <c r="L19" s="207">
        <f t="shared" si="0"/>
        <v>750379</v>
      </c>
      <c r="M19" s="180" t="s">
        <v>80</v>
      </c>
      <c r="N19" s="420"/>
    </row>
    <row r="20" spans="1:14" ht="14.4" thickTop="1" thickBot="1">
      <c r="A20" s="412"/>
      <c r="B20" s="75" t="s">
        <v>81</v>
      </c>
      <c r="C20" s="207">
        <v>330244</v>
      </c>
      <c r="D20" s="207">
        <v>20630</v>
      </c>
      <c r="E20" s="207">
        <v>0</v>
      </c>
      <c r="F20" s="207">
        <v>0</v>
      </c>
      <c r="G20" s="207">
        <v>19231</v>
      </c>
      <c r="H20" s="207">
        <v>0</v>
      </c>
      <c r="I20" s="207">
        <v>0</v>
      </c>
      <c r="J20" s="207">
        <v>0</v>
      </c>
      <c r="K20" s="207">
        <v>23147</v>
      </c>
      <c r="L20" s="207">
        <f t="shared" si="0"/>
        <v>393252</v>
      </c>
      <c r="M20" s="180" t="s">
        <v>82</v>
      </c>
      <c r="N20" s="420"/>
    </row>
    <row r="21" spans="1:14" s="3" customFormat="1" ht="14.4" thickTop="1" thickBot="1">
      <c r="A21" s="425" t="s">
        <v>158</v>
      </c>
      <c r="B21" s="176" t="s">
        <v>77</v>
      </c>
      <c r="C21" s="206">
        <v>10</v>
      </c>
      <c r="D21" s="206">
        <v>94</v>
      </c>
      <c r="E21" s="206">
        <v>5</v>
      </c>
      <c r="F21" s="206">
        <v>2</v>
      </c>
      <c r="G21" s="206">
        <v>9</v>
      </c>
      <c r="H21" s="206">
        <v>0</v>
      </c>
      <c r="I21" s="206">
        <v>0</v>
      </c>
      <c r="J21" s="206">
        <v>0</v>
      </c>
      <c r="K21" s="206">
        <v>3</v>
      </c>
      <c r="L21" s="174">
        <f t="shared" si="0"/>
        <v>123</v>
      </c>
      <c r="M21" s="178" t="s">
        <v>78</v>
      </c>
      <c r="N21" s="408" t="s">
        <v>10</v>
      </c>
    </row>
    <row r="22" spans="1:14" ht="14.4" thickTop="1" thickBot="1">
      <c r="A22" s="425"/>
      <c r="B22" s="176" t="s">
        <v>79</v>
      </c>
      <c r="C22" s="206">
        <v>678508</v>
      </c>
      <c r="D22" s="206">
        <v>10013453</v>
      </c>
      <c r="E22" s="206">
        <v>77466</v>
      </c>
      <c r="F22" s="206">
        <v>103430</v>
      </c>
      <c r="G22" s="206">
        <v>620621</v>
      </c>
      <c r="H22" s="206">
        <v>0</v>
      </c>
      <c r="I22" s="206">
        <v>0</v>
      </c>
      <c r="J22" s="206">
        <v>0</v>
      </c>
      <c r="K22" s="206">
        <v>130087</v>
      </c>
      <c r="L22" s="174">
        <f t="shared" si="0"/>
        <v>11623565</v>
      </c>
      <c r="M22" s="178" t="s">
        <v>80</v>
      </c>
      <c r="N22" s="408"/>
    </row>
    <row r="23" spans="1:14" ht="14.4" thickTop="1" thickBot="1">
      <c r="A23" s="425"/>
      <c r="B23" s="176" t="s">
        <v>81</v>
      </c>
      <c r="C23" s="206">
        <v>273242</v>
      </c>
      <c r="D23" s="206">
        <v>3068077</v>
      </c>
      <c r="E23" s="206">
        <v>37128</v>
      </c>
      <c r="F23" s="206">
        <v>31029</v>
      </c>
      <c r="G23" s="206">
        <v>399868</v>
      </c>
      <c r="H23" s="206">
        <v>0</v>
      </c>
      <c r="I23" s="206">
        <v>0</v>
      </c>
      <c r="J23" s="206">
        <v>0</v>
      </c>
      <c r="K23" s="206">
        <v>77436</v>
      </c>
      <c r="L23" s="174">
        <f t="shared" si="0"/>
        <v>3886780</v>
      </c>
      <c r="M23" s="178" t="s">
        <v>82</v>
      </c>
      <c r="N23" s="408"/>
    </row>
    <row r="24" spans="1:14" s="3" customFormat="1" ht="14.4" thickTop="1" thickBot="1">
      <c r="A24" s="412" t="s">
        <v>159</v>
      </c>
      <c r="B24" s="75" t="s">
        <v>77</v>
      </c>
      <c r="C24" s="207">
        <v>2</v>
      </c>
      <c r="D24" s="207">
        <v>1</v>
      </c>
      <c r="E24" s="207">
        <v>0</v>
      </c>
      <c r="F24" s="207">
        <v>0</v>
      </c>
      <c r="G24" s="207">
        <v>4</v>
      </c>
      <c r="H24" s="207">
        <v>0</v>
      </c>
      <c r="I24" s="207">
        <v>0</v>
      </c>
      <c r="J24" s="207">
        <v>0</v>
      </c>
      <c r="K24" s="207">
        <v>0</v>
      </c>
      <c r="L24" s="207">
        <f t="shared" si="0"/>
        <v>7</v>
      </c>
      <c r="M24" s="180" t="s">
        <v>78</v>
      </c>
      <c r="N24" s="420" t="s">
        <v>162</v>
      </c>
    </row>
    <row r="25" spans="1:14" ht="14.4" thickTop="1" thickBot="1">
      <c r="A25" s="412"/>
      <c r="B25" s="75" t="s">
        <v>79</v>
      </c>
      <c r="C25" s="207">
        <v>62863</v>
      </c>
      <c r="D25" s="207">
        <v>31236</v>
      </c>
      <c r="E25" s="207">
        <v>0</v>
      </c>
      <c r="F25" s="207">
        <v>0</v>
      </c>
      <c r="G25" s="207">
        <v>108402</v>
      </c>
      <c r="H25" s="207">
        <v>0</v>
      </c>
      <c r="I25" s="207">
        <v>0</v>
      </c>
      <c r="J25" s="207">
        <v>0</v>
      </c>
      <c r="K25" s="207">
        <v>0</v>
      </c>
      <c r="L25" s="207">
        <f t="shared" si="0"/>
        <v>202501</v>
      </c>
      <c r="M25" s="180" t="s">
        <v>80</v>
      </c>
      <c r="N25" s="420"/>
    </row>
    <row r="26" spans="1:14" ht="14.4" thickTop="1" thickBot="1">
      <c r="A26" s="412"/>
      <c r="B26" s="75" t="s">
        <v>81</v>
      </c>
      <c r="C26" s="207">
        <v>29814</v>
      </c>
      <c r="D26" s="207">
        <v>18516</v>
      </c>
      <c r="E26" s="207">
        <v>0</v>
      </c>
      <c r="F26" s="207">
        <v>0</v>
      </c>
      <c r="G26" s="207">
        <v>63806</v>
      </c>
      <c r="H26" s="207">
        <v>0</v>
      </c>
      <c r="I26" s="207">
        <v>0</v>
      </c>
      <c r="J26" s="207">
        <v>0</v>
      </c>
      <c r="K26" s="207">
        <v>0</v>
      </c>
      <c r="L26" s="207">
        <f t="shared" si="0"/>
        <v>112136</v>
      </c>
      <c r="M26" s="180" t="s">
        <v>82</v>
      </c>
      <c r="N26" s="420"/>
    </row>
    <row r="27" spans="1:14" ht="14.4" thickTop="1" thickBot="1">
      <c r="A27" s="425" t="s">
        <v>153</v>
      </c>
      <c r="B27" s="176" t="s">
        <v>77</v>
      </c>
      <c r="C27" s="206">
        <v>3</v>
      </c>
      <c r="D27" s="206">
        <v>1</v>
      </c>
      <c r="E27" s="206">
        <v>0</v>
      </c>
      <c r="F27" s="206">
        <v>0</v>
      </c>
      <c r="G27" s="206">
        <v>2</v>
      </c>
      <c r="H27" s="206">
        <v>0</v>
      </c>
      <c r="I27" s="206">
        <v>0</v>
      </c>
      <c r="J27" s="206">
        <v>0</v>
      </c>
      <c r="K27" s="206">
        <v>0</v>
      </c>
      <c r="L27" s="174">
        <f t="shared" si="0"/>
        <v>6</v>
      </c>
      <c r="M27" s="178" t="s">
        <v>78</v>
      </c>
      <c r="N27" s="408" t="s">
        <v>163</v>
      </c>
    </row>
    <row r="28" spans="1:14" ht="14.4" thickTop="1" thickBot="1">
      <c r="A28" s="425"/>
      <c r="B28" s="176" t="s">
        <v>79</v>
      </c>
      <c r="C28" s="206">
        <v>176688</v>
      </c>
      <c r="D28" s="206">
        <v>136685</v>
      </c>
      <c r="E28" s="206">
        <v>0</v>
      </c>
      <c r="F28" s="206">
        <v>0</v>
      </c>
      <c r="G28" s="206">
        <v>57035</v>
      </c>
      <c r="H28" s="206">
        <v>0</v>
      </c>
      <c r="I28" s="206">
        <v>0</v>
      </c>
      <c r="J28" s="206">
        <v>0</v>
      </c>
      <c r="K28" s="206">
        <v>0</v>
      </c>
      <c r="L28" s="174">
        <f t="shared" si="0"/>
        <v>370408</v>
      </c>
      <c r="M28" s="178" t="s">
        <v>80</v>
      </c>
      <c r="N28" s="408"/>
    </row>
    <row r="29" spans="1:14" ht="14.4" thickTop="1" thickBot="1">
      <c r="A29" s="425"/>
      <c r="B29" s="176" t="s">
        <v>81</v>
      </c>
      <c r="C29" s="206">
        <v>111525</v>
      </c>
      <c r="D29" s="206">
        <v>44082</v>
      </c>
      <c r="E29" s="206">
        <v>0</v>
      </c>
      <c r="F29" s="206">
        <v>0</v>
      </c>
      <c r="G29" s="206">
        <v>32273</v>
      </c>
      <c r="H29" s="206">
        <v>0</v>
      </c>
      <c r="I29" s="206">
        <v>0</v>
      </c>
      <c r="J29" s="206">
        <v>0</v>
      </c>
      <c r="K29" s="206">
        <v>0</v>
      </c>
      <c r="L29" s="174">
        <f t="shared" si="0"/>
        <v>187880</v>
      </c>
      <c r="M29" s="178" t="s">
        <v>82</v>
      </c>
      <c r="N29" s="408"/>
    </row>
    <row r="30" spans="1:14" s="3" customFormat="1" ht="14.4" thickTop="1" thickBot="1">
      <c r="A30" s="412" t="s">
        <v>160</v>
      </c>
      <c r="B30" s="75" t="s">
        <v>77</v>
      </c>
      <c r="C30" s="207">
        <v>0</v>
      </c>
      <c r="D30" s="207">
        <v>10</v>
      </c>
      <c r="E30" s="207">
        <v>1</v>
      </c>
      <c r="F30" s="207">
        <v>0</v>
      </c>
      <c r="G30" s="207">
        <v>3</v>
      </c>
      <c r="H30" s="207">
        <v>0</v>
      </c>
      <c r="I30" s="207">
        <v>0</v>
      </c>
      <c r="J30" s="207">
        <v>0</v>
      </c>
      <c r="K30" s="207">
        <v>6</v>
      </c>
      <c r="L30" s="207">
        <f t="shared" si="0"/>
        <v>20</v>
      </c>
      <c r="M30" s="180" t="s">
        <v>78</v>
      </c>
      <c r="N30" s="420" t="s">
        <v>164</v>
      </c>
    </row>
    <row r="31" spans="1:14" ht="14.4" thickTop="1" thickBot="1">
      <c r="A31" s="412"/>
      <c r="B31" s="75" t="s">
        <v>79</v>
      </c>
      <c r="C31" s="207">
        <v>0</v>
      </c>
      <c r="D31" s="207">
        <v>1023073</v>
      </c>
      <c r="E31" s="207">
        <v>9625</v>
      </c>
      <c r="F31" s="207">
        <v>0</v>
      </c>
      <c r="G31" s="207">
        <v>271362</v>
      </c>
      <c r="H31" s="207">
        <v>0</v>
      </c>
      <c r="I31" s="207">
        <v>0</v>
      </c>
      <c r="J31" s="207">
        <v>0</v>
      </c>
      <c r="K31" s="207">
        <v>188391</v>
      </c>
      <c r="L31" s="207">
        <f t="shared" si="0"/>
        <v>1492451</v>
      </c>
      <c r="M31" s="180" t="s">
        <v>80</v>
      </c>
      <c r="N31" s="420"/>
    </row>
    <row r="32" spans="1:14" ht="14.4" thickTop="1" thickBot="1">
      <c r="A32" s="412"/>
      <c r="B32" s="75" t="s">
        <v>81</v>
      </c>
      <c r="C32" s="207">
        <v>0</v>
      </c>
      <c r="D32" s="207">
        <v>308002</v>
      </c>
      <c r="E32" s="207">
        <v>4260</v>
      </c>
      <c r="F32" s="207">
        <v>0</v>
      </c>
      <c r="G32" s="207">
        <v>177712</v>
      </c>
      <c r="H32" s="207">
        <v>0</v>
      </c>
      <c r="I32" s="207">
        <v>0</v>
      </c>
      <c r="J32" s="207">
        <v>0</v>
      </c>
      <c r="K32" s="207">
        <v>109533</v>
      </c>
      <c r="L32" s="207">
        <f t="shared" si="0"/>
        <v>599507</v>
      </c>
      <c r="M32" s="180" t="s">
        <v>82</v>
      </c>
      <c r="N32" s="420"/>
    </row>
    <row r="33" spans="1:14" s="3" customFormat="1" ht="14.4" thickTop="1" thickBot="1">
      <c r="A33" s="425" t="s">
        <v>161</v>
      </c>
      <c r="B33" s="176" t="s">
        <v>77</v>
      </c>
      <c r="C33" s="206">
        <v>4</v>
      </c>
      <c r="D33" s="206">
        <v>5</v>
      </c>
      <c r="E33" s="206">
        <v>0</v>
      </c>
      <c r="F33" s="206">
        <v>0</v>
      </c>
      <c r="G33" s="206">
        <v>3</v>
      </c>
      <c r="H33" s="206">
        <v>8</v>
      </c>
      <c r="I33" s="206">
        <v>0</v>
      </c>
      <c r="J33" s="206">
        <v>1</v>
      </c>
      <c r="K33" s="206">
        <v>10</v>
      </c>
      <c r="L33" s="174">
        <f t="shared" si="0"/>
        <v>31</v>
      </c>
      <c r="M33" s="178" t="s">
        <v>78</v>
      </c>
      <c r="N33" s="408" t="s">
        <v>165</v>
      </c>
    </row>
    <row r="34" spans="1:14" ht="14.4" thickTop="1" thickBot="1">
      <c r="A34" s="425"/>
      <c r="B34" s="176" t="s">
        <v>79</v>
      </c>
      <c r="C34" s="206">
        <v>184749</v>
      </c>
      <c r="D34" s="206">
        <v>384789</v>
      </c>
      <c r="E34" s="206">
        <v>0</v>
      </c>
      <c r="F34" s="206">
        <v>0</v>
      </c>
      <c r="G34" s="206">
        <v>70366</v>
      </c>
      <c r="H34" s="206">
        <v>349938</v>
      </c>
      <c r="I34" s="206">
        <v>0</v>
      </c>
      <c r="J34" s="206">
        <v>5607</v>
      </c>
      <c r="K34" s="206">
        <v>299235</v>
      </c>
      <c r="L34" s="174">
        <f t="shared" si="0"/>
        <v>1294684</v>
      </c>
      <c r="M34" s="178" t="s">
        <v>80</v>
      </c>
      <c r="N34" s="408"/>
    </row>
    <row r="35" spans="1:14" ht="14.4" thickTop="1" thickBot="1">
      <c r="A35" s="425"/>
      <c r="B35" s="176" t="s">
        <v>81</v>
      </c>
      <c r="C35" s="206">
        <v>71831</v>
      </c>
      <c r="D35" s="206">
        <v>136143</v>
      </c>
      <c r="E35" s="206">
        <v>0</v>
      </c>
      <c r="F35" s="206">
        <v>0</v>
      </c>
      <c r="G35" s="206">
        <v>41794</v>
      </c>
      <c r="H35" s="206">
        <v>101271</v>
      </c>
      <c r="I35" s="206">
        <v>0</v>
      </c>
      <c r="J35" s="206">
        <v>183</v>
      </c>
      <c r="K35" s="206">
        <v>169635</v>
      </c>
      <c r="L35" s="174">
        <f t="shared" si="0"/>
        <v>520857</v>
      </c>
      <c r="M35" s="178" t="s">
        <v>82</v>
      </c>
      <c r="N35" s="408"/>
    </row>
    <row r="36" spans="1:14" s="3" customFormat="1" ht="14.4" thickTop="1" thickBot="1">
      <c r="A36" s="412" t="s">
        <v>181</v>
      </c>
      <c r="B36" s="75" t="s">
        <v>77</v>
      </c>
      <c r="C36" s="207">
        <v>12</v>
      </c>
      <c r="D36" s="207">
        <v>19</v>
      </c>
      <c r="E36" s="207">
        <v>7</v>
      </c>
      <c r="F36" s="207">
        <v>1</v>
      </c>
      <c r="G36" s="207">
        <v>4</v>
      </c>
      <c r="H36" s="207">
        <v>0</v>
      </c>
      <c r="I36" s="207">
        <v>0</v>
      </c>
      <c r="J36" s="207">
        <v>0</v>
      </c>
      <c r="K36" s="207">
        <v>7</v>
      </c>
      <c r="L36" s="207">
        <f t="shared" si="0"/>
        <v>50</v>
      </c>
      <c r="M36" s="180" t="s">
        <v>78</v>
      </c>
      <c r="N36" s="420" t="s">
        <v>11</v>
      </c>
    </row>
    <row r="37" spans="1:14" ht="14.4" thickTop="1" thickBot="1">
      <c r="A37" s="412"/>
      <c r="B37" s="75" t="s">
        <v>79</v>
      </c>
      <c r="C37" s="207">
        <v>547543</v>
      </c>
      <c r="D37" s="207">
        <v>1551038</v>
      </c>
      <c r="E37" s="207">
        <v>106406</v>
      </c>
      <c r="F37" s="207">
        <v>9955</v>
      </c>
      <c r="G37" s="207">
        <v>149700</v>
      </c>
      <c r="H37" s="207">
        <v>0</v>
      </c>
      <c r="I37" s="207">
        <v>0</v>
      </c>
      <c r="J37" s="207">
        <v>0</v>
      </c>
      <c r="K37" s="207">
        <v>34850</v>
      </c>
      <c r="L37" s="207">
        <f t="shared" si="0"/>
        <v>2399492</v>
      </c>
      <c r="M37" s="180" t="s">
        <v>80</v>
      </c>
      <c r="N37" s="420"/>
    </row>
    <row r="38" spans="1:14" ht="13.8" thickTop="1">
      <c r="A38" s="426"/>
      <c r="B38" s="181" t="s">
        <v>81</v>
      </c>
      <c r="C38" s="208">
        <v>262458</v>
      </c>
      <c r="D38" s="208">
        <v>545937</v>
      </c>
      <c r="E38" s="208">
        <v>43416</v>
      </c>
      <c r="F38" s="208">
        <v>4949</v>
      </c>
      <c r="G38" s="208">
        <v>89749</v>
      </c>
      <c r="H38" s="208">
        <v>0</v>
      </c>
      <c r="I38" s="208">
        <v>0</v>
      </c>
      <c r="J38" s="208">
        <v>0</v>
      </c>
      <c r="K38" s="208">
        <v>18085</v>
      </c>
      <c r="L38" s="208">
        <f t="shared" si="0"/>
        <v>964594</v>
      </c>
      <c r="M38" s="182" t="s">
        <v>82</v>
      </c>
      <c r="N38" s="421"/>
    </row>
    <row r="39" spans="1:14" ht="17.100000000000001" customHeight="1" thickBot="1">
      <c r="A39" s="422" t="s">
        <v>12</v>
      </c>
      <c r="B39" s="183" t="s">
        <v>77</v>
      </c>
      <c r="C39" s="184">
        <f t="shared" ref="C39:I39" si="1">SUM(C9+C12+C15+C18+C21+C24+C27+C30+C33+C36)</f>
        <v>1098</v>
      </c>
      <c r="D39" s="184">
        <f t="shared" si="1"/>
        <v>1518</v>
      </c>
      <c r="E39" s="184">
        <f t="shared" si="1"/>
        <v>252</v>
      </c>
      <c r="F39" s="184">
        <f t="shared" si="1"/>
        <v>1043</v>
      </c>
      <c r="G39" s="184">
        <f t="shared" si="1"/>
        <v>786</v>
      </c>
      <c r="H39" s="184">
        <f t="shared" si="1"/>
        <v>15</v>
      </c>
      <c r="I39" s="184">
        <f t="shared" si="1"/>
        <v>369</v>
      </c>
      <c r="J39" s="184">
        <f t="shared" ref="J39:L41" si="2">SUM(J9+J12+J15+J18+J21+J24+J27+J30+J33+J36)</f>
        <v>4</v>
      </c>
      <c r="K39" s="184">
        <f t="shared" si="2"/>
        <v>580</v>
      </c>
      <c r="L39" s="184">
        <f t="shared" si="2"/>
        <v>5665</v>
      </c>
      <c r="M39" s="185" t="s">
        <v>78</v>
      </c>
      <c r="N39" s="416" t="s">
        <v>13</v>
      </c>
    </row>
    <row r="40" spans="1:14" ht="17.100000000000001" customHeight="1" thickTop="1" thickBot="1">
      <c r="A40" s="423"/>
      <c r="B40" s="186" t="s">
        <v>79</v>
      </c>
      <c r="C40" s="187">
        <f t="shared" ref="C40:I40" si="3">SUM(C10+C13+C16+C19+C22+C25+C28+C31+C34+C37)</f>
        <v>79451430</v>
      </c>
      <c r="D40" s="187">
        <f t="shared" si="3"/>
        <v>150705899</v>
      </c>
      <c r="E40" s="187">
        <f t="shared" si="3"/>
        <v>4376155</v>
      </c>
      <c r="F40" s="187">
        <f t="shared" si="3"/>
        <v>10566673</v>
      </c>
      <c r="G40" s="187">
        <f t="shared" si="3"/>
        <v>25315229</v>
      </c>
      <c r="H40" s="187">
        <f t="shared" si="3"/>
        <v>552718</v>
      </c>
      <c r="I40" s="187">
        <f t="shared" si="3"/>
        <v>19673663</v>
      </c>
      <c r="J40" s="187">
        <f t="shared" si="2"/>
        <v>92612</v>
      </c>
      <c r="K40" s="187">
        <f t="shared" si="2"/>
        <v>8860823</v>
      </c>
      <c r="L40" s="187">
        <f t="shared" si="2"/>
        <v>299595202</v>
      </c>
      <c r="M40" s="188" t="s">
        <v>80</v>
      </c>
      <c r="N40" s="417"/>
    </row>
    <row r="41" spans="1:14" ht="17.100000000000001" customHeight="1" thickTop="1">
      <c r="A41" s="424"/>
      <c r="B41" s="189" t="s">
        <v>81</v>
      </c>
      <c r="C41" s="190">
        <f t="shared" ref="C41:I41" si="4">SUM(C11+C14+C17+C20+C23+C26+C29+C32+C35+C38)</f>
        <v>44467681</v>
      </c>
      <c r="D41" s="190">
        <f t="shared" si="4"/>
        <v>53344626</v>
      </c>
      <c r="E41" s="190">
        <f t="shared" si="4"/>
        <v>1970896</v>
      </c>
      <c r="F41" s="190">
        <f t="shared" si="4"/>
        <v>4938607</v>
      </c>
      <c r="G41" s="190">
        <f t="shared" si="4"/>
        <v>14581635</v>
      </c>
      <c r="H41" s="190">
        <f t="shared" si="4"/>
        <v>176980</v>
      </c>
      <c r="I41" s="190">
        <f t="shared" si="4"/>
        <v>6437384</v>
      </c>
      <c r="J41" s="190">
        <f t="shared" si="2"/>
        <v>29956</v>
      </c>
      <c r="K41" s="190">
        <f t="shared" si="2"/>
        <v>4703821</v>
      </c>
      <c r="L41" s="190">
        <f t="shared" si="2"/>
        <v>130651586</v>
      </c>
      <c r="M41" s="191" t="s">
        <v>82</v>
      </c>
      <c r="N41" s="418"/>
    </row>
    <row r="42" spans="1:14">
      <c r="B42" s="11"/>
    </row>
  </sheetData>
  <mergeCells count="93">
    <mergeCell ref="A39:A41"/>
    <mergeCell ref="D7:D8"/>
    <mergeCell ref="A30:A32"/>
    <mergeCell ref="A33:A35"/>
    <mergeCell ref="A15:A17"/>
    <mergeCell ref="A21:A23"/>
    <mergeCell ref="A24:A26"/>
    <mergeCell ref="A27:A29"/>
    <mergeCell ref="A36:A38"/>
    <mergeCell ref="A9:A11"/>
    <mergeCell ref="A12:A14"/>
    <mergeCell ref="A6:A8"/>
    <mergeCell ref="B6:B8"/>
    <mergeCell ref="C6:K6"/>
    <mergeCell ref="C7:C8"/>
    <mergeCell ref="N39:N41"/>
    <mergeCell ref="N9:N11"/>
    <mergeCell ref="N12:N14"/>
    <mergeCell ref="N15:N17"/>
    <mergeCell ref="N18:N20"/>
    <mergeCell ref="N30:N32"/>
    <mergeCell ref="N33:N35"/>
    <mergeCell ref="N36:N38"/>
    <mergeCell ref="N24:N26"/>
    <mergeCell ref="N27:N29"/>
    <mergeCell ref="A1:N1"/>
    <mergeCell ref="A2:N2"/>
    <mergeCell ref="A4:N4"/>
    <mergeCell ref="A18:A20"/>
    <mergeCell ref="L6:L8"/>
    <mergeCell ref="I7:I8"/>
    <mergeCell ref="J7:J8"/>
    <mergeCell ref="O2:AB2"/>
    <mergeCell ref="AC2:AP2"/>
    <mergeCell ref="N21:N23"/>
    <mergeCell ref="E7:E8"/>
    <mergeCell ref="G7:G8"/>
    <mergeCell ref="F7:F8"/>
    <mergeCell ref="H7:H8"/>
    <mergeCell ref="A3:N3"/>
    <mergeCell ref="O3:AB3"/>
    <mergeCell ref="K7:K8"/>
    <mergeCell ref="O4:AB4"/>
    <mergeCell ref="AC4:AP4"/>
    <mergeCell ref="AC3:AP3"/>
    <mergeCell ref="DI2:DV2"/>
    <mergeCell ref="DW2:EJ2"/>
    <mergeCell ref="BE2:BR2"/>
    <mergeCell ref="AQ3:BD3"/>
    <mergeCell ref="BE3:BR3"/>
    <mergeCell ref="BS3:CF3"/>
    <mergeCell ref="CG3:CT3"/>
    <mergeCell ref="AQ2:BD2"/>
    <mergeCell ref="BS2:CF2"/>
    <mergeCell ref="CG2:CT2"/>
    <mergeCell ref="CU2:DH2"/>
    <mergeCell ref="HC3:HP3"/>
    <mergeCell ref="HQ3:ID3"/>
    <mergeCell ref="EK2:EX2"/>
    <mergeCell ref="EY2:FL2"/>
    <mergeCell ref="FM2:FZ2"/>
    <mergeCell ref="EY3:FL3"/>
    <mergeCell ref="HC2:HP2"/>
    <mergeCell ref="HQ2:ID2"/>
    <mergeCell ref="FM3:FZ3"/>
    <mergeCell ref="IE2:IR2"/>
    <mergeCell ref="IS2:IV2"/>
    <mergeCell ref="GA2:GN2"/>
    <mergeCell ref="GO2:HB2"/>
    <mergeCell ref="BS4:CF4"/>
    <mergeCell ref="CG4:CT4"/>
    <mergeCell ref="DW3:EJ3"/>
    <mergeCell ref="EK3:EX3"/>
    <mergeCell ref="CU3:DH3"/>
    <mergeCell ref="DI3:DV3"/>
    <mergeCell ref="IE3:IR3"/>
    <mergeCell ref="IS3:IV3"/>
    <mergeCell ref="IE4:IR4"/>
    <mergeCell ref="IS4:IV4"/>
    <mergeCell ref="HC4:HP4"/>
    <mergeCell ref="HQ4:ID4"/>
    <mergeCell ref="AQ4:BD4"/>
    <mergeCell ref="BE4:BR4"/>
    <mergeCell ref="GA3:GN3"/>
    <mergeCell ref="GO3:HB3"/>
    <mergeCell ref="CU4:DH4"/>
    <mergeCell ref="DI4:DV4"/>
    <mergeCell ref="EY4:FL4"/>
    <mergeCell ref="FM4:FZ4"/>
    <mergeCell ref="DW4:EJ4"/>
    <mergeCell ref="EK4:EX4"/>
    <mergeCell ref="GA4:GN4"/>
    <mergeCell ref="GO4:HB4"/>
  </mergeCells>
  <phoneticPr fontId="6" type="noConversion"/>
  <printOptions horizontalCentered="1" verticalCentered="1"/>
  <pageMargins left="0" right="0" top="0" bottom="0" header="0" footer="0"/>
  <pageSetup paperSize="9" scale="7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7"/>
  <sheetViews>
    <sheetView showGridLines="0" rightToLeft="1" view="pageBreakPreview" zoomScaleSheetLayoutView="100" workbookViewId="0">
      <selection activeCell="A7" sqref="A7"/>
    </sheetView>
  </sheetViews>
  <sheetFormatPr defaultColWidth="9.109375" defaultRowHeight="13.2"/>
  <cols>
    <col min="1" max="1" width="35.6640625" style="99" customWidth="1"/>
    <col min="2" max="6" width="9.6640625" style="4" customWidth="1"/>
    <col min="7" max="7" width="35.6640625" style="111" customWidth="1"/>
    <col min="8" max="16384" width="9.109375" style="4"/>
  </cols>
  <sheetData>
    <row r="1" spans="1:15" s="102" customFormat="1" ht="45" customHeight="1">
      <c r="A1" s="354"/>
      <c r="B1" s="354"/>
      <c r="C1" s="354"/>
      <c r="D1" s="354"/>
      <c r="E1" s="354"/>
      <c r="F1" s="354"/>
      <c r="G1" s="354"/>
      <c r="H1" s="112"/>
      <c r="I1" s="112"/>
      <c r="J1" s="112"/>
      <c r="K1" s="112"/>
      <c r="L1" s="112"/>
      <c r="M1" s="112"/>
      <c r="N1" s="112"/>
      <c r="O1" s="112"/>
    </row>
    <row r="2" spans="1:15" s="44" customFormat="1" ht="21.9" customHeight="1">
      <c r="A2" s="53" t="s">
        <v>85</v>
      </c>
      <c r="B2" s="46"/>
      <c r="C2" s="46"/>
      <c r="D2" s="46"/>
      <c r="E2" s="46"/>
      <c r="F2" s="46"/>
      <c r="G2" s="46"/>
    </row>
    <row r="3" spans="1:15" s="45" customFormat="1" ht="21.9" customHeight="1">
      <c r="A3" s="28" t="s">
        <v>353</v>
      </c>
      <c r="B3" s="50"/>
      <c r="C3" s="50"/>
      <c r="D3" s="50"/>
      <c r="E3" s="50"/>
      <c r="F3" s="50"/>
      <c r="G3" s="50"/>
    </row>
    <row r="4" spans="1:15" ht="21.9" customHeight="1">
      <c r="A4" s="33" t="s">
        <v>86</v>
      </c>
      <c r="B4" s="29"/>
      <c r="C4" s="29"/>
      <c r="D4" s="29"/>
      <c r="E4" s="29"/>
      <c r="F4" s="29"/>
      <c r="G4" s="29"/>
    </row>
    <row r="5" spans="1:15" s="103" customFormat="1" ht="21.9" customHeight="1">
      <c r="A5" s="95" t="s">
        <v>354</v>
      </c>
      <c r="B5" s="32"/>
      <c r="C5" s="32"/>
      <c r="D5" s="32"/>
      <c r="E5" s="32"/>
      <c r="F5" s="32"/>
      <c r="G5" s="32"/>
    </row>
    <row r="6" spans="1:15" s="30" customFormat="1" ht="20.100000000000001" customHeight="1">
      <c r="A6" s="15" t="s">
        <v>397</v>
      </c>
      <c r="G6" s="36" t="s">
        <v>373</v>
      </c>
    </row>
    <row r="7" spans="1:15" s="30" customFormat="1" ht="45" customHeight="1">
      <c r="A7" s="113" t="s">
        <v>14</v>
      </c>
      <c r="B7" s="281">
        <v>2010</v>
      </c>
      <c r="C7" s="281">
        <v>2011</v>
      </c>
      <c r="D7" s="281">
        <v>2012</v>
      </c>
      <c r="E7" s="211">
        <v>2013</v>
      </c>
      <c r="F7" s="193">
        <v>2014</v>
      </c>
      <c r="G7" s="194" t="s">
        <v>15</v>
      </c>
    </row>
    <row r="8" spans="1:15" ht="41.25" customHeight="1" thickBot="1">
      <c r="A8" s="89" t="s">
        <v>87</v>
      </c>
      <c r="B8" s="105">
        <v>27</v>
      </c>
      <c r="C8" s="105">
        <v>29</v>
      </c>
      <c r="D8" s="105">
        <v>29</v>
      </c>
      <c r="E8" s="105">
        <v>26</v>
      </c>
      <c r="F8" s="105">
        <v>23</v>
      </c>
      <c r="G8" s="84" t="s">
        <v>88</v>
      </c>
    </row>
    <row r="9" spans="1:15" ht="41.25" customHeight="1" thickTop="1" thickBot="1">
      <c r="A9" s="97" t="s">
        <v>89</v>
      </c>
      <c r="B9" s="106">
        <v>7</v>
      </c>
      <c r="C9" s="106">
        <v>7</v>
      </c>
      <c r="D9" s="106">
        <v>7</v>
      </c>
      <c r="E9" s="106">
        <v>7</v>
      </c>
      <c r="F9" s="106">
        <v>7</v>
      </c>
      <c r="G9" s="85" t="s">
        <v>338</v>
      </c>
    </row>
    <row r="10" spans="1:15" ht="41.25" customHeight="1" thickTop="1">
      <c r="A10" s="338" t="s">
        <v>90</v>
      </c>
      <c r="B10" s="348">
        <v>50069</v>
      </c>
      <c r="C10" s="348">
        <v>52255</v>
      </c>
      <c r="D10" s="348">
        <v>53815</v>
      </c>
      <c r="E10" s="348">
        <v>54914</v>
      </c>
      <c r="F10" s="348">
        <v>50585</v>
      </c>
      <c r="G10" s="340" t="s">
        <v>91</v>
      </c>
    </row>
    <row r="11" spans="1:15">
      <c r="A11" s="124"/>
      <c r="B11" s="124"/>
      <c r="C11" s="124"/>
      <c r="D11" s="124"/>
      <c r="E11" s="124"/>
      <c r="F11" s="124"/>
      <c r="G11" s="124"/>
    </row>
    <row r="23" spans="3:3" ht="17.399999999999999">
      <c r="C23" s="31"/>
    </row>
    <row r="24" spans="3:3" ht="17.399999999999999">
      <c r="C24" s="28"/>
    </row>
    <row r="25" spans="3:3" ht="15.6">
      <c r="C25" s="33"/>
    </row>
    <row r="26" spans="3:3" ht="15.6">
      <c r="C26" s="34"/>
    </row>
    <row r="27" spans="3:3" ht="15.6">
      <c r="C27" s="15"/>
    </row>
  </sheetData>
  <mergeCells count="1">
    <mergeCell ref="A1:G1"/>
  </mergeCells>
  <phoneticPr fontId="6" type="noConversion"/>
  <printOptions horizontalCentered="1" verticalCentered="1"/>
  <pageMargins left="0.47244094488188981" right="0.47244094488188981" top="0" bottom="0" header="0.51181102362204722" footer="0.51181102362204722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4"/>
  <sheetViews>
    <sheetView showGridLines="0" rightToLeft="1" view="pageBreakPreview" zoomScaleSheetLayoutView="100" workbookViewId="0">
      <selection activeCell="A6" sqref="A6:A7"/>
    </sheetView>
  </sheetViews>
  <sheetFormatPr defaultColWidth="9.109375" defaultRowHeight="13.2"/>
  <cols>
    <col min="1" max="1" width="36.6640625" style="99" customWidth="1"/>
    <col min="2" max="2" width="6.5546875" style="4" customWidth="1"/>
    <col min="3" max="8" width="8.6640625" style="4" customWidth="1"/>
    <col min="9" max="9" width="8.88671875" style="4" customWidth="1"/>
    <col min="10" max="12" width="8.6640625" style="4" customWidth="1"/>
    <col min="13" max="13" width="6.5546875" style="4" customWidth="1"/>
    <col min="14" max="14" width="36.5546875" style="4" customWidth="1"/>
    <col min="15" max="16384" width="9.109375" style="4"/>
  </cols>
  <sheetData>
    <row r="1" spans="1:14" s="44" customFormat="1" ht="20.100000000000001" customHeight="1">
      <c r="A1" s="373" t="s">
        <v>92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</row>
    <row r="2" spans="1:14" s="45" customFormat="1" ht="20.100000000000001" customHeight="1">
      <c r="A2" s="435" t="s">
        <v>353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14" ht="20.100000000000001" customHeight="1">
      <c r="A3" s="436" t="s">
        <v>127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</row>
    <row r="4" spans="1:14" s="103" customFormat="1" ht="20.100000000000001" customHeight="1">
      <c r="A4" s="437" t="s">
        <v>354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</row>
    <row r="5" spans="1:14" s="30" customFormat="1" ht="20.100000000000001" customHeight="1">
      <c r="A5" s="15" t="s">
        <v>401</v>
      </c>
      <c r="N5" s="36" t="s">
        <v>374</v>
      </c>
    </row>
    <row r="6" spans="1:14" s="30" customFormat="1" ht="38.25" customHeight="1">
      <c r="A6" s="359" t="s">
        <v>152</v>
      </c>
      <c r="B6" s="433" t="s">
        <v>93</v>
      </c>
      <c r="C6" s="358">
        <v>2010</v>
      </c>
      <c r="D6" s="358"/>
      <c r="E6" s="358">
        <v>2011</v>
      </c>
      <c r="F6" s="358"/>
      <c r="G6" s="358">
        <v>2012</v>
      </c>
      <c r="H6" s="358"/>
      <c r="I6" s="358">
        <v>2013</v>
      </c>
      <c r="J6" s="358"/>
      <c r="K6" s="358">
        <v>2014</v>
      </c>
      <c r="L6" s="358"/>
      <c r="M6" s="433" t="s">
        <v>94</v>
      </c>
      <c r="N6" s="367" t="s">
        <v>15</v>
      </c>
    </row>
    <row r="7" spans="1:14" s="30" customFormat="1" ht="38.25" customHeight="1">
      <c r="A7" s="359"/>
      <c r="B7" s="433"/>
      <c r="C7" s="79" t="s">
        <v>300</v>
      </c>
      <c r="D7" s="79" t="s">
        <v>301</v>
      </c>
      <c r="E7" s="79" t="s">
        <v>300</v>
      </c>
      <c r="F7" s="79" t="s">
        <v>301</v>
      </c>
      <c r="G7" s="79" t="s">
        <v>300</v>
      </c>
      <c r="H7" s="79" t="s">
        <v>301</v>
      </c>
      <c r="I7" s="79" t="s">
        <v>300</v>
      </c>
      <c r="J7" s="79" t="s">
        <v>301</v>
      </c>
      <c r="K7" s="79" t="s">
        <v>300</v>
      </c>
      <c r="L7" s="79" t="s">
        <v>301</v>
      </c>
      <c r="M7" s="433"/>
      <c r="N7" s="367"/>
    </row>
    <row r="8" spans="1:14" ht="39" customHeight="1" thickBot="1">
      <c r="A8" s="98" t="s">
        <v>95</v>
      </c>
      <c r="B8" s="76" t="s">
        <v>96</v>
      </c>
      <c r="C8" s="197">
        <v>444476</v>
      </c>
      <c r="D8" s="197">
        <v>7708</v>
      </c>
      <c r="E8" s="197">
        <v>377208</v>
      </c>
      <c r="F8" s="197">
        <v>6679</v>
      </c>
      <c r="G8" s="197">
        <v>359848</v>
      </c>
      <c r="H8" s="197">
        <v>6479</v>
      </c>
      <c r="I8" s="197">
        <v>437979</v>
      </c>
      <c r="J8" s="197">
        <v>6809</v>
      </c>
      <c r="K8" s="283">
        <v>185199.4</v>
      </c>
      <c r="L8" s="283">
        <v>41724.910000000003</v>
      </c>
      <c r="M8" s="198" t="s">
        <v>97</v>
      </c>
      <c r="N8" s="199" t="s">
        <v>98</v>
      </c>
    </row>
    <row r="9" spans="1:14" ht="39" customHeight="1" thickTop="1" thickBot="1">
      <c r="A9" s="80" t="s">
        <v>99</v>
      </c>
      <c r="B9" s="78" t="s">
        <v>96</v>
      </c>
      <c r="C9" s="200" t="s">
        <v>302</v>
      </c>
      <c r="D9" s="200">
        <v>127680</v>
      </c>
      <c r="E9" s="200" t="s">
        <v>302</v>
      </c>
      <c r="F9" s="200">
        <v>150687</v>
      </c>
      <c r="G9" s="200" t="s">
        <v>302</v>
      </c>
      <c r="H9" s="200">
        <v>289442</v>
      </c>
      <c r="I9" s="200" t="s">
        <v>302</v>
      </c>
      <c r="J9" s="200">
        <v>338164</v>
      </c>
      <c r="K9" s="289">
        <v>220742.3</v>
      </c>
      <c r="L9" s="289">
        <v>520524.88</v>
      </c>
      <c r="M9" s="201" t="s">
        <v>97</v>
      </c>
      <c r="N9" s="202" t="s">
        <v>100</v>
      </c>
    </row>
    <row r="10" spans="1:14" ht="50.25" customHeight="1" thickTop="1" thickBot="1">
      <c r="A10" s="81" t="s">
        <v>101</v>
      </c>
      <c r="B10" s="77" t="s">
        <v>102</v>
      </c>
      <c r="C10" s="203">
        <v>20036</v>
      </c>
      <c r="D10" s="203">
        <v>385</v>
      </c>
      <c r="E10" s="203">
        <v>15088</v>
      </c>
      <c r="F10" s="203" t="s">
        <v>302</v>
      </c>
      <c r="G10" s="203">
        <v>14394</v>
      </c>
      <c r="H10" s="203">
        <v>324</v>
      </c>
      <c r="I10" s="203">
        <v>6570</v>
      </c>
      <c r="J10" s="203">
        <v>102</v>
      </c>
      <c r="K10" s="341">
        <f>2777991</f>
        <v>2777991</v>
      </c>
      <c r="L10" s="341">
        <v>625873.65</v>
      </c>
      <c r="M10" s="204" t="s">
        <v>103</v>
      </c>
      <c r="N10" s="205" t="s">
        <v>104</v>
      </c>
    </row>
    <row r="11" spans="1:14" ht="39" customHeight="1" thickTop="1" thickBot="1">
      <c r="A11" s="80" t="s">
        <v>105</v>
      </c>
      <c r="B11" s="78" t="s">
        <v>106</v>
      </c>
      <c r="C11" s="200">
        <v>22421</v>
      </c>
      <c r="D11" s="200">
        <v>10921</v>
      </c>
      <c r="E11" s="200">
        <v>25461</v>
      </c>
      <c r="F11" s="200">
        <v>13127</v>
      </c>
      <c r="G11" s="200">
        <v>30037</v>
      </c>
      <c r="H11" s="200">
        <v>19656</v>
      </c>
      <c r="I11" s="200">
        <v>32885</v>
      </c>
      <c r="J11" s="200">
        <v>26538</v>
      </c>
      <c r="K11" s="289">
        <v>42074</v>
      </c>
      <c r="L11" s="289">
        <v>32396</v>
      </c>
      <c r="M11" s="201" t="s">
        <v>107</v>
      </c>
      <c r="N11" s="202" t="s">
        <v>108</v>
      </c>
    </row>
    <row r="12" spans="1:14" ht="50.25" customHeight="1" thickTop="1" thickBot="1">
      <c r="A12" s="81" t="s">
        <v>109</v>
      </c>
      <c r="B12" s="77" t="s">
        <v>110</v>
      </c>
      <c r="C12" s="203" t="s">
        <v>302</v>
      </c>
      <c r="D12" s="203">
        <v>140948</v>
      </c>
      <c r="E12" s="203">
        <v>140003</v>
      </c>
      <c r="F12" s="203">
        <v>116547</v>
      </c>
      <c r="G12" s="203">
        <v>119787</v>
      </c>
      <c r="H12" s="203">
        <v>107434</v>
      </c>
      <c r="I12" s="203">
        <v>127980</v>
      </c>
      <c r="J12" s="203">
        <v>113793</v>
      </c>
      <c r="K12" s="341">
        <v>393744</v>
      </c>
      <c r="L12" s="341">
        <v>179796</v>
      </c>
      <c r="M12" s="204" t="s">
        <v>111</v>
      </c>
      <c r="N12" s="205" t="s">
        <v>112</v>
      </c>
    </row>
    <row r="13" spans="1:14" ht="39" customHeight="1" thickTop="1" thickBot="1">
      <c r="A13" s="80" t="s">
        <v>357</v>
      </c>
      <c r="B13" s="78" t="s">
        <v>113</v>
      </c>
      <c r="C13" s="200">
        <v>46621</v>
      </c>
      <c r="D13" s="200" t="s">
        <v>302</v>
      </c>
      <c r="E13" s="200">
        <v>44987</v>
      </c>
      <c r="F13" s="200" t="s">
        <v>302</v>
      </c>
      <c r="G13" s="200">
        <v>121508</v>
      </c>
      <c r="H13" s="200" t="s">
        <v>302</v>
      </c>
      <c r="I13" s="200">
        <v>127026</v>
      </c>
      <c r="J13" s="200" t="s">
        <v>355</v>
      </c>
      <c r="K13" s="289">
        <v>8104</v>
      </c>
      <c r="L13" s="289" t="s">
        <v>355</v>
      </c>
      <c r="M13" s="201" t="s">
        <v>358</v>
      </c>
      <c r="N13" s="202" t="s">
        <v>114</v>
      </c>
    </row>
    <row r="14" spans="1:14" ht="50.25" customHeight="1" thickTop="1">
      <c r="A14" s="342" t="s">
        <v>115</v>
      </c>
      <c r="B14" s="343" t="s">
        <v>116</v>
      </c>
      <c r="C14" s="344">
        <v>117491</v>
      </c>
      <c r="D14" s="344">
        <v>84181</v>
      </c>
      <c r="E14" s="344">
        <v>47391</v>
      </c>
      <c r="F14" s="344">
        <v>73604</v>
      </c>
      <c r="G14" s="344">
        <v>55372</v>
      </c>
      <c r="H14" s="344">
        <v>82237</v>
      </c>
      <c r="I14" s="344">
        <v>73328</v>
      </c>
      <c r="J14" s="344">
        <v>85000</v>
      </c>
      <c r="K14" s="345">
        <v>79248</v>
      </c>
      <c r="L14" s="345">
        <v>87806</v>
      </c>
      <c r="M14" s="346" t="s">
        <v>117</v>
      </c>
      <c r="N14" s="347" t="s">
        <v>118</v>
      </c>
    </row>
  </sheetData>
  <mergeCells count="13">
    <mergeCell ref="A1:N1"/>
    <mergeCell ref="A2:N2"/>
    <mergeCell ref="A3:N3"/>
    <mergeCell ref="A4:N4"/>
    <mergeCell ref="B6:B7"/>
    <mergeCell ref="A6:A7"/>
    <mergeCell ref="I6:J6"/>
    <mergeCell ref="M6:M7"/>
    <mergeCell ref="N6:N7"/>
    <mergeCell ref="K6:L6"/>
    <mergeCell ref="C6:D6"/>
    <mergeCell ref="E6:F6"/>
    <mergeCell ref="G6:H6"/>
  </mergeCells>
  <phoneticPr fontId="6" type="noConversion"/>
  <printOptions horizontalCentered="1" verticalCentered="1"/>
  <pageMargins left="0" right="0" top="0" bottom="0" header="0.51181102362204722" footer="0.51181102362204722"/>
  <pageSetup paperSize="9" scale="73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12"/>
  <sheetViews>
    <sheetView showGridLines="0" rightToLeft="1" view="pageBreakPreview" zoomScaleSheetLayoutView="100" workbookViewId="0">
      <selection activeCell="A5" sqref="A5"/>
    </sheetView>
  </sheetViews>
  <sheetFormatPr defaultColWidth="9.109375" defaultRowHeight="13.2"/>
  <cols>
    <col min="1" max="1" width="37.33203125" style="99" customWidth="1"/>
    <col min="2" max="6" width="12.77734375" style="4" customWidth="1"/>
    <col min="7" max="7" width="32.44140625" style="4" customWidth="1"/>
    <col min="8" max="16384" width="9.109375" style="4"/>
  </cols>
  <sheetData>
    <row r="1" spans="1:7" s="44" customFormat="1" ht="21">
      <c r="A1" s="373" t="s">
        <v>119</v>
      </c>
      <c r="B1" s="373"/>
      <c r="C1" s="373"/>
      <c r="D1" s="373"/>
      <c r="E1" s="373"/>
      <c r="F1" s="373"/>
      <c r="G1" s="373"/>
    </row>
    <row r="2" spans="1:7" s="45" customFormat="1" ht="20.399999999999999">
      <c r="A2" s="435" t="s">
        <v>353</v>
      </c>
      <c r="B2" s="435"/>
      <c r="C2" s="435"/>
      <c r="D2" s="435"/>
      <c r="E2" s="435"/>
      <c r="F2" s="435"/>
      <c r="G2" s="435"/>
    </row>
    <row r="3" spans="1:7" ht="15.6">
      <c r="A3" s="355" t="s">
        <v>120</v>
      </c>
      <c r="B3" s="355"/>
      <c r="C3" s="355"/>
      <c r="D3" s="355"/>
      <c r="E3" s="355"/>
      <c r="F3" s="355"/>
      <c r="G3" s="355"/>
    </row>
    <row r="4" spans="1:7" s="103" customFormat="1" ht="15.6">
      <c r="A4" s="437" t="s">
        <v>353</v>
      </c>
      <c r="B4" s="437"/>
      <c r="C4" s="437"/>
      <c r="D4" s="437"/>
      <c r="E4" s="437"/>
      <c r="F4" s="437"/>
      <c r="G4" s="437"/>
    </row>
    <row r="5" spans="1:7" s="30" customFormat="1" ht="29.25" customHeight="1">
      <c r="A5" s="15" t="s">
        <v>400</v>
      </c>
      <c r="G5" s="27" t="s">
        <v>399</v>
      </c>
    </row>
    <row r="6" spans="1:7" s="30" customFormat="1" ht="45" customHeight="1">
      <c r="A6" s="280" t="s">
        <v>14</v>
      </c>
      <c r="B6" s="217">
        <v>2010</v>
      </c>
      <c r="C6" s="217">
        <v>2011</v>
      </c>
      <c r="D6" s="217">
        <v>2012</v>
      </c>
      <c r="E6" s="217">
        <v>2013</v>
      </c>
      <c r="F6" s="217">
        <v>2014</v>
      </c>
      <c r="G6" s="194" t="s">
        <v>15</v>
      </c>
    </row>
    <row r="7" spans="1:7" s="235" customFormat="1" ht="36" customHeight="1" thickBot="1">
      <c r="A7" s="278" t="s">
        <v>121</v>
      </c>
      <c r="B7" s="284">
        <v>287200</v>
      </c>
      <c r="C7" s="284">
        <v>309000</v>
      </c>
      <c r="D7" s="284">
        <v>394407</v>
      </c>
      <c r="E7" s="284">
        <v>337763</v>
      </c>
      <c r="F7" s="284">
        <v>364394</v>
      </c>
      <c r="G7" s="279" t="s">
        <v>141</v>
      </c>
    </row>
    <row r="8" spans="1:7" s="235" customFormat="1" ht="36" customHeight="1" thickTop="1" thickBot="1">
      <c r="A8" s="313" t="s">
        <v>187</v>
      </c>
      <c r="B8" s="285">
        <v>262478</v>
      </c>
      <c r="C8" s="285">
        <v>292388</v>
      </c>
      <c r="D8" s="285">
        <v>349869</v>
      </c>
      <c r="E8" s="285">
        <v>447595</v>
      </c>
      <c r="F8" s="285">
        <v>523775</v>
      </c>
      <c r="G8" s="314" t="s">
        <v>369</v>
      </c>
    </row>
    <row r="9" spans="1:7" s="235" customFormat="1" ht="36" customHeight="1" thickTop="1" thickBot="1">
      <c r="A9" s="315" t="s">
        <v>371</v>
      </c>
      <c r="B9" s="286">
        <v>2472595</v>
      </c>
      <c r="C9" s="286">
        <v>2031837</v>
      </c>
      <c r="D9" s="286">
        <v>2251341</v>
      </c>
      <c r="E9" s="286">
        <v>3274406</v>
      </c>
      <c r="F9" s="286">
        <v>3600810</v>
      </c>
      <c r="G9" s="312" t="s">
        <v>370</v>
      </c>
    </row>
    <row r="10" spans="1:7" s="235" customFormat="1" ht="36" customHeight="1" thickTop="1" thickBot="1">
      <c r="A10" s="313" t="s">
        <v>122</v>
      </c>
      <c r="B10" s="285">
        <v>161306</v>
      </c>
      <c r="C10" s="285">
        <v>167380</v>
      </c>
      <c r="D10" s="285">
        <v>220216</v>
      </c>
      <c r="E10" s="285">
        <v>218889</v>
      </c>
      <c r="F10" s="285">
        <v>229068</v>
      </c>
      <c r="G10" s="314" t="s">
        <v>140</v>
      </c>
    </row>
    <row r="11" spans="1:7" s="235" customFormat="1" ht="36" customHeight="1" thickTop="1">
      <c r="A11" s="338" t="s">
        <v>173</v>
      </c>
      <c r="B11" s="339">
        <v>738</v>
      </c>
      <c r="C11" s="339">
        <v>696</v>
      </c>
      <c r="D11" s="339">
        <v>488</v>
      </c>
      <c r="E11" s="339">
        <v>109</v>
      </c>
      <c r="F11" s="339">
        <v>212</v>
      </c>
      <c r="G11" s="340" t="s">
        <v>174</v>
      </c>
    </row>
    <row r="12" spans="1:7" ht="21" customHeight="1">
      <c r="A12" s="287"/>
      <c r="G12" s="288"/>
    </row>
  </sheetData>
  <mergeCells count="4">
    <mergeCell ref="A1:G1"/>
    <mergeCell ref="A2:G2"/>
    <mergeCell ref="A3:G3"/>
    <mergeCell ref="A4:G4"/>
  </mergeCells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9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22"/>
  <sheetViews>
    <sheetView showGridLines="0" rightToLeft="1" view="pageBreakPreview" topLeftCell="A6" zoomScale="120" zoomScaleSheetLayoutView="120" workbookViewId="0">
      <selection activeCell="C20" sqref="C20"/>
    </sheetView>
  </sheetViews>
  <sheetFormatPr defaultColWidth="9.109375" defaultRowHeight="13.2"/>
  <cols>
    <col min="1" max="1" width="40.5546875" style="1" customWidth="1"/>
    <col min="2" max="2" width="3.109375" style="1" customWidth="1"/>
    <col min="3" max="3" width="40.5546875" style="7" customWidth="1"/>
    <col min="4" max="16384" width="9.109375" style="1"/>
  </cols>
  <sheetData>
    <row r="1" spans="1:11" s="24" customFormat="1" ht="45" customHeight="1">
      <c r="A1" s="353"/>
      <c r="B1" s="353"/>
      <c r="C1" s="353"/>
      <c r="D1" s="23"/>
      <c r="E1" s="23"/>
      <c r="F1" s="23"/>
      <c r="G1" s="23"/>
      <c r="H1" s="23"/>
      <c r="I1" s="23"/>
      <c r="J1" s="23"/>
      <c r="K1" s="23"/>
    </row>
    <row r="2" spans="1:11" s="17" customFormat="1" ht="34.5" customHeight="1">
      <c r="A2" s="16"/>
      <c r="C2" s="25"/>
    </row>
    <row r="3" spans="1:11" s="17" customFormat="1" ht="15.75" customHeight="1">
      <c r="A3" s="18" t="s">
        <v>188</v>
      </c>
      <c r="B3" s="244"/>
      <c r="C3" s="25" t="s">
        <v>0</v>
      </c>
    </row>
    <row r="4" spans="1:11">
      <c r="A4" s="245"/>
      <c r="B4" s="245"/>
      <c r="C4" s="25" t="s">
        <v>1</v>
      </c>
    </row>
    <row r="5" spans="1:11" s="2" customFormat="1" ht="70.5" customHeight="1">
      <c r="A5" s="246" t="s">
        <v>306</v>
      </c>
      <c r="B5" s="41"/>
      <c r="C5" s="5" t="s">
        <v>123</v>
      </c>
    </row>
    <row r="6" spans="1:11" s="2" customFormat="1" ht="11.25" customHeight="1">
      <c r="A6" s="246"/>
      <c r="B6" s="41"/>
      <c r="C6" s="6"/>
    </row>
    <row r="7" spans="1:11" s="2" customFormat="1" ht="62.4">
      <c r="A7" s="247" t="s">
        <v>307</v>
      </c>
      <c r="B7" s="41"/>
      <c r="C7" s="6" t="s">
        <v>309</v>
      </c>
    </row>
    <row r="8" spans="1:11" s="2" customFormat="1" ht="11.25" customHeight="1">
      <c r="A8" s="40"/>
      <c r="B8" s="41"/>
      <c r="C8" s="6"/>
    </row>
    <row r="9" spans="1:11" s="2" customFormat="1" ht="54.75" customHeight="1">
      <c r="A9" s="247" t="s">
        <v>308</v>
      </c>
      <c r="B9" s="41"/>
      <c r="C9" s="6" t="s">
        <v>2</v>
      </c>
    </row>
    <row r="10" spans="1:11" s="2" customFormat="1" ht="12.75" customHeight="1">
      <c r="A10" s="40"/>
      <c r="B10" s="41"/>
      <c r="C10" s="6"/>
    </row>
    <row r="11" spans="1:11" s="2" customFormat="1" ht="38.25" customHeight="1">
      <c r="A11" s="40" t="s">
        <v>189</v>
      </c>
      <c r="B11" s="41"/>
      <c r="C11" s="8" t="s">
        <v>339</v>
      </c>
    </row>
    <row r="12" spans="1:11" s="2" customFormat="1" ht="13.5" customHeight="1">
      <c r="A12" s="40"/>
      <c r="B12" s="41"/>
      <c r="C12" s="9"/>
    </row>
    <row r="13" spans="1:11" s="2" customFormat="1" ht="19.5" customHeight="1">
      <c r="A13" s="41" t="s">
        <v>3</v>
      </c>
      <c r="B13" s="41"/>
      <c r="C13" s="42" t="s">
        <v>4</v>
      </c>
    </row>
    <row r="14" spans="1:11" s="10" customFormat="1">
      <c r="A14" s="37" t="s">
        <v>177</v>
      </c>
      <c r="B14" s="19"/>
      <c r="C14" s="292" t="s">
        <v>142</v>
      </c>
    </row>
    <row r="15" spans="1:11">
      <c r="A15" s="218" t="s">
        <v>304</v>
      </c>
      <c r="B15" s="39"/>
      <c r="C15" s="291" t="s">
        <v>365</v>
      </c>
    </row>
    <row r="16" spans="1:11">
      <c r="A16" s="37" t="s">
        <v>5</v>
      </c>
      <c r="B16" s="39"/>
      <c r="C16" s="292" t="s">
        <v>6</v>
      </c>
    </row>
    <row r="17" spans="1:4">
      <c r="A17" s="37" t="s">
        <v>7</v>
      </c>
      <c r="B17" s="39"/>
      <c r="C17" s="292" t="s">
        <v>8</v>
      </c>
    </row>
    <row r="18" spans="1:4">
      <c r="A18" s="37" t="s">
        <v>124</v>
      </c>
      <c r="B18" s="39"/>
      <c r="C18" s="292" t="s">
        <v>125</v>
      </c>
    </row>
    <row r="19" spans="1:4">
      <c r="A19" s="37" t="s">
        <v>412</v>
      </c>
      <c r="B19" s="39"/>
      <c r="C19" s="292" t="s">
        <v>414</v>
      </c>
    </row>
    <row r="20" spans="1:4">
      <c r="A20" s="37" t="s">
        <v>376</v>
      </c>
      <c r="B20" s="39"/>
      <c r="C20" s="292" t="s">
        <v>377</v>
      </c>
    </row>
    <row r="21" spans="1:4" ht="12.75" customHeight="1">
      <c r="A21" s="218" t="s">
        <v>375</v>
      </c>
      <c r="B21" s="351" t="s">
        <v>305</v>
      </c>
      <c r="C21" s="352"/>
    </row>
    <row r="22" spans="1:4" s="19" customFormat="1" ht="27.75" customHeight="1">
      <c r="D22" s="10"/>
    </row>
  </sheetData>
  <mergeCells count="2">
    <mergeCell ref="B21:C21"/>
    <mergeCell ref="A1:C1"/>
  </mergeCells>
  <phoneticPr fontId="6" type="noConversion"/>
  <printOptions horizontalCentered="1"/>
  <pageMargins left="0.78740157480314965" right="0.78740157480314965" top="1.1811023622047245" bottom="0.78740157480314965" header="0.51181102362204722" footer="0.51181102362204722"/>
  <pageSetup paperSize="9" orientation="portrait" errors="blank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23"/>
  <sheetViews>
    <sheetView showGridLines="0" rightToLeft="1" view="pageBreakPreview" zoomScaleNormal="100" zoomScaleSheetLayoutView="100" workbookViewId="0">
      <selection activeCell="E9" sqref="E9"/>
    </sheetView>
  </sheetViews>
  <sheetFormatPr defaultColWidth="9.109375" defaultRowHeight="13.2"/>
  <cols>
    <col min="1" max="1" width="25.6640625" style="99" customWidth="1"/>
    <col min="2" max="3" width="11.33203125" style="4" bestFit="1" customWidth="1"/>
    <col min="4" max="4" width="10.6640625" style="4" customWidth="1"/>
    <col min="5" max="5" width="25.6640625" style="111" customWidth="1"/>
    <col min="6" max="6" width="9.5546875" style="4" bestFit="1" customWidth="1"/>
    <col min="7" max="7" width="9.44140625" style="4" bestFit="1" customWidth="1"/>
    <col min="8" max="16384" width="9.109375" style="4"/>
  </cols>
  <sheetData>
    <row r="1" spans="1:12" s="102" customFormat="1" ht="45" customHeight="1">
      <c r="A1" s="354"/>
      <c r="B1" s="354"/>
      <c r="C1" s="354"/>
      <c r="D1" s="354"/>
      <c r="E1" s="354"/>
      <c r="F1" s="112"/>
      <c r="G1" s="112"/>
      <c r="H1" s="112"/>
      <c r="I1" s="112"/>
      <c r="J1" s="112"/>
      <c r="K1" s="112"/>
      <c r="L1" s="112"/>
    </row>
    <row r="2" spans="1:12" s="127" customFormat="1" ht="21">
      <c r="A2" s="306" t="s">
        <v>359</v>
      </c>
      <c r="B2" s="53"/>
      <c r="C2" s="53"/>
      <c r="D2" s="53"/>
      <c r="E2" s="53"/>
    </row>
    <row r="3" spans="1:12" s="127" customFormat="1" ht="21">
      <c r="A3" s="47">
        <v>2014</v>
      </c>
      <c r="B3" s="53"/>
      <c r="C3" s="53"/>
      <c r="D3" s="53"/>
      <c r="E3" s="47"/>
    </row>
    <row r="4" spans="1:12" s="128" customFormat="1" ht="31.2">
      <c r="A4" s="33" t="s">
        <v>398</v>
      </c>
      <c r="B4" s="26"/>
      <c r="C4" s="26"/>
      <c r="D4" s="26"/>
      <c r="E4" s="26"/>
    </row>
    <row r="5" spans="1:12" s="128" customFormat="1" ht="15.6">
      <c r="A5" s="26">
        <v>2014</v>
      </c>
      <c r="B5" s="26"/>
      <c r="C5" s="26"/>
      <c r="D5" s="26"/>
      <c r="E5" s="26"/>
    </row>
    <row r="6" spans="1:12" s="30" customFormat="1" ht="23.25" customHeight="1">
      <c r="A6" s="15" t="s">
        <v>392</v>
      </c>
      <c r="E6" s="27" t="s">
        <v>380</v>
      </c>
    </row>
    <row r="7" spans="1:12" s="30" customFormat="1" ht="45.75" customHeight="1">
      <c r="A7" s="303" t="s">
        <v>23</v>
      </c>
      <c r="B7" s="305" t="s">
        <v>360</v>
      </c>
      <c r="C7" s="305" t="s">
        <v>361</v>
      </c>
      <c r="D7" s="305" t="s">
        <v>362</v>
      </c>
      <c r="E7" s="304" t="s">
        <v>24</v>
      </c>
    </row>
    <row r="8" spans="1:12" ht="29.25" customHeight="1" thickBot="1">
      <c r="A8" s="293" t="s">
        <v>25</v>
      </c>
      <c r="B8" s="105">
        <v>1115784</v>
      </c>
      <c r="C8" s="105">
        <v>1087193</v>
      </c>
      <c r="D8" s="105">
        <v>741537</v>
      </c>
      <c r="E8" s="294" t="s">
        <v>26</v>
      </c>
    </row>
    <row r="9" spans="1:12" ht="29.25" customHeight="1" thickTop="1" thickBot="1">
      <c r="A9" s="302" t="s">
        <v>27</v>
      </c>
      <c r="B9" s="106">
        <v>1018610</v>
      </c>
      <c r="C9" s="106">
        <v>965565</v>
      </c>
      <c r="D9" s="106">
        <v>666460</v>
      </c>
      <c r="E9" s="297" t="s">
        <v>28</v>
      </c>
    </row>
    <row r="10" spans="1:12" ht="29.25" customHeight="1" thickTop="1" thickBot="1">
      <c r="A10" s="300" t="s">
        <v>29</v>
      </c>
      <c r="B10" s="107">
        <v>1077853</v>
      </c>
      <c r="C10" s="107">
        <v>1063823</v>
      </c>
      <c r="D10" s="107">
        <v>737064</v>
      </c>
      <c r="E10" s="301" t="s">
        <v>30</v>
      </c>
    </row>
    <row r="11" spans="1:12" ht="29.25" customHeight="1" thickTop="1" thickBot="1">
      <c r="A11" s="302" t="s">
        <v>31</v>
      </c>
      <c r="B11" s="106">
        <v>1085882</v>
      </c>
      <c r="C11" s="106">
        <v>1081274</v>
      </c>
      <c r="D11" s="106">
        <v>719189</v>
      </c>
      <c r="E11" s="297" t="s">
        <v>32</v>
      </c>
    </row>
    <row r="12" spans="1:12" ht="29.25" customHeight="1" thickTop="1" thickBot="1">
      <c r="A12" s="300" t="s">
        <v>33</v>
      </c>
      <c r="B12" s="107">
        <v>1078249</v>
      </c>
      <c r="C12" s="107">
        <v>1064232</v>
      </c>
      <c r="D12" s="107">
        <v>723230</v>
      </c>
      <c r="E12" s="301" t="s">
        <v>34</v>
      </c>
    </row>
    <row r="13" spans="1:12" ht="29.25" customHeight="1" thickTop="1" thickBot="1">
      <c r="A13" s="302" t="s">
        <v>35</v>
      </c>
      <c r="B13" s="106">
        <v>1101439</v>
      </c>
      <c r="C13" s="106">
        <v>1105942</v>
      </c>
      <c r="D13" s="106">
        <v>750837</v>
      </c>
      <c r="E13" s="297" t="s">
        <v>36</v>
      </c>
    </row>
    <row r="14" spans="1:12" ht="29.25" customHeight="1" thickTop="1" thickBot="1">
      <c r="A14" s="300" t="s">
        <v>37</v>
      </c>
      <c r="B14" s="107">
        <v>993709</v>
      </c>
      <c r="C14" s="107">
        <v>1176319</v>
      </c>
      <c r="D14" s="107">
        <v>739478</v>
      </c>
      <c r="E14" s="301" t="s">
        <v>38</v>
      </c>
    </row>
    <row r="15" spans="1:12" ht="29.25" customHeight="1" thickTop="1" thickBot="1">
      <c r="A15" s="302" t="s">
        <v>39</v>
      </c>
      <c r="B15" s="106">
        <v>1293657</v>
      </c>
      <c r="C15" s="106">
        <v>1195819</v>
      </c>
      <c r="D15" s="106">
        <v>831841</v>
      </c>
      <c r="E15" s="297" t="s">
        <v>40</v>
      </c>
    </row>
    <row r="16" spans="1:12" ht="29.25" customHeight="1" thickTop="1" thickBot="1">
      <c r="A16" s="300" t="s">
        <v>41</v>
      </c>
      <c r="B16" s="107">
        <v>1159441</v>
      </c>
      <c r="C16" s="107">
        <v>1051327</v>
      </c>
      <c r="D16" s="107">
        <v>741186</v>
      </c>
      <c r="E16" s="301" t="s">
        <v>42</v>
      </c>
    </row>
    <row r="17" spans="1:5" ht="29.25" customHeight="1" thickTop="1" thickBot="1">
      <c r="A17" s="302" t="s">
        <v>43</v>
      </c>
      <c r="B17" s="106">
        <v>1136843</v>
      </c>
      <c r="C17" s="106">
        <v>1104402</v>
      </c>
      <c r="D17" s="106">
        <v>746754</v>
      </c>
      <c r="E17" s="297" t="s">
        <v>44</v>
      </c>
    </row>
    <row r="18" spans="1:5" ht="29.25" customHeight="1" thickTop="1" thickBot="1">
      <c r="A18" s="300" t="s">
        <v>45</v>
      </c>
      <c r="B18" s="107">
        <v>1058627</v>
      </c>
      <c r="C18" s="107">
        <v>1009683</v>
      </c>
      <c r="D18" s="107">
        <v>716258</v>
      </c>
      <c r="E18" s="301" t="s">
        <v>46</v>
      </c>
    </row>
    <row r="19" spans="1:5" ht="29.25" customHeight="1" thickTop="1">
      <c r="A19" s="298" t="s">
        <v>47</v>
      </c>
      <c r="B19" s="108">
        <v>1219699</v>
      </c>
      <c r="C19" s="108">
        <v>1237787</v>
      </c>
      <c r="D19" s="108">
        <v>842198</v>
      </c>
      <c r="E19" s="295" t="s">
        <v>48</v>
      </c>
    </row>
    <row r="20" spans="1:5" ht="29.25" customHeight="1">
      <c r="A20" s="299" t="s">
        <v>12</v>
      </c>
      <c r="B20" s="231">
        <f>SUM(B8:B19)</f>
        <v>13339793</v>
      </c>
      <c r="C20" s="231">
        <f>SUM(C8:C19)</f>
        <v>13143366</v>
      </c>
      <c r="D20" s="231">
        <f>SUM(D8:D19)</f>
        <v>8956032</v>
      </c>
      <c r="E20" s="296" t="s">
        <v>49</v>
      </c>
    </row>
    <row r="21" spans="1:5" ht="6" customHeight="1"/>
    <row r="22" spans="1:5">
      <c r="A22" s="307" t="s">
        <v>363</v>
      </c>
      <c r="E22" s="4"/>
    </row>
    <row r="23" spans="1:5">
      <c r="E23" s="308" t="s">
        <v>364</v>
      </c>
    </row>
  </sheetData>
  <mergeCells count="1">
    <mergeCell ref="A1:E1"/>
  </mergeCells>
  <printOptions horizontalCentered="1"/>
  <pageMargins left="0.78740157480314965" right="0.78740157480314965" top="0.98425196850393704" bottom="0.39370078740157483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5"/>
  <sheetViews>
    <sheetView showGridLines="0" rightToLeft="1" view="pageBreakPreview" zoomScaleSheetLayoutView="100" workbookViewId="0">
      <selection activeCell="G6" sqref="G6"/>
    </sheetView>
  </sheetViews>
  <sheetFormatPr defaultColWidth="9.109375" defaultRowHeight="13.2"/>
  <cols>
    <col min="1" max="1" width="30.6640625" style="99" customWidth="1"/>
    <col min="2" max="2" width="13.109375" style="4" bestFit="1" customWidth="1"/>
    <col min="3" max="3" width="12" style="4" bestFit="1" customWidth="1"/>
    <col min="4" max="4" width="8.6640625" style="4" customWidth="1"/>
    <col min="5" max="6" width="12" style="4" bestFit="1" customWidth="1"/>
    <col min="7" max="7" width="30.6640625" style="4" customWidth="1"/>
    <col min="8" max="16384" width="9.109375" style="4"/>
  </cols>
  <sheetData>
    <row r="1" spans="1:10" s="102" customFormat="1" ht="27.75" customHeight="1">
      <c r="A1" s="354"/>
      <c r="B1" s="354"/>
      <c r="C1" s="354"/>
      <c r="D1" s="354"/>
      <c r="E1" s="354"/>
      <c r="F1" s="354"/>
      <c r="G1" s="354"/>
      <c r="H1" s="112"/>
      <c r="I1" s="112"/>
      <c r="J1" s="112"/>
    </row>
    <row r="2" spans="1:10" s="44" customFormat="1" ht="24.9" customHeight="1">
      <c r="A2" s="356" t="s">
        <v>166</v>
      </c>
      <c r="B2" s="356"/>
      <c r="C2" s="356"/>
      <c r="D2" s="356"/>
      <c r="E2" s="356"/>
      <c r="F2" s="356"/>
      <c r="G2" s="356"/>
    </row>
    <row r="3" spans="1:10" s="45" customFormat="1" ht="24.9" customHeight="1">
      <c r="A3" s="357" t="s">
        <v>353</v>
      </c>
      <c r="B3" s="357"/>
      <c r="C3" s="357"/>
      <c r="D3" s="357"/>
      <c r="E3" s="357"/>
      <c r="F3" s="357"/>
      <c r="G3" s="357"/>
    </row>
    <row r="4" spans="1:10" ht="24.9" customHeight="1">
      <c r="A4" s="355" t="s">
        <v>167</v>
      </c>
      <c r="B4" s="355"/>
      <c r="C4" s="355"/>
      <c r="D4" s="355"/>
      <c r="E4" s="355"/>
      <c r="F4" s="355"/>
      <c r="G4" s="355"/>
    </row>
    <row r="5" spans="1:10" s="103" customFormat="1" ht="24.9" customHeight="1">
      <c r="A5" s="355" t="s">
        <v>353</v>
      </c>
      <c r="B5" s="355"/>
      <c r="C5" s="355"/>
      <c r="D5" s="355"/>
      <c r="E5" s="355"/>
      <c r="F5" s="355"/>
      <c r="G5" s="355"/>
    </row>
    <row r="6" spans="1:10" s="30" customFormat="1" ht="24.9" customHeight="1">
      <c r="A6" s="15" t="s">
        <v>391</v>
      </c>
      <c r="G6" s="14" t="s">
        <v>381</v>
      </c>
    </row>
    <row r="7" spans="1:10" s="30" customFormat="1" ht="38.25" customHeight="1">
      <c r="A7" s="113" t="s">
        <v>14</v>
      </c>
      <c r="B7" s="282">
        <v>2010</v>
      </c>
      <c r="C7" s="282">
        <v>2011</v>
      </c>
      <c r="D7" s="282">
        <v>2012</v>
      </c>
      <c r="E7" s="282">
        <v>2013</v>
      </c>
      <c r="F7" s="104">
        <v>2014</v>
      </c>
      <c r="G7" s="104" t="s">
        <v>15</v>
      </c>
    </row>
    <row r="8" spans="1:10" ht="30.75" customHeight="1" thickBot="1">
      <c r="A8" s="52" t="s">
        <v>168</v>
      </c>
      <c r="B8" s="105"/>
      <c r="C8" s="105"/>
      <c r="D8" s="105"/>
      <c r="E8" s="105"/>
      <c r="F8" s="105"/>
      <c r="G8" s="116" t="s">
        <v>169</v>
      </c>
    </row>
    <row r="9" spans="1:10" ht="30.75" customHeight="1" thickTop="1" thickBot="1">
      <c r="A9" s="101" t="s">
        <v>16</v>
      </c>
      <c r="B9" s="249">
        <v>59088</v>
      </c>
      <c r="C9" s="248">
        <v>68348</v>
      </c>
      <c r="D9" s="248">
        <v>77846</v>
      </c>
      <c r="E9" s="248">
        <v>83988</v>
      </c>
      <c r="F9" s="248">
        <v>91112</v>
      </c>
      <c r="G9" s="117" t="s">
        <v>17</v>
      </c>
    </row>
    <row r="10" spans="1:10" ht="30.75" customHeight="1" thickTop="1" thickBot="1">
      <c r="A10" s="118" t="s">
        <v>18</v>
      </c>
      <c r="B10" s="251">
        <v>59105</v>
      </c>
      <c r="C10" s="250">
        <v>68387</v>
      </c>
      <c r="D10" s="250">
        <v>77826</v>
      </c>
      <c r="E10" s="250">
        <v>84007</v>
      </c>
      <c r="F10" s="250">
        <v>91113</v>
      </c>
      <c r="G10" s="119" t="s">
        <v>19</v>
      </c>
    </row>
    <row r="11" spans="1:10" ht="30.75" customHeight="1" thickTop="1" thickBot="1">
      <c r="A11" s="51" t="s">
        <v>170</v>
      </c>
      <c r="B11" s="249"/>
      <c r="C11" s="249"/>
      <c r="D11" s="249"/>
      <c r="E11" s="249"/>
      <c r="F11" s="249"/>
      <c r="G11" s="120" t="s">
        <v>171</v>
      </c>
    </row>
    <row r="12" spans="1:10" ht="30.75" customHeight="1" thickTop="1" thickBot="1">
      <c r="A12" s="118" t="s">
        <v>20</v>
      </c>
      <c r="B12" s="251">
        <v>386903</v>
      </c>
      <c r="C12" s="251">
        <v>447852</v>
      </c>
      <c r="D12" s="251">
        <v>462585</v>
      </c>
      <c r="E12" s="251">
        <v>478750</v>
      </c>
      <c r="F12" s="251">
        <v>561293</v>
      </c>
      <c r="G12" s="119" t="s">
        <v>21</v>
      </c>
    </row>
    <row r="13" spans="1:10" ht="30.75" customHeight="1" thickTop="1">
      <c r="A13" s="121" t="s">
        <v>22</v>
      </c>
      <c r="B13" s="252">
        <v>311722</v>
      </c>
      <c r="C13" s="252">
        <v>364412</v>
      </c>
      <c r="D13" s="252">
        <v>381954</v>
      </c>
      <c r="E13" s="252">
        <v>386919</v>
      </c>
      <c r="F13" s="252">
        <v>435274</v>
      </c>
      <c r="G13" s="123" t="s">
        <v>126</v>
      </c>
    </row>
    <row r="14" spans="1:10">
      <c r="A14" s="124"/>
      <c r="B14" s="124"/>
      <c r="C14" s="124"/>
      <c r="D14" s="124"/>
      <c r="E14" s="124"/>
      <c r="F14" s="124"/>
      <c r="G14" s="124"/>
    </row>
    <row r="15" spans="1:10">
      <c r="A15" s="125"/>
    </row>
  </sheetData>
  <mergeCells count="5">
    <mergeCell ref="A5:G5"/>
    <mergeCell ref="A1:G1"/>
    <mergeCell ref="A2:G2"/>
    <mergeCell ref="A3:G3"/>
    <mergeCell ref="A4:G4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23"/>
  <sheetViews>
    <sheetView showGridLines="0" rightToLeft="1" view="pageBreakPreview" zoomScaleSheetLayoutView="100" workbookViewId="0">
      <selection activeCell="F6" sqref="F6"/>
    </sheetView>
  </sheetViews>
  <sheetFormatPr defaultColWidth="9.109375" defaultRowHeight="13.2"/>
  <cols>
    <col min="1" max="1" width="20.6640625" style="99" customWidth="1"/>
    <col min="2" max="2" width="9.109375" style="4" customWidth="1"/>
    <col min="3" max="3" width="10.6640625" style="4" customWidth="1"/>
    <col min="4" max="4" width="9" style="4" customWidth="1"/>
    <col min="5" max="5" width="10.6640625" style="4" customWidth="1"/>
    <col min="6" max="6" width="20.6640625" style="111" customWidth="1"/>
    <col min="7" max="16384" width="9.109375" style="4"/>
  </cols>
  <sheetData>
    <row r="1" spans="1:13" s="102" customFormat="1" ht="33" customHeight="1">
      <c r="A1" s="354"/>
      <c r="B1" s="354"/>
      <c r="C1" s="354"/>
      <c r="D1" s="354"/>
      <c r="E1" s="354"/>
      <c r="F1" s="354"/>
      <c r="G1" s="112"/>
      <c r="H1" s="112"/>
      <c r="I1" s="112"/>
      <c r="J1" s="112"/>
      <c r="K1" s="112"/>
      <c r="L1" s="112"/>
      <c r="M1" s="112"/>
    </row>
    <row r="2" spans="1:13" s="127" customFormat="1" ht="21">
      <c r="A2" s="53" t="s">
        <v>310</v>
      </c>
      <c r="B2" s="53"/>
      <c r="C2" s="53"/>
      <c r="D2" s="53"/>
      <c r="E2" s="53"/>
      <c r="F2" s="53"/>
    </row>
    <row r="3" spans="1:13" s="127" customFormat="1" ht="21">
      <c r="A3" s="47">
        <v>2014</v>
      </c>
      <c r="B3" s="53"/>
      <c r="C3" s="53"/>
      <c r="D3" s="53"/>
      <c r="E3" s="53"/>
      <c r="F3" s="47"/>
    </row>
    <row r="4" spans="1:13" s="128" customFormat="1" ht="15.6">
      <c r="A4" s="26" t="s">
        <v>311</v>
      </c>
      <c r="B4" s="26"/>
      <c r="C4" s="26"/>
      <c r="D4" s="26"/>
      <c r="E4" s="26"/>
      <c r="F4" s="26"/>
    </row>
    <row r="5" spans="1:13" s="128" customFormat="1" ht="15.6">
      <c r="A5" s="26">
        <v>2014</v>
      </c>
      <c r="B5" s="26"/>
      <c r="C5" s="26"/>
      <c r="D5" s="26"/>
      <c r="E5" s="26"/>
      <c r="F5" s="26"/>
    </row>
    <row r="6" spans="1:13" s="30" customFormat="1" ht="15" customHeight="1">
      <c r="A6" s="15" t="s">
        <v>410</v>
      </c>
      <c r="F6" s="27" t="s">
        <v>411</v>
      </c>
    </row>
    <row r="7" spans="1:13" s="30" customFormat="1" ht="13.8">
      <c r="A7" s="359" t="s">
        <v>23</v>
      </c>
      <c r="B7" s="361" t="s">
        <v>203</v>
      </c>
      <c r="C7" s="361"/>
      <c r="D7" s="361" t="s">
        <v>207</v>
      </c>
      <c r="E7" s="361"/>
      <c r="F7" s="358" t="s">
        <v>24</v>
      </c>
    </row>
    <row r="8" spans="1:13" s="30" customFormat="1">
      <c r="A8" s="359"/>
      <c r="B8" s="362" t="s">
        <v>204</v>
      </c>
      <c r="C8" s="362"/>
      <c r="D8" s="362" t="s">
        <v>208</v>
      </c>
      <c r="E8" s="362"/>
      <c r="F8" s="358"/>
    </row>
    <row r="9" spans="1:13" s="30" customFormat="1" ht="18" customHeight="1">
      <c r="A9" s="360"/>
      <c r="B9" s="129" t="s">
        <v>260</v>
      </c>
      <c r="C9" s="129" t="s">
        <v>205</v>
      </c>
      <c r="D9" s="129" t="s">
        <v>260</v>
      </c>
      <c r="E9" s="129" t="s">
        <v>205</v>
      </c>
      <c r="F9" s="358"/>
    </row>
    <row r="10" spans="1:13" s="3" customFormat="1" ht="16.5" customHeight="1">
      <c r="A10" s="359"/>
      <c r="B10" s="130" t="s">
        <v>261</v>
      </c>
      <c r="C10" s="130" t="s">
        <v>206</v>
      </c>
      <c r="D10" s="130" t="s">
        <v>261</v>
      </c>
      <c r="E10" s="130" t="s">
        <v>206</v>
      </c>
      <c r="F10" s="358"/>
    </row>
    <row r="11" spans="1:13" ht="29.25" customHeight="1" thickBot="1">
      <c r="A11" s="89" t="s">
        <v>25</v>
      </c>
      <c r="B11" s="105">
        <v>5703</v>
      </c>
      <c r="C11" s="105">
        <v>5708</v>
      </c>
      <c r="D11" s="105">
        <v>1641</v>
      </c>
      <c r="E11" s="105">
        <v>1640</v>
      </c>
      <c r="F11" s="84" t="s">
        <v>26</v>
      </c>
    </row>
    <row r="12" spans="1:13" ht="29.25" customHeight="1" thickTop="1" thickBot="1">
      <c r="A12" s="86" t="s">
        <v>27</v>
      </c>
      <c r="B12" s="106">
        <v>5176</v>
      </c>
      <c r="C12" s="106">
        <v>5176</v>
      </c>
      <c r="D12" s="106">
        <v>1494</v>
      </c>
      <c r="E12" s="106">
        <v>1493</v>
      </c>
      <c r="F12" s="85" t="s">
        <v>28</v>
      </c>
    </row>
    <row r="13" spans="1:13" ht="29.25" customHeight="1" thickTop="1" thickBot="1">
      <c r="A13" s="88" t="s">
        <v>29</v>
      </c>
      <c r="B13" s="107">
        <v>5886</v>
      </c>
      <c r="C13" s="107">
        <v>5896</v>
      </c>
      <c r="D13" s="107">
        <v>1671</v>
      </c>
      <c r="E13" s="107">
        <v>1671</v>
      </c>
      <c r="F13" s="83" t="s">
        <v>30</v>
      </c>
    </row>
    <row r="14" spans="1:13" ht="29.25" customHeight="1" thickTop="1" thickBot="1">
      <c r="A14" s="86" t="s">
        <v>31</v>
      </c>
      <c r="B14" s="106">
        <v>5687</v>
      </c>
      <c r="C14" s="106">
        <v>5690</v>
      </c>
      <c r="D14" s="106">
        <v>1651</v>
      </c>
      <c r="E14" s="106">
        <v>1648</v>
      </c>
      <c r="F14" s="85" t="s">
        <v>32</v>
      </c>
    </row>
    <row r="15" spans="1:13" ht="29.25" customHeight="1" thickTop="1" thickBot="1">
      <c r="A15" s="88" t="s">
        <v>33</v>
      </c>
      <c r="B15" s="107">
        <v>5883</v>
      </c>
      <c r="C15" s="107">
        <v>5868</v>
      </c>
      <c r="D15" s="107">
        <v>1538</v>
      </c>
      <c r="E15" s="107">
        <v>1540</v>
      </c>
      <c r="F15" s="83" t="s">
        <v>34</v>
      </c>
    </row>
    <row r="16" spans="1:13" ht="29.25" customHeight="1" thickTop="1" thickBot="1">
      <c r="A16" s="86" t="s">
        <v>35</v>
      </c>
      <c r="B16" s="106">
        <v>5749</v>
      </c>
      <c r="C16" s="106">
        <v>5746</v>
      </c>
      <c r="D16" s="106">
        <v>1534</v>
      </c>
      <c r="E16" s="106">
        <v>1532</v>
      </c>
      <c r="F16" s="85" t="s">
        <v>36</v>
      </c>
    </row>
    <row r="17" spans="1:6" ht="29.25" customHeight="1" thickTop="1" thickBot="1">
      <c r="A17" s="88" t="s">
        <v>37</v>
      </c>
      <c r="B17" s="107">
        <v>5867</v>
      </c>
      <c r="C17" s="107">
        <v>5878</v>
      </c>
      <c r="D17" s="107">
        <v>1641</v>
      </c>
      <c r="E17" s="107">
        <v>1645</v>
      </c>
      <c r="F17" s="83" t="s">
        <v>38</v>
      </c>
    </row>
    <row r="18" spans="1:6" ht="29.25" customHeight="1" thickTop="1" thickBot="1">
      <c r="A18" s="86" t="s">
        <v>39</v>
      </c>
      <c r="B18" s="106">
        <v>6163</v>
      </c>
      <c r="C18" s="106">
        <v>6184</v>
      </c>
      <c r="D18" s="106">
        <v>1827</v>
      </c>
      <c r="E18" s="106">
        <v>1826</v>
      </c>
      <c r="F18" s="85" t="s">
        <v>40</v>
      </c>
    </row>
    <row r="19" spans="1:6" ht="29.25" customHeight="1" thickTop="1" thickBot="1">
      <c r="A19" s="88" t="s">
        <v>41</v>
      </c>
      <c r="B19" s="107">
        <v>5948</v>
      </c>
      <c r="C19" s="107">
        <v>5941</v>
      </c>
      <c r="D19" s="107">
        <v>1743</v>
      </c>
      <c r="E19" s="107">
        <v>1742</v>
      </c>
      <c r="F19" s="83" t="s">
        <v>42</v>
      </c>
    </row>
    <row r="20" spans="1:6" ht="29.25" customHeight="1" thickTop="1" thickBot="1">
      <c r="A20" s="86" t="s">
        <v>43</v>
      </c>
      <c r="B20" s="106">
        <v>6257</v>
      </c>
      <c r="C20" s="106">
        <v>6261</v>
      </c>
      <c r="D20" s="106">
        <v>1787</v>
      </c>
      <c r="E20" s="106">
        <v>1785</v>
      </c>
      <c r="F20" s="85" t="s">
        <v>44</v>
      </c>
    </row>
    <row r="21" spans="1:6" ht="29.25" customHeight="1" thickTop="1" thickBot="1">
      <c r="A21" s="88" t="s">
        <v>45</v>
      </c>
      <c r="B21" s="107">
        <v>6175</v>
      </c>
      <c r="C21" s="107">
        <v>6175</v>
      </c>
      <c r="D21" s="107">
        <v>1736</v>
      </c>
      <c r="E21" s="107">
        <v>1720</v>
      </c>
      <c r="F21" s="83" t="s">
        <v>46</v>
      </c>
    </row>
    <row r="22" spans="1:6" ht="29.25" customHeight="1" thickTop="1">
      <c r="A22" s="195" t="s">
        <v>47</v>
      </c>
      <c r="B22" s="122">
        <v>6505</v>
      </c>
      <c r="C22" s="122">
        <v>6499</v>
      </c>
      <c r="D22" s="122">
        <v>1850</v>
      </c>
      <c r="E22" s="122">
        <v>1849</v>
      </c>
      <c r="F22" s="196" t="s">
        <v>48</v>
      </c>
    </row>
    <row r="23" spans="1:6" ht="29.25" customHeight="1">
      <c r="A23" s="253" t="s">
        <v>12</v>
      </c>
      <c r="B23" s="233">
        <f>SUM(B11:B22)</f>
        <v>70999</v>
      </c>
      <c r="C23" s="233">
        <f>SUM(C11:C22)</f>
        <v>71022</v>
      </c>
      <c r="D23" s="233">
        <f>SUM(D11:D22)</f>
        <v>20113</v>
      </c>
      <c r="E23" s="233">
        <f>SUM(E11:E22)</f>
        <v>20091</v>
      </c>
      <c r="F23" s="254" t="s">
        <v>53</v>
      </c>
    </row>
  </sheetData>
  <mergeCells count="7">
    <mergeCell ref="A1:F1"/>
    <mergeCell ref="F7:F10"/>
    <mergeCell ref="A7:A10"/>
    <mergeCell ref="B7:C7"/>
    <mergeCell ref="B8:C8"/>
    <mergeCell ref="D7:E7"/>
    <mergeCell ref="D8:E8"/>
  </mergeCells>
  <phoneticPr fontId="6" type="noConversion"/>
  <printOptions horizontalCentered="1" verticalCentered="1"/>
  <pageMargins left="0.78740157480314965" right="0.78740157480314965" top="0.59055118110236227" bottom="0.39370078740157483" header="0.51181102362204722" footer="0.51181102362204722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48"/>
  <sheetViews>
    <sheetView showGridLines="0" rightToLeft="1" view="pageBreakPreview" workbookViewId="0">
      <selection activeCell="A37" sqref="A37"/>
    </sheetView>
  </sheetViews>
  <sheetFormatPr defaultColWidth="9.109375" defaultRowHeight="13.2"/>
  <cols>
    <col min="1" max="1" width="20.6640625" style="99" customWidth="1"/>
    <col min="2" max="5" width="20.6640625" style="4" customWidth="1"/>
    <col min="6" max="6" width="21.5546875" style="111" customWidth="1"/>
    <col min="7" max="16384" width="9.109375" style="4"/>
  </cols>
  <sheetData>
    <row r="1" spans="1:16" s="102" customFormat="1" ht="31.5" customHeight="1">
      <c r="A1" s="363"/>
      <c r="B1" s="363"/>
      <c r="C1" s="363"/>
      <c r="D1" s="363"/>
      <c r="E1" s="363"/>
      <c r="F1" s="363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s="127" customFormat="1" ht="21">
      <c r="A2" s="255" t="s">
        <v>310</v>
      </c>
      <c r="B2" s="255"/>
      <c r="C2" s="255"/>
      <c r="D2" s="255"/>
      <c r="E2" s="255"/>
      <c r="F2" s="255"/>
    </row>
    <row r="3" spans="1:16" s="127" customFormat="1" ht="21">
      <c r="A3" s="316">
        <v>2014</v>
      </c>
      <c r="B3" s="255"/>
      <c r="C3" s="255"/>
      <c r="D3" s="255"/>
      <c r="E3" s="255"/>
      <c r="F3" s="316"/>
    </row>
    <row r="4" spans="1:16" s="128" customFormat="1" ht="15.6">
      <c r="A4" s="256" t="s">
        <v>311</v>
      </c>
      <c r="B4" s="256"/>
      <c r="C4" s="256"/>
      <c r="D4" s="256"/>
      <c r="E4" s="256"/>
      <c r="F4" s="256"/>
    </row>
    <row r="5" spans="1:16" s="128" customFormat="1" ht="15.6">
      <c r="A5" s="256">
        <v>2014</v>
      </c>
      <c r="B5" s="256"/>
      <c r="C5" s="256"/>
      <c r="D5" s="256"/>
      <c r="E5" s="256"/>
      <c r="F5" s="256"/>
    </row>
    <row r="6" spans="1:16">
      <c r="A6" s="317"/>
      <c r="B6" s="12"/>
      <c r="C6" s="12"/>
      <c r="D6" s="12"/>
      <c r="E6" s="12"/>
      <c r="F6" s="110"/>
    </row>
    <row r="7" spans="1:16">
      <c r="A7" s="317"/>
      <c r="B7" s="12"/>
      <c r="C7" s="12"/>
      <c r="D7" s="12"/>
      <c r="E7" s="12"/>
      <c r="F7" s="110"/>
    </row>
    <row r="8" spans="1:16">
      <c r="A8" s="317"/>
      <c r="B8" s="12"/>
      <c r="C8" s="12"/>
      <c r="D8" s="12"/>
      <c r="E8" s="12"/>
      <c r="F8" s="110"/>
    </row>
    <row r="9" spans="1:16">
      <c r="A9" s="317"/>
      <c r="B9" s="12"/>
      <c r="C9" s="12"/>
      <c r="D9" s="12"/>
      <c r="E9" s="12"/>
      <c r="F9" s="110"/>
    </row>
    <row r="10" spans="1:16">
      <c r="A10" s="317"/>
      <c r="B10" s="12"/>
      <c r="C10" s="12"/>
      <c r="D10" s="12"/>
      <c r="E10" s="12"/>
      <c r="F10" s="110"/>
    </row>
    <row r="11" spans="1:16">
      <c r="A11" s="317"/>
      <c r="B11" s="12"/>
      <c r="C11" s="12"/>
      <c r="D11" s="12"/>
      <c r="E11" s="12"/>
      <c r="F11" s="110"/>
    </row>
    <row r="12" spans="1:16">
      <c r="A12" s="317"/>
      <c r="B12" s="12"/>
      <c r="C12" s="12"/>
      <c r="D12" s="12"/>
      <c r="E12" s="12"/>
      <c r="F12" s="110"/>
    </row>
    <row r="13" spans="1:16">
      <c r="A13" s="317"/>
      <c r="B13" s="12"/>
      <c r="C13" s="12"/>
      <c r="D13" s="12"/>
      <c r="E13" s="12"/>
      <c r="F13" s="110"/>
    </row>
    <row r="14" spans="1:16">
      <c r="A14" s="317"/>
      <c r="B14" s="12"/>
      <c r="C14" s="12"/>
      <c r="D14" s="12"/>
      <c r="E14" s="12"/>
      <c r="F14" s="110"/>
    </row>
    <row r="15" spans="1:16">
      <c r="A15" s="317"/>
      <c r="B15" s="12"/>
      <c r="C15" s="12"/>
      <c r="D15" s="12"/>
      <c r="E15" s="12"/>
      <c r="F15" s="110"/>
    </row>
    <row r="16" spans="1:16">
      <c r="A16" s="317"/>
      <c r="B16" s="12"/>
      <c r="C16" s="12"/>
      <c r="D16" s="12"/>
      <c r="E16" s="12"/>
      <c r="F16" s="110"/>
    </row>
    <row r="17" spans="1:6">
      <c r="A17" s="317"/>
      <c r="B17" s="12"/>
      <c r="C17" s="12"/>
      <c r="D17" s="12"/>
      <c r="E17" s="12"/>
      <c r="F17" s="110"/>
    </row>
    <row r="18" spans="1:6">
      <c r="A18" s="317"/>
      <c r="B18" s="12"/>
      <c r="C18" s="12"/>
      <c r="D18" s="12"/>
      <c r="E18" s="12"/>
      <c r="F18" s="110"/>
    </row>
    <row r="19" spans="1:6">
      <c r="A19" s="317"/>
      <c r="B19" s="12"/>
      <c r="C19" s="12"/>
      <c r="D19" s="12"/>
      <c r="E19" s="12"/>
      <c r="F19" s="110"/>
    </row>
    <row r="20" spans="1:6">
      <c r="A20" s="317"/>
      <c r="B20" s="12"/>
      <c r="C20" s="12"/>
      <c r="D20" s="12"/>
      <c r="E20" s="12"/>
      <c r="F20" s="110"/>
    </row>
    <row r="21" spans="1:6">
      <c r="A21" s="317"/>
      <c r="B21" s="12"/>
      <c r="C21" s="12"/>
      <c r="D21" s="12"/>
      <c r="E21" s="12"/>
      <c r="F21" s="110"/>
    </row>
    <row r="22" spans="1:6">
      <c r="A22" s="317"/>
      <c r="B22" s="12"/>
      <c r="C22" s="12"/>
      <c r="D22" s="12"/>
      <c r="E22" s="12"/>
      <c r="F22" s="110"/>
    </row>
    <row r="23" spans="1:6">
      <c r="A23" s="317"/>
      <c r="B23" s="12"/>
      <c r="C23" s="12"/>
      <c r="D23" s="12"/>
      <c r="E23" s="12"/>
      <c r="F23" s="110"/>
    </row>
    <row r="24" spans="1:6">
      <c r="A24" s="317"/>
      <c r="B24" s="12"/>
      <c r="C24" s="12"/>
      <c r="D24" s="12"/>
      <c r="E24" s="12"/>
      <c r="F24" s="110"/>
    </row>
    <row r="25" spans="1:6">
      <c r="A25" s="317"/>
      <c r="B25" s="12"/>
      <c r="C25" s="12"/>
      <c r="D25" s="12"/>
      <c r="E25" s="12"/>
      <c r="F25" s="110"/>
    </row>
    <row r="26" spans="1:6">
      <c r="A26" s="317"/>
      <c r="B26" s="12"/>
      <c r="C26" s="12"/>
      <c r="D26" s="12"/>
      <c r="E26" s="12"/>
      <c r="F26" s="110"/>
    </row>
    <row r="27" spans="1:6">
      <c r="A27" s="317"/>
      <c r="B27" s="12"/>
      <c r="C27" s="12"/>
      <c r="D27" s="12"/>
      <c r="E27" s="12"/>
      <c r="F27" s="110"/>
    </row>
    <row r="28" spans="1:6">
      <c r="A28" s="317"/>
      <c r="B28" s="12"/>
      <c r="C28" s="12"/>
      <c r="D28" s="12"/>
      <c r="E28" s="12"/>
      <c r="F28" s="110"/>
    </row>
    <row r="29" spans="1:6">
      <c r="A29" s="317"/>
      <c r="B29" s="12"/>
      <c r="C29" s="12"/>
      <c r="D29" s="12"/>
      <c r="E29" s="12"/>
      <c r="F29" s="110"/>
    </row>
    <row r="30" spans="1:6">
      <c r="A30" s="317"/>
      <c r="B30" s="12"/>
      <c r="C30" s="12"/>
      <c r="D30" s="12"/>
      <c r="E30" s="12"/>
      <c r="F30" s="110"/>
    </row>
    <row r="31" spans="1:6">
      <c r="A31" s="317"/>
      <c r="B31" s="12"/>
      <c r="C31" s="12"/>
      <c r="D31" s="12"/>
      <c r="E31" s="12"/>
      <c r="F31" s="110"/>
    </row>
    <row r="32" spans="1:6">
      <c r="A32" s="317"/>
      <c r="B32" s="12"/>
      <c r="C32" s="12"/>
      <c r="D32" s="12"/>
      <c r="E32" s="12"/>
      <c r="F32" s="110"/>
    </row>
    <row r="33" spans="1:7">
      <c r="A33" s="317"/>
      <c r="B33" s="12"/>
      <c r="C33" s="12"/>
      <c r="D33" s="12"/>
      <c r="E33" s="12"/>
      <c r="F33" s="110"/>
    </row>
    <row r="34" spans="1:7">
      <c r="A34" s="317"/>
      <c r="B34" s="12"/>
      <c r="C34" s="12"/>
      <c r="D34" s="12"/>
      <c r="E34" s="12"/>
      <c r="F34" s="110"/>
    </row>
    <row r="35" spans="1:7">
      <c r="A35" s="317"/>
      <c r="B35" s="12"/>
      <c r="C35" s="12"/>
      <c r="D35" s="12"/>
      <c r="E35" s="12"/>
      <c r="F35" s="110"/>
    </row>
    <row r="36" spans="1:7">
      <c r="A36" s="366" t="s">
        <v>382</v>
      </c>
      <c r="B36" s="366"/>
      <c r="C36" s="366"/>
      <c r="D36" s="366"/>
      <c r="E36" s="366"/>
      <c r="F36" s="366"/>
    </row>
    <row r="37" spans="1:7" ht="26.4">
      <c r="A37" s="131" t="s">
        <v>190</v>
      </c>
    </row>
    <row r="38" spans="1:7" ht="36.75" customHeight="1">
      <c r="A38" s="131" t="s">
        <v>191</v>
      </c>
      <c r="B38" s="12"/>
      <c r="C38" s="364" t="s">
        <v>312</v>
      </c>
      <c r="D38" s="364"/>
      <c r="E38" s="364" t="s">
        <v>313</v>
      </c>
      <c r="F38" s="364"/>
      <c r="G38" s="12"/>
    </row>
    <row r="39" spans="1:7" ht="26.4">
      <c r="A39" s="131" t="s">
        <v>200</v>
      </c>
      <c r="B39" s="12"/>
      <c r="C39" s="365"/>
      <c r="D39" s="365"/>
      <c r="E39" s="365"/>
      <c r="F39" s="365"/>
      <c r="G39" s="12"/>
    </row>
    <row r="40" spans="1:7" ht="26.4">
      <c r="A40" s="131" t="s">
        <v>199</v>
      </c>
    </row>
    <row r="41" spans="1:7" ht="26.4">
      <c r="A41" s="131" t="s">
        <v>198</v>
      </c>
    </row>
    <row r="42" spans="1:7" ht="26.4">
      <c r="A42" s="131" t="s">
        <v>197</v>
      </c>
    </row>
    <row r="43" spans="1:7" ht="26.4">
      <c r="A43" s="131" t="s">
        <v>196</v>
      </c>
    </row>
    <row r="44" spans="1:7" ht="26.4">
      <c r="A44" s="131" t="s">
        <v>195</v>
      </c>
    </row>
    <row r="45" spans="1:7" ht="26.4">
      <c r="A45" s="131" t="s">
        <v>201</v>
      </c>
    </row>
    <row r="46" spans="1:7" ht="26.4">
      <c r="A46" s="131" t="s">
        <v>194</v>
      </c>
    </row>
    <row r="47" spans="1:7" ht="26.4">
      <c r="A47" s="131" t="s">
        <v>193</v>
      </c>
    </row>
    <row r="48" spans="1:7" ht="26.4">
      <c r="A48" s="131" t="s">
        <v>192</v>
      </c>
    </row>
  </sheetData>
  <mergeCells count="6">
    <mergeCell ref="A1:F1"/>
    <mergeCell ref="C38:D38"/>
    <mergeCell ref="E38:F38"/>
    <mergeCell ref="C39:D39"/>
    <mergeCell ref="E39:F39"/>
    <mergeCell ref="A36:F36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21"/>
  <sheetViews>
    <sheetView showGridLines="0" rightToLeft="1" view="pageBreakPreview" zoomScaleSheetLayoutView="100" workbookViewId="0">
      <selection activeCell="F6" sqref="F6"/>
    </sheetView>
  </sheetViews>
  <sheetFormatPr defaultColWidth="9.109375" defaultRowHeight="13.2"/>
  <cols>
    <col min="1" max="1" width="15.6640625" style="99" customWidth="1"/>
    <col min="2" max="5" width="11.6640625" style="4" customWidth="1"/>
    <col min="6" max="6" width="15.6640625" style="111" customWidth="1"/>
    <col min="7" max="16384" width="9.109375" style="4"/>
  </cols>
  <sheetData>
    <row r="1" spans="1:12" s="102" customFormat="1" ht="45" customHeight="1">
      <c r="A1" s="354"/>
      <c r="B1" s="354"/>
      <c r="C1" s="354"/>
      <c r="D1" s="354"/>
      <c r="E1" s="354"/>
      <c r="F1" s="354"/>
      <c r="G1" s="112"/>
      <c r="H1" s="112"/>
      <c r="I1" s="112"/>
      <c r="J1" s="112"/>
      <c r="K1" s="112"/>
      <c r="L1" s="112"/>
    </row>
    <row r="2" spans="1:12" s="127" customFormat="1" ht="21">
      <c r="A2" s="53" t="s">
        <v>50</v>
      </c>
      <c r="B2" s="53"/>
      <c r="C2" s="53"/>
      <c r="D2" s="53"/>
      <c r="E2" s="53"/>
      <c r="F2" s="53"/>
    </row>
    <row r="3" spans="1:12" s="127" customFormat="1" ht="21">
      <c r="A3" s="47">
        <v>2014</v>
      </c>
      <c r="B3" s="53"/>
      <c r="C3" s="53"/>
      <c r="D3" s="53"/>
      <c r="E3" s="53"/>
      <c r="F3" s="47"/>
    </row>
    <row r="4" spans="1:12" s="128" customFormat="1" ht="15.6">
      <c r="A4" s="26" t="s">
        <v>51</v>
      </c>
      <c r="B4" s="26"/>
      <c r="C4" s="26"/>
      <c r="D4" s="26"/>
      <c r="E4" s="26"/>
      <c r="F4" s="26"/>
    </row>
    <row r="5" spans="1:12" s="128" customFormat="1" ht="15.6">
      <c r="A5" s="26">
        <v>2014</v>
      </c>
      <c r="B5" s="26"/>
      <c r="C5" s="26"/>
      <c r="D5" s="26"/>
      <c r="E5" s="26"/>
      <c r="F5" s="26"/>
    </row>
    <row r="6" spans="1:12" s="30" customFormat="1" ht="15" customHeight="1">
      <c r="A6" s="15" t="s">
        <v>408</v>
      </c>
      <c r="F6" s="27" t="s">
        <v>409</v>
      </c>
    </row>
    <row r="7" spans="1:12" s="30" customFormat="1" ht="18" customHeight="1">
      <c r="A7" s="359" t="s">
        <v>23</v>
      </c>
      <c r="B7" s="368" t="s">
        <v>279</v>
      </c>
      <c r="C7" s="368"/>
      <c r="D7" s="368" t="s">
        <v>278</v>
      </c>
      <c r="E7" s="368"/>
      <c r="F7" s="367" t="s">
        <v>24</v>
      </c>
    </row>
    <row r="8" spans="1:12" s="30" customFormat="1" ht="27.75" customHeight="1">
      <c r="A8" s="359"/>
      <c r="B8" s="114" t="s">
        <v>146</v>
      </c>
      <c r="C8" s="114" t="s">
        <v>147</v>
      </c>
      <c r="D8" s="226" t="s">
        <v>146</v>
      </c>
      <c r="E8" s="226" t="s">
        <v>147</v>
      </c>
      <c r="F8" s="367"/>
    </row>
    <row r="9" spans="1:12" ht="29.25" customHeight="1" thickBot="1">
      <c r="A9" s="98" t="s">
        <v>25</v>
      </c>
      <c r="B9" s="227">
        <v>558</v>
      </c>
      <c r="C9" s="227">
        <v>992</v>
      </c>
      <c r="D9" s="105">
        <v>32045</v>
      </c>
      <c r="E9" s="105">
        <v>42227</v>
      </c>
      <c r="F9" s="84" t="s">
        <v>26</v>
      </c>
    </row>
    <row r="10" spans="1:12" ht="29.25" customHeight="1" thickTop="1" thickBot="1">
      <c r="A10" s="86" t="s">
        <v>27</v>
      </c>
      <c r="B10" s="228">
        <v>394</v>
      </c>
      <c r="C10" s="228">
        <v>814</v>
      </c>
      <c r="D10" s="106">
        <v>30326</v>
      </c>
      <c r="E10" s="106">
        <v>40379</v>
      </c>
      <c r="F10" s="85" t="s">
        <v>28</v>
      </c>
    </row>
    <row r="11" spans="1:12" ht="29.25" customHeight="1" thickTop="1" thickBot="1">
      <c r="A11" s="88" t="s">
        <v>29</v>
      </c>
      <c r="B11" s="229">
        <v>573</v>
      </c>
      <c r="C11" s="229">
        <v>881</v>
      </c>
      <c r="D11" s="107">
        <v>36125</v>
      </c>
      <c r="E11" s="107">
        <v>47729</v>
      </c>
      <c r="F11" s="83" t="s">
        <v>30</v>
      </c>
    </row>
    <row r="12" spans="1:12" ht="29.25" customHeight="1" thickTop="1" thickBot="1">
      <c r="A12" s="86" t="s">
        <v>31</v>
      </c>
      <c r="B12" s="228">
        <v>518</v>
      </c>
      <c r="C12" s="228">
        <v>966</v>
      </c>
      <c r="D12" s="106">
        <v>33026</v>
      </c>
      <c r="E12" s="106">
        <v>41546</v>
      </c>
      <c r="F12" s="85" t="s">
        <v>32</v>
      </c>
    </row>
    <row r="13" spans="1:12" ht="29.25" customHeight="1" thickTop="1" thickBot="1">
      <c r="A13" s="88" t="s">
        <v>33</v>
      </c>
      <c r="B13" s="229">
        <v>450</v>
      </c>
      <c r="C13" s="229">
        <v>881</v>
      </c>
      <c r="D13" s="107">
        <v>35022</v>
      </c>
      <c r="E13" s="107">
        <v>45166</v>
      </c>
      <c r="F13" s="83" t="s">
        <v>34</v>
      </c>
    </row>
    <row r="14" spans="1:12" ht="29.25" customHeight="1" thickTop="1" thickBot="1">
      <c r="A14" s="86" t="s">
        <v>35</v>
      </c>
      <c r="B14" s="228">
        <v>432</v>
      </c>
      <c r="C14" s="228">
        <v>812</v>
      </c>
      <c r="D14" s="106">
        <v>35082</v>
      </c>
      <c r="E14" s="106">
        <v>44682</v>
      </c>
      <c r="F14" s="85" t="s">
        <v>36</v>
      </c>
    </row>
    <row r="15" spans="1:12" ht="29.25" customHeight="1" thickTop="1" thickBot="1">
      <c r="A15" s="88" t="s">
        <v>37</v>
      </c>
      <c r="B15" s="229">
        <v>490</v>
      </c>
      <c r="C15" s="229">
        <v>1024</v>
      </c>
      <c r="D15" s="107">
        <v>35575</v>
      </c>
      <c r="E15" s="107">
        <v>47914</v>
      </c>
      <c r="F15" s="83" t="s">
        <v>38</v>
      </c>
    </row>
    <row r="16" spans="1:12" ht="29.25" customHeight="1" thickTop="1" thickBot="1">
      <c r="A16" s="86" t="s">
        <v>39</v>
      </c>
      <c r="B16" s="228">
        <v>420</v>
      </c>
      <c r="C16" s="228">
        <v>1051</v>
      </c>
      <c r="D16" s="106">
        <v>35347</v>
      </c>
      <c r="E16" s="106">
        <v>47086</v>
      </c>
      <c r="F16" s="85" t="s">
        <v>40</v>
      </c>
    </row>
    <row r="17" spans="1:6" ht="29.25" customHeight="1" thickTop="1" thickBot="1">
      <c r="A17" s="88" t="s">
        <v>41</v>
      </c>
      <c r="B17" s="229">
        <v>412</v>
      </c>
      <c r="C17" s="229">
        <v>929</v>
      </c>
      <c r="D17" s="107">
        <v>36598</v>
      </c>
      <c r="E17" s="107">
        <v>47740</v>
      </c>
      <c r="F17" s="83" t="s">
        <v>42</v>
      </c>
    </row>
    <row r="18" spans="1:6" ht="29.25" customHeight="1" thickTop="1" thickBot="1">
      <c r="A18" s="86" t="s">
        <v>43</v>
      </c>
      <c r="B18" s="228">
        <v>486</v>
      </c>
      <c r="C18" s="228">
        <v>724</v>
      </c>
      <c r="D18" s="106">
        <v>37575</v>
      </c>
      <c r="E18" s="106">
        <v>47910</v>
      </c>
      <c r="F18" s="85" t="s">
        <v>44</v>
      </c>
    </row>
    <row r="19" spans="1:6" ht="29.25" customHeight="1" thickTop="1" thickBot="1">
      <c r="A19" s="88" t="s">
        <v>45</v>
      </c>
      <c r="B19" s="229">
        <v>390</v>
      </c>
      <c r="C19" s="229">
        <v>702</v>
      </c>
      <c r="D19" s="107">
        <v>42171</v>
      </c>
      <c r="E19" s="107">
        <v>49894</v>
      </c>
      <c r="F19" s="83" t="s">
        <v>46</v>
      </c>
    </row>
    <row r="20" spans="1:6" ht="29.25" customHeight="1" thickTop="1">
      <c r="A20" s="49" t="s">
        <v>47</v>
      </c>
      <c r="B20" s="230">
        <v>546</v>
      </c>
      <c r="C20" s="230">
        <v>1009</v>
      </c>
      <c r="D20" s="108">
        <v>40714</v>
      </c>
      <c r="E20" s="108">
        <v>48235</v>
      </c>
      <c r="F20" s="87" t="s">
        <v>48</v>
      </c>
    </row>
    <row r="21" spans="1:6" ht="29.25" customHeight="1">
      <c r="A21" s="115" t="s">
        <v>12</v>
      </c>
      <c r="B21" s="232">
        <f>SUM(B9:B20)</f>
        <v>5669</v>
      </c>
      <c r="C21" s="232">
        <f>SUM(C9:C20)</f>
        <v>10785</v>
      </c>
      <c r="D21" s="152">
        <f>SUM(D9:D20)</f>
        <v>429606</v>
      </c>
      <c r="E21" s="152">
        <f>SUM(E9:E20)</f>
        <v>550508</v>
      </c>
      <c r="F21" s="109" t="s">
        <v>53</v>
      </c>
    </row>
  </sheetData>
  <mergeCells count="5">
    <mergeCell ref="A1:F1"/>
    <mergeCell ref="A7:A8"/>
    <mergeCell ref="F7:F8"/>
    <mergeCell ref="B7:C7"/>
    <mergeCell ref="D7:E7"/>
  </mergeCells>
  <phoneticPr fontId="6" type="noConversion"/>
  <printOptions horizontalCentered="1"/>
  <pageMargins left="0.78740157480314965" right="0.78740157480314965" top="0.98425196850393704" bottom="0.39370078740157483" header="0.51181102362204722" footer="0.51181102362204722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R25"/>
  <sheetViews>
    <sheetView showGridLines="0" rightToLeft="1" view="pageBreakPreview" zoomScaleSheetLayoutView="100" workbookViewId="0">
      <selection activeCell="A12" sqref="A12"/>
    </sheetView>
  </sheetViews>
  <sheetFormatPr defaultColWidth="9.109375" defaultRowHeight="13.2"/>
  <cols>
    <col min="1" max="1" width="30.6640625" style="99" customWidth="1"/>
    <col min="2" max="8" width="9.6640625" style="4" customWidth="1"/>
    <col min="9" max="9" width="9.6640625" style="111" customWidth="1"/>
    <col min="10" max="10" width="30.6640625" style="4" customWidth="1"/>
    <col min="11" max="16384" width="9.109375" style="4"/>
  </cols>
  <sheetData>
    <row r="1" spans="1:18" s="102" customFormat="1" ht="25.5" customHeight="1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112"/>
      <c r="L1" s="112"/>
      <c r="M1" s="112"/>
      <c r="N1" s="112"/>
      <c r="O1" s="112"/>
    </row>
    <row r="2" spans="1:18" s="44" customFormat="1" ht="21">
      <c r="A2" s="373" t="s">
        <v>209</v>
      </c>
      <c r="B2" s="373"/>
      <c r="C2" s="373"/>
      <c r="D2" s="373"/>
      <c r="E2" s="373"/>
      <c r="F2" s="373"/>
      <c r="G2" s="373"/>
      <c r="H2" s="373"/>
      <c r="I2" s="373"/>
      <c r="J2" s="373"/>
    </row>
    <row r="3" spans="1:18" s="45" customFormat="1" ht="21">
      <c r="A3" s="374">
        <v>2014</v>
      </c>
      <c r="B3" s="374"/>
      <c r="C3" s="374"/>
      <c r="D3" s="374"/>
      <c r="E3" s="374"/>
      <c r="F3" s="374"/>
      <c r="G3" s="374"/>
      <c r="H3" s="374"/>
      <c r="I3" s="374"/>
      <c r="J3" s="374"/>
    </row>
    <row r="4" spans="1:18" ht="15.6">
      <c r="A4" s="355" t="s">
        <v>210</v>
      </c>
      <c r="B4" s="355"/>
      <c r="C4" s="355"/>
      <c r="D4" s="355"/>
      <c r="E4" s="355"/>
      <c r="F4" s="355"/>
      <c r="G4" s="355"/>
      <c r="H4" s="355"/>
      <c r="I4" s="355"/>
      <c r="J4" s="355"/>
    </row>
    <row r="5" spans="1:18" s="103" customFormat="1" ht="15" customHeight="1">
      <c r="A5" s="355">
        <v>2014</v>
      </c>
      <c r="B5" s="355"/>
      <c r="C5" s="355"/>
      <c r="D5" s="355"/>
      <c r="E5" s="355"/>
      <c r="F5" s="355"/>
      <c r="G5" s="355"/>
      <c r="H5" s="355"/>
      <c r="I5" s="355"/>
      <c r="J5" s="355"/>
    </row>
    <row r="6" spans="1:18" s="30" customFormat="1" ht="15.6">
      <c r="A6" s="15" t="s">
        <v>390</v>
      </c>
      <c r="J6" s="27" t="s">
        <v>383</v>
      </c>
    </row>
    <row r="7" spans="1:18" s="30" customFormat="1" ht="24" customHeight="1">
      <c r="A7" s="369" t="s">
        <v>316</v>
      </c>
      <c r="B7" s="54" t="s">
        <v>262</v>
      </c>
      <c r="C7" s="54" t="s">
        <v>263</v>
      </c>
      <c r="D7" s="54" t="s">
        <v>264</v>
      </c>
      <c r="E7" s="54" t="s">
        <v>265</v>
      </c>
      <c r="F7" s="54" t="s">
        <v>266</v>
      </c>
      <c r="G7" s="54" t="s">
        <v>222</v>
      </c>
      <c r="H7" s="54" t="s">
        <v>267</v>
      </c>
      <c r="I7" s="54" t="s">
        <v>52</v>
      </c>
      <c r="J7" s="371" t="s">
        <v>317</v>
      </c>
    </row>
    <row r="8" spans="1:18" s="136" customFormat="1" ht="24" customHeight="1">
      <c r="A8" s="370"/>
      <c r="B8" s="132" t="s">
        <v>314</v>
      </c>
      <c r="C8" s="132" t="s">
        <v>268</v>
      </c>
      <c r="D8" s="132" t="s">
        <v>269</v>
      </c>
      <c r="E8" s="132" t="s">
        <v>270</v>
      </c>
      <c r="F8" s="133" t="s">
        <v>271</v>
      </c>
      <c r="G8" s="55" t="s">
        <v>280</v>
      </c>
      <c r="H8" s="133" t="s">
        <v>315</v>
      </c>
      <c r="I8" s="134" t="s">
        <v>53</v>
      </c>
      <c r="J8" s="372"/>
      <c r="K8" s="135"/>
      <c r="L8" s="135"/>
      <c r="M8" s="135"/>
      <c r="N8" s="135"/>
      <c r="O8" s="135"/>
      <c r="P8" s="135"/>
      <c r="Q8" s="135"/>
      <c r="R8" s="135"/>
    </row>
    <row r="9" spans="1:18" s="136" customFormat="1" ht="21" customHeight="1" thickBot="1">
      <c r="A9" s="100" t="s">
        <v>212</v>
      </c>
      <c r="B9" s="257">
        <v>69479</v>
      </c>
      <c r="C9" s="257">
        <v>2703</v>
      </c>
      <c r="D9" s="257">
        <v>408081</v>
      </c>
      <c r="E9" s="257">
        <v>168774</v>
      </c>
      <c r="F9" s="257">
        <v>21828</v>
      </c>
      <c r="G9" s="257">
        <v>5985</v>
      </c>
      <c r="H9" s="257">
        <v>23221</v>
      </c>
      <c r="I9" s="258">
        <f>SUM(B9:H9)</f>
        <v>700071</v>
      </c>
      <c r="J9" s="137" t="s">
        <v>58</v>
      </c>
      <c r="K9" s="135"/>
      <c r="L9" s="135"/>
      <c r="M9" s="135"/>
      <c r="N9" s="135"/>
      <c r="O9" s="135"/>
      <c r="P9" s="135"/>
      <c r="Q9" s="135"/>
      <c r="R9" s="135"/>
    </row>
    <row r="10" spans="1:18" s="136" customFormat="1" ht="21" customHeight="1" thickTop="1" thickBot="1">
      <c r="A10" s="86" t="s">
        <v>213</v>
      </c>
      <c r="B10" s="259">
        <v>86</v>
      </c>
      <c r="C10" s="259">
        <v>1</v>
      </c>
      <c r="D10" s="259">
        <v>280</v>
      </c>
      <c r="E10" s="259" t="s">
        <v>366</v>
      </c>
      <c r="F10" s="259">
        <v>61</v>
      </c>
      <c r="G10" s="259" t="s">
        <v>366</v>
      </c>
      <c r="H10" s="259">
        <v>64</v>
      </c>
      <c r="I10" s="318">
        <f t="shared" ref="I10:I24" si="0">SUM(B10:H10)</f>
        <v>492</v>
      </c>
      <c r="J10" s="85" t="s">
        <v>56</v>
      </c>
      <c r="K10" s="135"/>
      <c r="L10" s="135"/>
      <c r="M10" s="135"/>
      <c r="N10" s="135"/>
      <c r="O10" s="135"/>
      <c r="P10" s="135"/>
      <c r="Q10" s="135"/>
      <c r="R10" s="135"/>
    </row>
    <row r="11" spans="1:18" s="136" customFormat="1" ht="21" customHeight="1" thickTop="1" thickBot="1">
      <c r="A11" s="88" t="s">
        <v>214</v>
      </c>
      <c r="B11" s="260">
        <v>122</v>
      </c>
      <c r="C11" s="260">
        <v>72</v>
      </c>
      <c r="D11" s="260">
        <v>611</v>
      </c>
      <c r="E11" s="260">
        <v>25</v>
      </c>
      <c r="F11" s="260">
        <v>98</v>
      </c>
      <c r="G11" s="260">
        <v>25</v>
      </c>
      <c r="H11" s="260">
        <v>70</v>
      </c>
      <c r="I11" s="319">
        <f t="shared" si="0"/>
        <v>1023</v>
      </c>
      <c r="J11" s="83" t="s">
        <v>318</v>
      </c>
      <c r="K11" s="135"/>
      <c r="L11" s="135"/>
      <c r="M11" s="135"/>
      <c r="N11" s="135"/>
      <c r="O11" s="135"/>
      <c r="P11" s="135"/>
      <c r="Q11" s="135"/>
      <c r="R11" s="135"/>
    </row>
    <row r="12" spans="1:18" s="136" customFormat="1" ht="21" customHeight="1" thickTop="1" thickBot="1">
      <c r="A12" s="86" t="s">
        <v>215</v>
      </c>
      <c r="B12" s="259">
        <v>434</v>
      </c>
      <c r="C12" s="259">
        <v>15</v>
      </c>
      <c r="D12" s="259">
        <v>4</v>
      </c>
      <c r="E12" s="259" t="s">
        <v>366</v>
      </c>
      <c r="F12" s="259">
        <v>338</v>
      </c>
      <c r="G12" s="259" t="s">
        <v>366</v>
      </c>
      <c r="H12" s="259">
        <v>44</v>
      </c>
      <c r="I12" s="318">
        <f t="shared" si="0"/>
        <v>835</v>
      </c>
      <c r="J12" s="85" t="s">
        <v>216</v>
      </c>
      <c r="K12" s="135"/>
      <c r="L12" s="135"/>
      <c r="M12" s="135"/>
      <c r="N12" s="135"/>
      <c r="O12" s="135"/>
      <c r="P12" s="135"/>
      <c r="Q12" s="135"/>
      <c r="R12" s="135"/>
    </row>
    <row r="13" spans="1:18" s="136" customFormat="1" ht="21" customHeight="1" thickTop="1" thickBot="1">
      <c r="A13" s="88" t="s">
        <v>217</v>
      </c>
      <c r="B13" s="260">
        <v>1903</v>
      </c>
      <c r="C13" s="260">
        <v>314</v>
      </c>
      <c r="D13" s="260">
        <v>3357</v>
      </c>
      <c r="E13" s="260">
        <v>2509</v>
      </c>
      <c r="F13" s="260">
        <v>782</v>
      </c>
      <c r="G13" s="260">
        <v>99</v>
      </c>
      <c r="H13" s="260">
        <v>555</v>
      </c>
      <c r="I13" s="319">
        <f t="shared" si="0"/>
        <v>9519</v>
      </c>
      <c r="J13" s="83" t="s">
        <v>340</v>
      </c>
      <c r="K13" s="135"/>
      <c r="L13" s="135"/>
      <c r="M13" s="135"/>
      <c r="N13" s="135"/>
      <c r="O13" s="135"/>
      <c r="P13" s="135"/>
      <c r="Q13" s="135"/>
      <c r="R13" s="135"/>
    </row>
    <row r="14" spans="1:18" s="136" customFormat="1" ht="21" customHeight="1" thickTop="1" thickBot="1">
      <c r="A14" s="86" t="s">
        <v>63</v>
      </c>
      <c r="B14" s="259">
        <v>1328</v>
      </c>
      <c r="C14" s="259">
        <v>3</v>
      </c>
      <c r="D14" s="259">
        <v>1194</v>
      </c>
      <c r="E14" s="259" t="s">
        <v>366</v>
      </c>
      <c r="F14" s="259">
        <v>922</v>
      </c>
      <c r="G14" s="259" t="s">
        <v>356</v>
      </c>
      <c r="H14" s="259">
        <v>477</v>
      </c>
      <c r="I14" s="318">
        <f t="shared" si="0"/>
        <v>3924</v>
      </c>
      <c r="J14" s="85" t="s">
        <v>218</v>
      </c>
      <c r="K14" s="135"/>
      <c r="L14" s="135"/>
      <c r="M14" s="135"/>
      <c r="N14" s="135"/>
      <c r="O14" s="135"/>
      <c r="P14" s="135"/>
      <c r="Q14" s="135"/>
      <c r="R14" s="135"/>
    </row>
    <row r="15" spans="1:18" s="136" customFormat="1" ht="21" customHeight="1" thickTop="1" thickBot="1">
      <c r="A15" s="88" t="s">
        <v>59</v>
      </c>
      <c r="B15" s="260">
        <v>29129</v>
      </c>
      <c r="C15" s="260">
        <v>1255</v>
      </c>
      <c r="D15" s="260">
        <v>156290</v>
      </c>
      <c r="E15" s="260">
        <v>40155</v>
      </c>
      <c r="F15" s="260">
        <v>6974</v>
      </c>
      <c r="G15" s="260">
        <v>3345</v>
      </c>
      <c r="H15" s="260">
        <v>11967</v>
      </c>
      <c r="I15" s="319">
        <f t="shared" si="0"/>
        <v>249115</v>
      </c>
      <c r="J15" s="83" t="s">
        <v>319</v>
      </c>
      <c r="K15" s="135"/>
      <c r="L15" s="135"/>
      <c r="M15" s="135"/>
      <c r="N15" s="135"/>
      <c r="O15" s="135"/>
      <c r="P15" s="135"/>
      <c r="Q15" s="135"/>
      <c r="R15" s="135"/>
    </row>
    <row r="16" spans="1:18" s="136" customFormat="1" ht="21" customHeight="1" thickTop="1" thickBot="1">
      <c r="A16" s="86" t="s">
        <v>219</v>
      </c>
      <c r="B16" s="259" t="s">
        <v>366</v>
      </c>
      <c r="C16" s="259" t="s">
        <v>366</v>
      </c>
      <c r="D16" s="259" t="s">
        <v>366</v>
      </c>
      <c r="E16" s="259">
        <v>18</v>
      </c>
      <c r="F16" s="259">
        <v>194</v>
      </c>
      <c r="G16" s="259">
        <v>171</v>
      </c>
      <c r="H16" s="259">
        <v>144</v>
      </c>
      <c r="I16" s="318">
        <f t="shared" si="0"/>
        <v>527</v>
      </c>
      <c r="J16" s="85" t="s">
        <v>320</v>
      </c>
      <c r="K16" s="135"/>
      <c r="L16" s="135"/>
      <c r="M16" s="135"/>
      <c r="N16" s="135"/>
      <c r="O16" s="135"/>
      <c r="P16" s="135"/>
      <c r="Q16" s="135"/>
      <c r="R16" s="135"/>
    </row>
    <row r="17" spans="1:18" s="136" customFormat="1" ht="21" customHeight="1" thickTop="1" thickBot="1">
      <c r="A17" s="88" t="s">
        <v>67</v>
      </c>
      <c r="B17" s="260">
        <v>2910</v>
      </c>
      <c r="C17" s="260">
        <v>256</v>
      </c>
      <c r="D17" s="260">
        <v>14610</v>
      </c>
      <c r="E17" s="260">
        <v>3299</v>
      </c>
      <c r="F17" s="260">
        <v>485</v>
      </c>
      <c r="G17" s="260">
        <v>266</v>
      </c>
      <c r="H17" s="260">
        <v>1793</v>
      </c>
      <c r="I17" s="319">
        <f t="shared" si="0"/>
        <v>23619</v>
      </c>
      <c r="J17" s="83" t="s">
        <v>68</v>
      </c>
      <c r="K17" s="135"/>
      <c r="L17" s="135"/>
      <c r="M17" s="135"/>
      <c r="N17" s="135"/>
      <c r="O17" s="135"/>
      <c r="P17" s="135"/>
      <c r="Q17" s="135"/>
      <c r="R17" s="135"/>
    </row>
    <row r="18" spans="1:18" s="136" customFormat="1" ht="21" customHeight="1" thickTop="1" thickBot="1">
      <c r="A18" s="86" t="s">
        <v>69</v>
      </c>
      <c r="B18" s="259">
        <v>31</v>
      </c>
      <c r="C18" s="259">
        <v>76</v>
      </c>
      <c r="D18" s="259">
        <v>460</v>
      </c>
      <c r="E18" s="259">
        <v>9</v>
      </c>
      <c r="F18" s="259">
        <v>75</v>
      </c>
      <c r="G18" s="259" t="s">
        <v>366</v>
      </c>
      <c r="H18" s="259">
        <v>32</v>
      </c>
      <c r="I18" s="318">
        <f t="shared" si="0"/>
        <v>683</v>
      </c>
      <c r="J18" s="85" t="s">
        <v>220</v>
      </c>
      <c r="K18" s="135"/>
      <c r="L18" s="135"/>
      <c r="M18" s="135"/>
      <c r="N18" s="135"/>
      <c r="O18" s="135"/>
      <c r="P18" s="135"/>
      <c r="Q18" s="135"/>
      <c r="R18" s="135"/>
    </row>
    <row r="19" spans="1:18" s="136" customFormat="1" ht="21" customHeight="1" thickTop="1" thickBot="1">
      <c r="A19" s="88" t="s">
        <v>221</v>
      </c>
      <c r="B19" s="260" t="s">
        <v>366</v>
      </c>
      <c r="C19" s="260">
        <v>2</v>
      </c>
      <c r="D19" s="260">
        <v>7</v>
      </c>
      <c r="E19" s="260" t="s">
        <v>366</v>
      </c>
      <c r="F19" s="260" t="s">
        <v>366</v>
      </c>
      <c r="G19" s="260" t="s">
        <v>366</v>
      </c>
      <c r="H19" s="260">
        <v>1</v>
      </c>
      <c r="I19" s="319">
        <f t="shared" si="0"/>
        <v>10</v>
      </c>
      <c r="J19" s="83" t="s">
        <v>321</v>
      </c>
      <c r="K19" s="135"/>
      <c r="L19" s="135"/>
      <c r="M19" s="135"/>
      <c r="N19" s="135"/>
      <c r="O19" s="135"/>
      <c r="P19" s="135"/>
      <c r="Q19" s="135"/>
      <c r="R19" s="135"/>
    </row>
    <row r="20" spans="1:18" s="136" customFormat="1" ht="21" customHeight="1" thickTop="1" thickBot="1">
      <c r="A20" s="86" t="s">
        <v>222</v>
      </c>
      <c r="B20" s="259" t="s">
        <v>366</v>
      </c>
      <c r="C20" s="259" t="s">
        <v>366</v>
      </c>
      <c r="D20" s="259" t="s">
        <v>366</v>
      </c>
      <c r="E20" s="259">
        <v>93</v>
      </c>
      <c r="F20" s="259">
        <v>345</v>
      </c>
      <c r="G20" s="259">
        <v>1470</v>
      </c>
      <c r="H20" s="259">
        <v>791</v>
      </c>
      <c r="I20" s="318">
        <f t="shared" si="0"/>
        <v>2699</v>
      </c>
      <c r="J20" s="85" t="s">
        <v>223</v>
      </c>
      <c r="K20" s="135"/>
      <c r="L20" s="135"/>
      <c r="M20" s="135"/>
      <c r="N20" s="135"/>
      <c r="O20" s="135"/>
      <c r="P20" s="135"/>
      <c r="Q20" s="135"/>
      <c r="R20" s="135"/>
    </row>
    <row r="21" spans="1:18" s="136" customFormat="1" ht="21" customHeight="1" thickTop="1" thickBot="1">
      <c r="A21" s="88" t="s">
        <v>224</v>
      </c>
      <c r="B21" s="260">
        <v>143</v>
      </c>
      <c r="C21" s="260">
        <v>1</v>
      </c>
      <c r="D21" s="260">
        <v>4</v>
      </c>
      <c r="E21" s="260" t="s">
        <v>366</v>
      </c>
      <c r="F21" s="260">
        <v>17</v>
      </c>
      <c r="G21" s="260" t="s">
        <v>366</v>
      </c>
      <c r="H21" s="260">
        <v>13</v>
      </c>
      <c r="I21" s="319">
        <f t="shared" si="0"/>
        <v>178</v>
      </c>
      <c r="J21" s="83" t="s">
        <v>322</v>
      </c>
      <c r="K21" s="135"/>
      <c r="L21" s="135"/>
      <c r="M21" s="135"/>
      <c r="N21" s="135"/>
      <c r="O21" s="135"/>
      <c r="P21" s="135"/>
      <c r="Q21" s="135"/>
      <c r="R21" s="135"/>
    </row>
    <row r="22" spans="1:18" s="136" customFormat="1" ht="21" customHeight="1" thickTop="1" thickBot="1">
      <c r="A22" s="86" t="s">
        <v>225</v>
      </c>
      <c r="B22" s="259" t="s">
        <v>366</v>
      </c>
      <c r="C22" s="259" t="s">
        <v>366</v>
      </c>
      <c r="D22" s="259" t="s">
        <v>366</v>
      </c>
      <c r="E22" s="259" t="s">
        <v>366</v>
      </c>
      <c r="F22" s="259" t="s">
        <v>366</v>
      </c>
      <c r="G22" s="259" t="s">
        <v>366</v>
      </c>
      <c r="H22" s="259" t="s">
        <v>366</v>
      </c>
      <c r="I22" s="318">
        <f t="shared" si="0"/>
        <v>0</v>
      </c>
      <c r="J22" s="85" t="s">
        <v>323</v>
      </c>
      <c r="K22" s="135"/>
      <c r="L22" s="135"/>
      <c r="M22" s="135"/>
      <c r="N22" s="135"/>
      <c r="O22" s="135"/>
      <c r="P22" s="135"/>
      <c r="Q22" s="135"/>
      <c r="R22" s="135"/>
    </row>
    <row r="23" spans="1:18" s="136" customFormat="1" ht="21" customHeight="1" thickTop="1" thickBot="1">
      <c r="A23" s="88" t="s">
        <v>226</v>
      </c>
      <c r="B23" s="260">
        <v>13</v>
      </c>
      <c r="C23" s="260" t="s">
        <v>366</v>
      </c>
      <c r="D23" s="260">
        <v>6</v>
      </c>
      <c r="E23" s="260" t="s">
        <v>366</v>
      </c>
      <c r="F23" s="260" t="s">
        <v>366</v>
      </c>
      <c r="G23" s="260" t="s">
        <v>366</v>
      </c>
      <c r="H23" s="260">
        <v>3</v>
      </c>
      <c r="I23" s="319">
        <f t="shared" si="0"/>
        <v>22</v>
      </c>
      <c r="J23" s="83" t="s">
        <v>324</v>
      </c>
      <c r="K23" s="135"/>
      <c r="L23" s="135"/>
      <c r="M23" s="135"/>
      <c r="N23" s="135"/>
      <c r="O23" s="135"/>
      <c r="P23" s="135"/>
      <c r="Q23" s="135"/>
      <c r="R23" s="135"/>
    </row>
    <row r="24" spans="1:18" s="136" customFormat="1" ht="21" customHeight="1" thickTop="1">
      <c r="A24" s="276" t="s">
        <v>227</v>
      </c>
      <c r="B24" s="270">
        <v>14</v>
      </c>
      <c r="C24" s="270" t="s">
        <v>366</v>
      </c>
      <c r="D24" s="270">
        <v>43</v>
      </c>
      <c r="E24" s="270" t="s">
        <v>366</v>
      </c>
      <c r="F24" s="270">
        <v>3</v>
      </c>
      <c r="G24" s="270" t="s">
        <v>366</v>
      </c>
      <c r="H24" s="270" t="s">
        <v>366</v>
      </c>
      <c r="I24" s="320">
        <f t="shared" si="0"/>
        <v>60</v>
      </c>
      <c r="J24" s="274" t="s">
        <v>341</v>
      </c>
      <c r="K24" s="135"/>
      <c r="L24" s="135"/>
      <c r="M24" s="135"/>
      <c r="N24" s="135"/>
      <c r="O24" s="135"/>
      <c r="P24" s="135"/>
      <c r="Q24" s="135"/>
      <c r="R24" s="135"/>
    </row>
    <row r="25" spans="1:18" s="136" customFormat="1" ht="32.25" customHeight="1">
      <c r="A25" s="277" t="s">
        <v>228</v>
      </c>
      <c r="B25" s="152">
        <f t="shared" ref="B25:I25" si="1">SUM(B9:B24)</f>
        <v>105592</v>
      </c>
      <c r="C25" s="152">
        <f t="shared" si="1"/>
        <v>4698</v>
      </c>
      <c r="D25" s="152">
        <f t="shared" si="1"/>
        <v>584947</v>
      </c>
      <c r="E25" s="152">
        <f t="shared" si="1"/>
        <v>214882</v>
      </c>
      <c r="F25" s="152">
        <f t="shared" si="1"/>
        <v>32122</v>
      </c>
      <c r="G25" s="152">
        <f t="shared" si="1"/>
        <v>11361</v>
      </c>
      <c r="H25" s="152">
        <f t="shared" si="1"/>
        <v>39175</v>
      </c>
      <c r="I25" s="152">
        <f t="shared" si="1"/>
        <v>992777</v>
      </c>
      <c r="J25" s="275" t="s">
        <v>53</v>
      </c>
      <c r="K25" s="135"/>
      <c r="L25" s="135"/>
      <c r="M25" s="135"/>
      <c r="N25" s="135"/>
      <c r="O25" s="135"/>
      <c r="P25" s="135"/>
      <c r="Q25" s="135"/>
      <c r="R25" s="135"/>
    </row>
  </sheetData>
  <mergeCells count="7">
    <mergeCell ref="A7:A8"/>
    <mergeCell ref="J7:J8"/>
    <mergeCell ref="A1:J1"/>
    <mergeCell ref="A2:J2"/>
    <mergeCell ref="A3:J3"/>
    <mergeCell ref="A4:J4"/>
    <mergeCell ref="A5:J5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B36"/>
  <sheetViews>
    <sheetView showGridLines="0" rightToLeft="1" view="pageBreakPreview" zoomScaleSheetLayoutView="100" workbookViewId="0">
      <selection activeCell="A6" sqref="A6"/>
    </sheetView>
  </sheetViews>
  <sheetFormatPr defaultColWidth="9.109375" defaultRowHeight="13.2"/>
  <cols>
    <col min="1" max="1" width="20.6640625" style="99" customWidth="1"/>
    <col min="2" max="4" width="10.44140625" style="4" bestFit="1" customWidth="1"/>
    <col min="5" max="5" width="12.5546875" style="4" bestFit="1" customWidth="1"/>
    <col min="6" max="6" width="10.44140625" style="4" bestFit="1" customWidth="1"/>
    <col min="7" max="7" width="23.109375" style="4" customWidth="1"/>
    <col min="8" max="8" width="3.33203125" style="110" customWidth="1"/>
    <col min="9" max="9" width="9.109375" style="12"/>
    <col min="10" max="10" width="18.88671875" style="12" bestFit="1" customWidth="1"/>
    <col min="11" max="54" width="9.109375" style="12"/>
    <col min="55" max="16384" width="9.109375" style="4"/>
  </cols>
  <sheetData>
    <row r="1" spans="1:54" s="102" customFormat="1" ht="29.4" customHeight="1">
      <c r="A1" s="354"/>
      <c r="B1" s="354"/>
      <c r="C1" s="354"/>
      <c r="D1" s="354"/>
      <c r="E1" s="354"/>
      <c r="F1" s="354"/>
      <c r="G1" s="354"/>
      <c r="H1" s="142"/>
      <c r="I1" s="142"/>
      <c r="J1" s="142"/>
      <c r="K1" s="142"/>
      <c r="L1" s="142"/>
      <c r="M1" s="142"/>
      <c r="N1" s="142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</row>
    <row r="2" spans="1:54" s="44" customFormat="1" ht="24.9" customHeight="1">
      <c r="A2" s="53" t="s">
        <v>54</v>
      </c>
      <c r="B2" s="46"/>
      <c r="C2" s="46"/>
      <c r="D2" s="46"/>
      <c r="E2" s="46"/>
      <c r="F2" s="46"/>
      <c r="G2" s="46"/>
      <c r="H2" s="5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</row>
    <row r="3" spans="1:54" s="45" customFormat="1" ht="24.9" customHeight="1">
      <c r="A3" s="43" t="s">
        <v>353</v>
      </c>
      <c r="B3" s="50"/>
      <c r="C3" s="50"/>
      <c r="D3" s="50"/>
      <c r="E3" s="50"/>
      <c r="F3" s="50"/>
      <c r="G3" s="50"/>
      <c r="H3" s="60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</row>
    <row r="4" spans="1:54" ht="20.25" customHeight="1">
      <c r="A4" s="26" t="s">
        <v>144</v>
      </c>
      <c r="B4" s="29"/>
      <c r="C4" s="29"/>
      <c r="D4" s="29"/>
      <c r="E4" s="29"/>
      <c r="F4" s="29"/>
      <c r="G4" s="29"/>
      <c r="H4" s="144"/>
    </row>
    <row r="5" spans="1:54" s="103" customFormat="1" ht="15.6">
      <c r="A5" s="26" t="s">
        <v>413</v>
      </c>
      <c r="B5" s="32"/>
      <c r="C5" s="32"/>
      <c r="D5" s="32"/>
      <c r="E5" s="32"/>
      <c r="F5" s="32"/>
      <c r="G5" s="32"/>
      <c r="H5" s="145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</row>
    <row r="6" spans="1:54" s="30" customFormat="1" ht="24.9" customHeight="1">
      <c r="A6" s="15" t="s">
        <v>389</v>
      </c>
      <c r="G6" s="27" t="s">
        <v>384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</row>
    <row r="7" spans="1:54" s="148" customFormat="1" ht="47.25" customHeight="1">
      <c r="A7" s="56" t="s">
        <v>151</v>
      </c>
      <c r="B7" s="282">
        <v>2010</v>
      </c>
      <c r="C7" s="282">
        <v>2011</v>
      </c>
      <c r="D7" s="282">
        <v>2012</v>
      </c>
      <c r="E7" s="209">
        <v>2013</v>
      </c>
      <c r="F7" s="209">
        <v>2014</v>
      </c>
      <c r="G7" s="57" t="s">
        <v>211</v>
      </c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</row>
    <row r="8" spans="1:54" ht="23.25" customHeight="1" thickBot="1">
      <c r="A8" s="89" t="s">
        <v>55</v>
      </c>
      <c r="B8" s="265">
        <v>108</v>
      </c>
      <c r="C8" s="265">
        <v>30</v>
      </c>
      <c r="D8" s="266">
        <v>168</v>
      </c>
      <c r="E8" s="266">
        <v>100</v>
      </c>
      <c r="F8" s="262">
        <v>520</v>
      </c>
      <c r="G8" s="84" t="s">
        <v>56</v>
      </c>
      <c r="H8" s="12"/>
    </row>
    <row r="9" spans="1:54" ht="23.25" customHeight="1" thickTop="1" thickBot="1">
      <c r="A9" s="97" t="s">
        <v>57</v>
      </c>
      <c r="B9" s="259">
        <v>41074</v>
      </c>
      <c r="C9" s="259">
        <v>45316</v>
      </c>
      <c r="D9" s="267">
        <v>58923</v>
      </c>
      <c r="E9" s="267">
        <v>65025</v>
      </c>
      <c r="F9" s="248">
        <v>69479</v>
      </c>
      <c r="G9" s="85" t="s">
        <v>58</v>
      </c>
      <c r="H9" s="12"/>
    </row>
    <row r="10" spans="1:54" ht="23.25" customHeight="1" thickTop="1" thickBot="1">
      <c r="A10" s="88" t="s">
        <v>59</v>
      </c>
      <c r="B10" s="260">
        <v>17140</v>
      </c>
      <c r="C10" s="260">
        <v>18484</v>
      </c>
      <c r="D10" s="268">
        <v>21712</v>
      </c>
      <c r="E10" s="268">
        <v>24311</v>
      </c>
      <c r="F10" s="250">
        <v>29129</v>
      </c>
      <c r="G10" s="83" t="s">
        <v>60</v>
      </c>
      <c r="H10" s="12"/>
    </row>
    <row r="11" spans="1:54" ht="23.25" customHeight="1" thickTop="1" thickBot="1">
      <c r="A11" s="86" t="s">
        <v>61</v>
      </c>
      <c r="B11" s="259">
        <v>2666</v>
      </c>
      <c r="C11" s="259">
        <v>2948</v>
      </c>
      <c r="D11" s="267">
        <v>37</v>
      </c>
      <c r="E11" s="267">
        <v>3242</v>
      </c>
      <c r="F11" s="248">
        <v>4899</v>
      </c>
      <c r="G11" s="85" t="s">
        <v>62</v>
      </c>
      <c r="H11" s="12"/>
    </row>
    <row r="12" spans="1:54" ht="23.25" customHeight="1" thickTop="1" thickBot="1">
      <c r="A12" s="88" t="s">
        <v>63</v>
      </c>
      <c r="B12" s="260">
        <v>522</v>
      </c>
      <c r="C12" s="260">
        <v>582</v>
      </c>
      <c r="D12" s="268">
        <v>1164</v>
      </c>
      <c r="E12" s="268">
        <v>881</v>
      </c>
      <c r="F12" s="250">
        <v>1328</v>
      </c>
      <c r="G12" s="83" t="s">
        <v>64</v>
      </c>
      <c r="H12" s="12"/>
    </row>
    <row r="13" spans="1:54" ht="23.25" customHeight="1" thickTop="1" thickBot="1">
      <c r="A13" s="86" t="s">
        <v>65</v>
      </c>
      <c r="B13" s="259">
        <v>895</v>
      </c>
      <c r="C13" s="259">
        <v>1285</v>
      </c>
      <c r="D13" s="267">
        <v>1328</v>
      </c>
      <c r="E13" s="267">
        <v>1477</v>
      </c>
      <c r="F13" s="248">
        <v>1903</v>
      </c>
      <c r="G13" s="85" t="s">
        <v>66</v>
      </c>
      <c r="H13" s="12"/>
    </row>
    <row r="14" spans="1:54" ht="23.25" customHeight="1" thickTop="1" thickBot="1">
      <c r="A14" s="88" t="s">
        <v>67</v>
      </c>
      <c r="B14" s="260">
        <v>1607</v>
      </c>
      <c r="C14" s="260">
        <v>1403</v>
      </c>
      <c r="D14" s="268">
        <v>1146</v>
      </c>
      <c r="E14" s="268">
        <v>1358</v>
      </c>
      <c r="F14" s="250">
        <v>2910</v>
      </c>
      <c r="G14" s="83" t="s">
        <v>68</v>
      </c>
      <c r="H14" s="12"/>
    </row>
    <row r="15" spans="1:54" ht="23.25" customHeight="1" thickTop="1" thickBot="1">
      <c r="A15" s="237" t="s">
        <v>69</v>
      </c>
      <c r="B15" s="259">
        <v>2</v>
      </c>
      <c r="C15" s="259">
        <v>5</v>
      </c>
      <c r="D15" s="267">
        <v>7</v>
      </c>
      <c r="E15" s="267">
        <v>13</v>
      </c>
      <c r="F15" s="263">
        <v>31</v>
      </c>
      <c r="G15" s="236" t="s">
        <v>325</v>
      </c>
      <c r="H15" s="12"/>
      <c r="J15" s="240"/>
    </row>
    <row r="16" spans="1:54" ht="23.25" customHeight="1" thickTop="1">
      <c r="A16" s="138" t="s">
        <v>303</v>
      </c>
      <c r="B16" s="261">
        <v>293</v>
      </c>
      <c r="C16" s="261">
        <v>252</v>
      </c>
      <c r="D16" s="261">
        <v>534</v>
      </c>
      <c r="E16" s="261">
        <v>674</v>
      </c>
      <c r="F16" s="309">
        <v>122</v>
      </c>
      <c r="G16" s="139" t="s">
        <v>276</v>
      </c>
      <c r="H16" s="12"/>
    </row>
    <row r="17" spans="1:54" ht="35.1" customHeight="1">
      <c r="A17" s="140" t="s">
        <v>12</v>
      </c>
      <c r="B17" s="269">
        <f>SUM(B8:B16)</f>
        <v>64307</v>
      </c>
      <c r="C17" s="269">
        <f>SUM(C8:C16)</f>
        <v>70305</v>
      </c>
      <c r="D17" s="269">
        <f>SUM(D8:D16)</f>
        <v>85019</v>
      </c>
      <c r="E17" s="269">
        <f>SUM(E8:E16)</f>
        <v>97081</v>
      </c>
      <c r="F17" s="269">
        <f>SUM(F8:F16)</f>
        <v>110321</v>
      </c>
      <c r="G17" s="141" t="s">
        <v>13</v>
      </c>
      <c r="H17" s="12"/>
    </row>
    <row r="18" spans="1:54" ht="20.100000000000001" customHeight="1">
      <c r="E18" s="239"/>
      <c r="F18" s="234"/>
    </row>
    <row r="19" spans="1:54" ht="20.100000000000001" customHeight="1"/>
    <row r="21" spans="1:54" s="44" customFormat="1" ht="21">
      <c r="A21" s="53" t="s">
        <v>70</v>
      </c>
      <c r="B21" s="46"/>
      <c r="C21" s="46"/>
      <c r="D21" s="46"/>
      <c r="E21" s="46"/>
      <c r="F21" s="46"/>
      <c r="G21" s="46"/>
      <c r="H21" s="58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</row>
    <row r="22" spans="1:54" s="45" customFormat="1" ht="24.9" customHeight="1">
      <c r="A22" s="43" t="s">
        <v>353</v>
      </c>
      <c r="B22" s="50"/>
      <c r="C22" s="50"/>
      <c r="D22" s="50"/>
      <c r="E22" s="50"/>
      <c r="F22" s="50"/>
      <c r="G22" s="50"/>
      <c r="H22" s="60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</row>
    <row r="23" spans="1:54" ht="15.6">
      <c r="A23" s="26" t="s">
        <v>71</v>
      </c>
      <c r="B23" s="29"/>
      <c r="C23" s="29"/>
      <c r="D23" s="29"/>
      <c r="E23" s="29"/>
      <c r="F23" s="29"/>
      <c r="G23" s="29"/>
      <c r="H23" s="144"/>
    </row>
    <row r="24" spans="1:54" s="103" customFormat="1" ht="15.6">
      <c r="A24" s="26" t="s">
        <v>353</v>
      </c>
      <c r="B24" s="32"/>
      <c r="C24" s="32"/>
      <c r="D24" s="32"/>
      <c r="E24" s="32"/>
      <c r="F24" s="32"/>
      <c r="G24" s="32"/>
      <c r="H24" s="145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</row>
    <row r="25" spans="1:54" s="30" customFormat="1" ht="15" customHeight="1">
      <c r="A25" s="15" t="s">
        <v>388</v>
      </c>
      <c r="G25" s="27" t="s">
        <v>385</v>
      </c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</row>
    <row r="26" spans="1:54" s="148" customFormat="1" ht="47.25" customHeight="1">
      <c r="A26" s="56" t="s">
        <v>151</v>
      </c>
      <c r="B26" s="209">
        <v>2010</v>
      </c>
      <c r="C26" s="238">
        <v>2011</v>
      </c>
      <c r="D26" s="209">
        <v>2012</v>
      </c>
      <c r="E26" s="209">
        <v>2013</v>
      </c>
      <c r="F26" s="209">
        <v>2014</v>
      </c>
      <c r="G26" s="57" t="s">
        <v>211</v>
      </c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</row>
    <row r="27" spans="1:54" ht="23.25" customHeight="1" thickBot="1">
      <c r="A27" s="89" t="s">
        <v>55</v>
      </c>
      <c r="B27" s="262">
        <v>678</v>
      </c>
      <c r="C27" s="262">
        <v>668</v>
      </c>
      <c r="D27" s="262">
        <v>684</v>
      </c>
      <c r="E27" s="262">
        <v>755</v>
      </c>
      <c r="F27" s="262">
        <v>2559</v>
      </c>
      <c r="G27" s="84" t="s">
        <v>56</v>
      </c>
      <c r="H27" s="12"/>
    </row>
    <row r="28" spans="1:54" ht="23.25" customHeight="1" thickTop="1" thickBot="1">
      <c r="A28" s="86" t="s">
        <v>57</v>
      </c>
      <c r="B28" s="248">
        <v>484891</v>
      </c>
      <c r="C28" s="248">
        <v>515559</v>
      </c>
      <c r="D28" s="248">
        <v>562266</v>
      </c>
      <c r="E28" s="248">
        <v>606257</v>
      </c>
      <c r="F28" s="248">
        <v>647923</v>
      </c>
      <c r="G28" s="85" t="s">
        <v>58</v>
      </c>
      <c r="H28" s="12"/>
    </row>
    <row r="29" spans="1:54" ht="23.25" customHeight="1" thickTop="1" thickBot="1">
      <c r="A29" s="88" t="s">
        <v>59</v>
      </c>
      <c r="B29" s="250">
        <v>186775</v>
      </c>
      <c r="C29" s="250">
        <v>197469</v>
      </c>
      <c r="D29" s="250">
        <v>211443</v>
      </c>
      <c r="E29" s="250">
        <v>227530</v>
      </c>
      <c r="F29" s="250">
        <v>246340</v>
      </c>
      <c r="G29" s="83" t="s">
        <v>60</v>
      </c>
      <c r="H29" s="12"/>
    </row>
    <row r="30" spans="1:54" ht="23.25" customHeight="1" thickTop="1" thickBot="1">
      <c r="A30" s="86" t="s">
        <v>61</v>
      </c>
      <c r="B30" s="248">
        <v>25095</v>
      </c>
      <c r="C30" s="248">
        <v>26419</v>
      </c>
      <c r="D30" s="248">
        <v>25024</v>
      </c>
      <c r="E30" s="248">
        <v>25024</v>
      </c>
      <c r="F30" s="248">
        <v>25753</v>
      </c>
      <c r="G30" s="85" t="s">
        <v>62</v>
      </c>
      <c r="H30" s="12"/>
    </row>
    <row r="31" spans="1:54" ht="23.25" customHeight="1" thickTop="1" thickBot="1">
      <c r="A31" s="88" t="s">
        <v>63</v>
      </c>
      <c r="B31" s="250">
        <v>26502</v>
      </c>
      <c r="C31" s="250">
        <v>26616</v>
      </c>
      <c r="D31" s="250">
        <v>27320</v>
      </c>
      <c r="E31" s="250">
        <v>27887</v>
      </c>
      <c r="F31" s="250">
        <v>28419</v>
      </c>
      <c r="G31" s="83" t="s">
        <v>64</v>
      </c>
      <c r="H31" s="12"/>
    </row>
    <row r="32" spans="1:54" ht="23.25" customHeight="1" thickTop="1" thickBot="1">
      <c r="A32" s="86" t="s">
        <v>65</v>
      </c>
      <c r="B32" s="248">
        <v>11490</v>
      </c>
      <c r="C32" s="248">
        <v>12555</v>
      </c>
      <c r="D32" s="248">
        <v>12542</v>
      </c>
      <c r="E32" s="248">
        <v>13235</v>
      </c>
      <c r="F32" s="248">
        <v>14584</v>
      </c>
      <c r="G32" s="85" t="s">
        <v>66</v>
      </c>
      <c r="H32" s="12"/>
    </row>
    <row r="33" spans="1:8" ht="23.25" customHeight="1" thickTop="1" thickBot="1">
      <c r="A33" s="88" t="s">
        <v>67</v>
      </c>
      <c r="B33" s="250">
        <v>32618</v>
      </c>
      <c r="C33" s="250">
        <v>33016</v>
      </c>
      <c r="D33" s="250">
        <v>33055</v>
      </c>
      <c r="E33" s="250">
        <v>33031</v>
      </c>
      <c r="F33" s="250">
        <v>35781</v>
      </c>
      <c r="G33" s="83" t="s">
        <v>68</v>
      </c>
      <c r="H33" s="12"/>
    </row>
    <row r="34" spans="1:8" ht="23.25" customHeight="1" thickTop="1" thickBot="1">
      <c r="A34" s="49" t="s">
        <v>69</v>
      </c>
      <c r="B34" s="263">
        <v>2826</v>
      </c>
      <c r="C34" s="263">
        <v>2794</v>
      </c>
      <c r="D34" s="263">
        <v>2773</v>
      </c>
      <c r="E34" s="263">
        <v>3867</v>
      </c>
      <c r="F34" s="263">
        <v>2705</v>
      </c>
      <c r="G34" s="87" t="s">
        <v>325</v>
      </c>
      <c r="H34" s="12"/>
    </row>
    <row r="35" spans="1:8" ht="23.25" customHeight="1" thickTop="1">
      <c r="A35" s="310" t="s">
        <v>303</v>
      </c>
      <c r="B35" s="309">
        <v>1664</v>
      </c>
      <c r="C35" s="309">
        <v>1787</v>
      </c>
      <c r="D35" s="309">
        <v>2020</v>
      </c>
      <c r="E35" s="309">
        <v>2328</v>
      </c>
      <c r="F35" s="309">
        <v>644</v>
      </c>
      <c r="G35" s="311" t="s">
        <v>276</v>
      </c>
      <c r="H35" s="12"/>
    </row>
    <row r="36" spans="1:8" ht="35.1" customHeight="1">
      <c r="A36" s="115" t="s">
        <v>12</v>
      </c>
      <c r="B36" s="264">
        <f>SUM(B27:B35)</f>
        <v>772539</v>
      </c>
      <c r="C36" s="264">
        <f>SUM(C27:C35)</f>
        <v>816883</v>
      </c>
      <c r="D36" s="264">
        <f>SUM(D27:D35)</f>
        <v>877127</v>
      </c>
      <c r="E36" s="264">
        <f>SUM(E27:E35)</f>
        <v>939914</v>
      </c>
      <c r="F36" s="264">
        <f>SUM(F27:F35)</f>
        <v>1004708</v>
      </c>
      <c r="G36" s="109" t="s">
        <v>13</v>
      </c>
      <c r="H36" s="12"/>
    </row>
  </sheetData>
  <mergeCells count="1">
    <mergeCell ref="A1:G1"/>
  </mergeCells>
  <phoneticPr fontId="6" type="noConversion"/>
  <printOptions horizontalCentered="1" verticalCentered="1"/>
  <pageMargins left="0.39370078740157483" right="0.39370078740157483" top="0" bottom="0" header="0.51181102362204722" footer="0.51181102362204722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النقل والاتصالات الفصل التاسع 2014 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إحصاءات النقل والاتصالات الفصل التاسع 2014</Description_Ar>
    <Enabled xmlns="1b323878-974e-4c19-bf08-965c80d4ad54">true</Enabled>
    <PublishingDate xmlns="1b323878-974e-4c19-bf08-965c80d4ad54">2017-06-18T10:51:34+00:00</PublishingDate>
    <CategoryDescription xmlns="http://schemas.microsoft.com/sharepoint.v3">Transport And Communications statistics chapter 9 - 2014</CategoryDescription>
  </documentManagement>
</p:properties>
</file>

<file path=customXml/itemProps1.xml><?xml version="1.0" encoding="utf-8"?>
<ds:datastoreItem xmlns:ds="http://schemas.openxmlformats.org/officeDocument/2006/customXml" ds:itemID="{BCE84B3F-E1A1-4A73-9846-E1065AEA29D8}"/>
</file>

<file path=customXml/itemProps2.xml><?xml version="1.0" encoding="utf-8"?>
<ds:datastoreItem xmlns:ds="http://schemas.openxmlformats.org/officeDocument/2006/customXml" ds:itemID="{1C552B6E-49E8-40BF-857B-B4F92236B735}"/>
</file>

<file path=customXml/itemProps3.xml><?xml version="1.0" encoding="utf-8"?>
<ds:datastoreItem xmlns:ds="http://schemas.openxmlformats.org/officeDocument/2006/customXml" ds:itemID="{B9B821D8-8481-43DE-A4A2-90CF2BE5407A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المقدمة</vt:lpstr>
      <vt:lpstr>التقديم</vt:lpstr>
      <vt:lpstr>62</vt:lpstr>
      <vt:lpstr>63</vt:lpstr>
      <vt:lpstr>64</vt:lpstr>
      <vt:lpstr>GR_22</vt:lpstr>
      <vt:lpstr>65</vt:lpstr>
      <vt:lpstr>66</vt:lpstr>
      <vt:lpstr>68-67</vt:lpstr>
      <vt:lpstr>69</vt:lpstr>
      <vt:lpstr>70</vt:lpstr>
      <vt:lpstr>71</vt:lpstr>
      <vt:lpstr>GR_23</vt:lpstr>
      <vt:lpstr>72</vt:lpstr>
      <vt:lpstr>73</vt:lpstr>
      <vt:lpstr>74</vt:lpstr>
      <vt:lpstr>75</vt:lpstr>
      <vt:lpstr>76</vt:lpstr>
      <vt:lpstr>77</vt:lpstr>
      <vt:lpstr>'62'!Print_Area</vt:lpstr>
      <vt:lpstr>'63'!Print_Area</vt:lpstr>
      <vt:lpstr>'64'!Print_Area</vt:lpstr>
      <vt:lpstr>'65'!Print_Area</vt:lpstr>
      <vt:lpstr>'66'!Print_Area</vt:lpstr>
      <vt:lpstr>'68-67'!Print_Area</vt:lpstr>
      <vt:lpstr>'69'!Print_Area</vt:lpstr>
      <vt:lpstr>'70'!Print_Area</vt:lpstr>
      <vt:lpstr>'71'!Print_Area</vt:lpstr>
      <vt:lpstr>'72'!Print_Area</vt:lpstr>
      <vt:lpstr>'73'!Print_Area</vt:lpstr>
      <vt:lpstr>'74'!Print_Area</vt:lpstr>
      <vt:lpstr>'75'!Print_Area</vt:lpstr>
      <vt:lpstr>'76'!Print_Area</vt:lpstr>
      <vt:lpstr>'77'!Print_Area</vt:lpstr>
      <vt:lpstr>GR_22!Print_Area</vt:lpstr>
      <vt:lpstr>GR_23!Print_Area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Transport And Communications statistics chapter 9 - 2014</dc:title>
  <dc:creator>Mr. Sabir</dc:creator>
  <cp:keywords/>
  <cp:lastModifiedBy>Saber Abd El_Zaher</cp:lastModifiedBy>
  <cp:lastPrinted>2017-03-23T05:33:19Z</cp:lastPrinted>
  <dcterms:created xsi:type="dcterms:W3CDTF">1998-01-05T07:20:42Z</dcterms:created>
  <dcterms:modified xsi:type="dcterms:W3CDTF">2017-03-23T05:34:42Z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Transport And Communications statistics chapter 9 - 2014</vt:lpwstr>
  </property>
  <property fmtid="{D5CDD505-2E9C-101B-9397-08002B2CF9AE}" pid="5" name="Hashtags">
    <vt:lpwstr>58;#StatisticalAbstract|c2f418c2-a295-4bd1-af99-d5d586494613</vt:lpwstr>
  </property>
</Properties>
</file>