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charts/chart2.xml" ContentType="application/vnd.openxmlformats-officedocument.drawingml.char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5.xml" ContentType="application/vnd.openxmlformats-officedocument.drawing+xml"/>
  <Override PartName="/xl/worksheets/sheet1.xml" ContentType="application/vnd.openxmlformats-officedocument.spreadsheetml.worksheet+xml"/>
  <Override PartName="/xl/drawings/drawing14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drawings/drawing13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828" windowWidth="15300" windowHeight="3768" tabRatio="601" firstSheet="1" activeTab="14"/>
  </bookViews>
  <sheets>
    <sheet name="المقدمة" sheetId="46" r:id="rId1"/>
    <sheet name="التقديم" sheetId="2" r:id="rId2"/>
    <sheet name="61" sheetId="66" r:id="rId3"/>
    <sheet name="62" sheetId="4" r:id="rId4"/>
    <sheet name="63" sheetId="7" r:id="rId5"/>
    <sheet name="GR_22" sheetId="47" r:id="rId6"/>
    <sheet name="64" sheetId="6" r:id="rId7"/>
    <sheet name="65" sheetId="49" r:id="rId8"/>
    <sheet name="67_66" sheetId="10" r:id="rId9"/>
    <sheet name="68" sheetId="11" r:id="rId10"/>
    <sheet name="69" sheetId="68" r:id="rId11"/>
    <sheet name="70" sheetId="69" r:id="rId12"/>
    <sheet name="71" sheetId="13" r:id="rId13"/>
    <sheet name="72" sheetId="64" r:id="rId14"/>
    <sheet name="GR_23" sheetId="48" r:id="rId15"/>
    <sheet name="73" sheetId="45" r:id="rId16"/>
    <sheet name="74" sheetId="28" r:id="rId17"/>
    <sheet name="75" sheetId="20" r:id="rId18"/>
    <sheet name="76" sheetId="21" r:id="rId19"/>
    <sheet name="77" sheetId="22" r:id="rId20"/>
    <sheet name="78" sheetId="65" r:id="rId21"/>
    <sheet name="Sheet1" sheetId="67" r:id="rId22"/>
  </sheets>
  <definedNames>
    <definedName name="_xlnm.Print_Area" localSheetId="2">'61'!$A$1:$E$23</definedName>
    <definedName name="_xlnm.Print_Area" localSheetId="3">'62'!$A$1:$G$15</definedName>
    <definedName name="_xlnm.Print_Area" localSheetId="4">'63'!$A$1:$F$23</definedName>
    <definedName name="_xlnm.Print_Area" localSheetId="6">'64'!$A$1:$D$21</definedName>
    <definedName name="_xlnm.Print_Area" localSheetId="7">'65'!$A$1:$J$29</definedName>
    <definedName name="_xlnm.Print_Area" localSheetId="8">'67_66'!$A$1:$G$36</definedName>
    <definedName name="_xlnm.Print_Area" localSheetId="9">'68'!$A$1:$S$22</definedName>
    <definedName name="_xlnm.Print_Area" localSheetId="10">'69'!$A$1:$K$20</definedName>
    <definedName name="_xlnm.Print_Area" localSheetId="11">'70'!$A$1:$M$22</definedName>
    <definedName name="_xlnm.Print_Area" localSheetId="12">'71'!$A$1:$D$13</definedName>
    <definedName name="_xlnm.Print_Area" localSheetId="13">'72'!$A$1:$I$13</definedName>
    <definedName name="_xlnm.Print_Area" localSheetId="15">'73'!$A$1:$K$13</definedName>
    <definedName name="_xlnm.Print_Area" localSheetId="16">'74'!$A$1:$I$12</definedName>
    <definedName name="_xlnm.Print_Area" localSheetId="17">'75'!$A$1:$N$41</definedName>
    <definedName name="_xlnm.Print_Area" localSheetId="18">'76'!$A$1:$G$12</definedName>
    <definedName name="_xlnm.Print_Area" localSheetId="19">'77'!$A$1:$N$15</definedName>
    <definedName name="_xlnm.Print_Area" localSheetId="20">'78'!$A$1:$G$11</definedName>
    <definedName name="_xlnm.Print_Area" localSheetId="5">GR_22!$A$1:$F$36</definedName>
    <definedName name="_xlnm.Print_Area" localSheetId="14">GR_23!$A$1:$I$39</definedName>
    <definedName name="_xlnm.Print_Area" localSheetId="1">التقديم!$A$1:$C$20</definedName>
    <definedName name="_xlnm.Print_Area" localSheetId="0">المقدمة!$A$1:$A$5</definedName>
  </definedNames>
  <calcPr calcId="145621"/>
</workbook>
</file>

<file path=xl/calcChain.xml><?xml version="1.0" encoding="utf-8"?>
<calcChain xmlns="http://schemas.openxmlformats.org/spreadsheetml/2006/main">
  <c r="B20" i="68" l="1"/>
  <c r="K22" i="69" l="1"/>
  <c r="J22" i="69"/>
  <c r="I22" i="69"/>
  <c r="H22" i="69"/>
  <c r="G22" i="69"/>
  <c r="F22" i="69"/>
  <c r="E22" i="69"/>
  <c r="D22" i="69"/>
  <c r="C22" i="69"/>
  <c r="B22" i="69"/>
  <c r="L21" i="69"/>
  <c r="L20" i="69"/>
  <c r="L19" i="69"/>
  <c r="L18" i="69"/>
  <c r="L17" i="69"/>
  <c r="L16" i="69"/>
  <c r="L15" i="69"/>
  <c r="L14" i="69"/>
  <c r="L13" i="69"/>
  <c r="L12" i="69"/>
  <c r="L11" i="69"/>
  <c r="L10" i="69"/>
  <c r="I20" i="68"/>
  <c r="H20" i="68"/>
  <c r="G20" i="68"/>
  <c r="F20" i="68"/>
  <c r="E20" i="68"/>
  <c r="D20" i="68"/>
  <c r="C20" i="68"/>
  <c r="J19" i="68"/>
  <c r="J18" i="68"/>
  <c r="J17" i="68"/>
  <c r="J16" i="68"/>
  <c r="J15" i="68"/>
  <c r="J14" i="68"/>
  <c r="J13" i="68"/>
  <c r="J12" i="68"/>
  <c r="J11" i="68"/>
  <c r="J10" i="68"/>
  <c r="J9" i="68"/>
  <c r="J8" i="68"/>
  <c r="L22" i="69" l="1"/>
  <c r="J20" i="68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E12" i="45" l="1"/>
  <c r="E11" i="45"/>
  <c r="H13" i="64" l="1"/>
  <c r="H12" i="64"/>
  <c r="E12" i="64"/>
  <c r="H11" i="64"/>
  <c r="E11" i="64"/>
  <c r="L15" i="20" l="1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13" i="20"/>
  <c r="L14" i="20"/>
  <c r="L12" i="20"/>
  <c r="L10" i="20"/>
  <c r="L11" i="20"/>
  <c r="L9" i="20"/>
  <c r="C40" i="20"/>
  <c r="I10" i="22" l="1"/>
  <c r="Q22" i="11"/>
  <c r="D23" i="7" l="1"/>
  <c r="F1" i="67" l="1"/>
  <c r="B25" i="67"/>
  <c r="F25" i="67"/>
  <c r="E25" i="67"/>
  <c r="A25" i="67"/>
  <c r="B24" i="67"/>
  <c r="F24" i="67"/>
  <c r="E24" i="67"/>
  <c r="A24" i="67"/>
  <c r="B16" i="67"/>
  <c r="F16" i="67"/>
  <c r="E16" i="67"/>
  <c r="A16" i="67"/>
  <c r="B15" i="67"/>
  <c r="F15" i="67"/>
  <c r="E15" i="67"/>
  <c r="A15" i="67"/>
  <c r="B14" i="67"/>
  <c r="F14" i="67"/>
  <c r="E14" i="67"/>
  <c r="A14" i="67"/>
  <c r="B13" i="67"/>
  <c r="F13" i="67"/>
  <c r="E13" i="67"/>
  <c r="A13" i="67"/>
  <c r="B12" i="67"/>
  <c r="F12" i="67"/>
  <c r="E12" i="67"/>
  <c r="A12" i="67"/>
  <c r="B11" i="67"/>
  <c r="F11" i="67"/>
  <c r="E11" i="67"/>
  <c r="A11" i="67"/>
  <c r="B10" i="67"/>
  <c r="F10" i="67"/>
  <c r="E10" i="67"/>
  <c r="A10" i="67"/>
  <c r="B9" i="67"/>
  <c r="F9" i="67"/>
  <c r="E9" i="67"/>
  <c r="A9" i="67"/>
  <c r="B8" i="67"/>
  <c r="F8" i="67"/>
  <c r="E8" i="67"/>
  <c r="A8" i="67"/>
  <c r="A7" i="67"/>
  <c r="B7" i="67"/>
  <c r="F7" i="67"/>
  <c r="E7" i="67"/>
  <c r="B6" i="67"/>
  <c r="F6" i="67"/>
  <c r="E6" i="67"/>
  <c r="A6" i="67"/>
  <c r="B5" i="67"/>
  <c r="F5" i="67"/>
  <c r="E5" i="67"/>
  <c r="A5" i="67"/>
  <c r="B4" i="67"/>
  <c r="F4" i="67"/>
  <c r="E4" i="67"/>
  <c r="A4" i="67"/>
  <c r="B3" i="67"/>
  <c r="F3" i="67"/>
  <c r="E3" i="67"/>
  <c r="A3" i="67"/>
  <c r="B2" i="67"/>
  <c r="F2" i="67"/>
  <c r="E2" i="67"/>
  <c r="A2" i="67"/>
  <c r="B1" i="67"/>
  <c r="E1" i="67"/>
  <c r="A1" i="67"/>
  <c r="M10" i="48" l="1"/>
  <c r="M9" i="48"/>
  <c r="D20" i="66" l="1"/>
  <c r="C20" i="66"/>
  <c r="B20" i="66"/>
  <c r="I9" i="49" l="1"/>
  <c r="F17" i="10" l="1"/>
  <c r="E13" i="64"/>
  <c r="B22" i="11"/>
  <c r="F36" i="10"/>
  <c r="E13" i="45"/>
  <c r="F13" i="45"/>
  <c r="G13" i="45"/>
  <c r="H13" i="45"/>
  <c r="I13" i="45"/>
  <c r="J13" i="45"/>
  <c r="B13" i="45"/>
  <c r="D13" i="45"/>
  <c r="C13" i="45"/>
  <c r="F13" i="64"/>
  <c r="G13" i="64"/>
  <c r="D13" i="64"/>
  <c r="C13" i="64"/>
  <c r="B13" i="64"/>
  <c r="E17" i="10"/>
  <c r="D17" i="10"/>
  <c r="C17" i="10"/>
  <c r="B17" i="10"/>
  <c r="E36" i="10"/>
  <c r="D36" i="10"/>
  <c r="C36" i="10"/>
  <c r="B36" i="10"/>
  <c r="C21" i="6"/>
  <c r="B21" i="6"/>
  <c r="C39" i="20"/>
  <c r="D39" i="20"/>
  <c r="E39" i="20"/>
  <c r="F39" i="20"/>
  <c r="G39" i="20"/>
  <c r="H39" i="20"/>
  <c r="I39" i="20"/>
  <c r="J39" i="20"/>
  <c r="K39" i="20"/>
  <c r="D40" i="20"/>
  <c r="E40" i="20"/>
  <c r="F40" i="20"/>
  <c r="G40" i="20"/>
  <c r="H40" i="20"/>
  <c r="I40" i="20"/>
  <c r="J40" i="20"/>
  <c r="K40" i="20"/>
  <c r="C41" i="20"/>
  <c r="D41" i="20"/>
  <c r="E41" i="20"/>
  <c r="F41" i="20"/>
  <c r="G41" i="20"/>
  <c r="H41" i="20"/>
  <c r="I41" i="20"/>
  <c r="J41" i="20"/>
  <c r="K41" i="20"/>
  <c r="C12" i="13"/>
  <c r="R10" i="11"/>
  <c r="R11" i="11"/>
  <c r="R12" i="11"/>
  <c r="R13" i="11"/>
  <c r="R14" i="11"/>
  <c r="R15" i="11"/>
  <c r="R16" i="11"/>
  <c r="R17" i="11"/>
  <c r="R18" i="11"/>
  <c r="R19" i="11"/>
  <c r="R20" i="11"/>
  <c r="R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B29" i="49"/>
  <c r="C29" i="49"/>
  <c r="D29" i="49"/>
  <c r="E29" i="49"/>
  <c r="F29" i="49"/>
  <c r="G29" i="49"/>
  <c r="H29" i="49"/>
  <c r="B23" i="7"/>
  <c r="C23" i="7"/>
  <c r="E23" i="7"/>
  <c r="L41" i="20"/>
  <c r="R22" i="11" l="1"/>
  <c r="L40" i="20"/>
  <c r="L39" i="20"/>
  <c r="I29" i="49"/>
</calcChain>
</file>

<file path=xl/sharedStrings.xml><?xml version="1.0" encoding="utf-8"?>
<sst xmlns="http://schemas.openxmlformats.org/spreadsheetml/2006/main" count="808" uniqueCount="444">
  <si>
    <t>TRANSPORT AND COMMUNICATIONS</t>
  </si>
  <si>
    <t>STATISTICS</t>
  </si>
  <si>
    <t>مصادر البيانات :</t>
  </si>
  <si>
    <t xml:space="preserve">Data Sources : </t>
  </si>
  <si>
    <t>Other Arab Countries</t>
  </si>
  <si>
    <t>European Countries</t>
  </si>
  <si>
    <t>Other Countries</t>
  </si>
  <si>
    <t xml:space="preserve">المجموع  </t>
  </si>
  <si>
    <t xml:space="preserve">Total  </t>
  </si>
  <si>
    <t>البيــــان</t>
  </si>
  <si>
    <t>Particulars</t>
  </si>
  <si>
    <t xml:space="preserve">  القادمة</t>
  </si>
  <si>
    <t>Arriving</t>
  </si>
  <si>
    <t xml:space="preserve">  المغادرة</t>
  </si>
  <si>
    <t>Departing</t>
  </si>
  <si>
    <t xml:space="preserve">  واردة</t>
  </si>
  <si>
    <t>Received</t>
  </si>
  <si>
    <t xml:space="preserve">  صادرة</t>
  </si>
  <si>
    <t>الشهر</t>
  </si>
  <si>
    <t>Month</t>
  </si>
  <si>
    <t xml:space="preserve">  يناير</t>
  </si>
  <si>
    <t xml:space="preserve">  January</t>
  </si>
  <si>
    <t xml:space="preserve">  فبراير</t>
  </si>
  <si>
    <t xml:space="preserve">  February</t>
  </si>
  <si>
    <t xml:space="preserve">  مارس</t>
  </si>
  <si>
    <t xml:space="preserve">  March</t>
  </si>
  <si>
    <t xml:space="preserve">  ابريل</t>
  </si>
  <si>
    <t xml:space="preserve">  April</t>
  </si>
  <si>
    <t xml:space="preserve">  مايو</t>
  </si>
  <si>
    <t xml:space="preserve">  May</t>
  </si>
  <si>
    <t xml:space="preserve">  يونيو</t>
  </si>
  <si>
    <t xml:space="preserve">  June</t>
  </si>
  <si>
    <t xml:space="preserve">  يوليو</t>
  </si>
  <si>
    <t xml:space="preserve">  July</t>
  </si>
  <si>
    <t xml:space="preserve">  أغسطس</t>
  </si>
  <si>
    <t xml:space="preserve">  August</t>
  </si>
  <si>
    <t xml:space="preserve">  سبتمبر</t>
  </si>
  <si>
    <t xml:space="preserve">  September</t>
  </si>
  <si>
    <t xml:space="preserve">  أكتوبر</t>
  </si>
  <si>
    <t xml:space="preserve">  October</t>
  </si>
  <si>
    <t xml:space="preserve">  نوفمبر</t>
  </si>
  <si>
    <t xml:space="preserve">  November</t>
  </si>
  <si>
    <t xml:space="preserve">  ديسمبر</t>
  </si>
  <si>
    <t xml:space="preserve">  December</t>
  </si>
  <si>
    <t xml:space="preserve">Total    </t>
  </si>
  <si>
    <t>البضائع والبريد عبر مطار الدوحة الدولي حسب الشهر</t>
  </si>
  <si>
    <t xml:space="preserve">CARGO AND MAIL VIA DOHA INTERNATIONAL AIRPORT BY MONTH </t>
  </si>
  <si>
    <t>المجموع</t>
  </si>
  <si>
    <t>Total</t>
  </si>
  <si>
    <t>السيارات والدراجات النارية الجديدة المسجلة حسب نوع الترخيص</t>
  </si>
  <si>
    <t>حكومي</t>
  </si>
  <si>
    <t>Government</t>
  </si>
  <si>
    <t>خصوصي</t>
  </si>
  <si>
    <t>Private</t>
  </si>
  <si>
    <t>نقل خاص</t>
  </si>
  <si>
    <t>Private Transport</t>
  </si>
  <si>
    <t>معدات ثقيلة</t>
  </si>
  <si>
    <t>Heavy Equipment</t>
  </si>
  <si>
    <t>أجرة</t>
  </si>
  <si>
    <t>Taxis</t>
  </si>
  <si>
    <t>دراجات نارية</t>
  </si>
  <si>
    <t>Motorcycles</t>
  </si>
  <si>
    <t>مقطورة</t>
  </si>
  <si>
    <t>Trailer</t>
  </si>
  <si>
    <t>نقل عام</t>
  </si>
  <si>
    <t>السيارات والدراجات النارية المسجلة حسب نوع الترخيص</t>
  </si>
  <si>
    <t>REGISTERED VEHICLES AND MOTOR CYCLES BY TYPE OF LICENSE</t>
  </si>
  <si>
    <t>No.of</t>
  </si>
  <si>
    <t>بلد الميناء السابق</t>
  </si>
  <si>
    <t>العدد والحمولة</t>
  </si>
  <si>
    <t xml:space="preserve"> Vessels Gross &amp; Net </t>
  </si>
  <si>
    <t>Tonnage</t>
  </si>
  <si>
    <t xml:space="preserve"> - عدد السفن</t>
  </si>
  <si>
    <t xml:space="preserve"> - No.of Vessels</t>
  </si>
  <si>
    <t xml:space="preserve"> - اجمالي الحمولة</t>
  </si>
  <si>
    <t xml:space="preserve"> - Gross Tonnage</t>
  </si>
  <si>
    <t xml:space="preserve"> - صافي الحمولة</t>
  </si>
  <si>
    <t xml:space="preserve"> - Net Tonnage</t>
  </si>
  <si>
    <t xml:space="preserve"> Asian Countries</t>
  </si>
  <si>
    <t xml:space="preserve"> African Countries</t>
  </si>
  <si>
    <t>مكاتب البريد والوكالات وصناديق البريد</t>
  </si>
  <si>
    <t>POST OFFICES, AGENCIES AND MAIL BOXES</t>
  </si>
  <si>
    <t>عدد المكاتب البريدية</t>
  </si>
  <si>
    <t>No.of Post Offices</t>
  </si>
  <si>
    <t>عدد الوكالات البريدية</t>
  </si>
  <si>
    <t>عدد الصناديق البريدية للمشتركين</t>
  </si>
  <si>
    <t>No.of P.O.Boxes for Subscribers</t>
  </si>
  <si>
    <t>الخدمات البريدية</t>
  </si>
  <si>
    <t>الوحدة</t>
  </si>
  <si>
    <t>Unit</t>
  </si>
  <si>
    <t>أوزان البريد الجوي</t>
  </si>
  <si>
    <t>ك.غ</t>
  </si>
  <si>
    <t>kg.</t>
  </si>
  <si>
    <t>Weight of airmail</t>
  </si>
  <si>
    <t>الطرود</t>
  </si>
  <si>
    <t>Parcels</t>
  </si>
  <si>
    <t>عدد الرسائل والبطاقات الجوية العادية والمواد الأخرى المرسلة جواً</t>
  </si>
  <si>
    <t>ألف</t>
  </si>
  <si>
    <t>1000's</t>
  </si>
  <si>
    <t>No.of airmail Letters, Cards &amp; Other Airmail Materials</t>
  </si>
  <si>
    <t>عدد الطرود الجوية والبحرية</t>
  </si>
  <si>
    <t>طرد</t>
  </si>
  <si>
    <t>Parcel</t>
  </si>
  <si>
    <t>No. of Air and Surface Mail Parcels</t>
  </si>
  <si>
    <t>عدد الرسائل الجوية المسجلة</t>
  </si>
  <si>
    <t>رسالة</t>
  </si>
  <si>
    <t>Letter</t>
  </si>
  <si>
    <t>No. of Registered Airmail Letter</t>
  </si>
  <si>
    <t>كيس</t>
  </si>
  <si>
    <t>No. of Airmail Parcel Post</t>
  </si>
  <si>
    <t>مواد البريد الممتاز</t>
  </si>
  <si>
    <t>مادة</t>
  </si>
  <si>
    <t>Item</t>
  </si>
  <si>
    <t>Mumtaz Post</t>
  </si>
  <si>
    <t>عدد الخطوط الهاتفية</t>
  </si>
  <si>
    <t>عدد مشتركي الانترنت</t>
  </si>
  <si>
    <t>Transport and Communications Statistics are among the most indicative parameters of economic and social development due to the important role played by these services as an infrastructure for development.</t>
  </si>
  <si>
    <t>Dispatched</t>
  </si>
  <si>
    <t>POSTAL SERVICES</t>
  </si>
  <si>
    <t>المنشآت حسب عدد المشتغلين</t>
  </si>
  <si>
    <t>متوسط الأجر (1) الســــــــــنوي</t>
  </si>
  <si>
    <t>انتاجية المشــتغل</t>
  </si>
  <si>
    <t>Average Annual Wages (1)</t>
  </si>
  <si>
    <t>Percentage of Goods Consumed to Total Output</t>
  </si>
  <si>
    <t>Percentage of Services Consumed to Total Output</t>
  </si>
  <si>
    <t xml:space="preserve">مجموع المنشآت  </t>
  </si>
  <si>
    <t xml:space="preserve">Total Establishments  </t>
  </si>
  <si>
    <t>(1) يشمل الأجور والرواتب والمزايا العينية</t>
  </si>
  <si>
    <t>(1) Includes wages, salaries and payments-in-kind .</t>
  </si>
  <si>
    <t>أقل من 10 مشتغل</t>
  </si>
  <si>
    <t>10 مشتغل فأكثر</t>
  </si>
  <si>
    <t xml:space="preserve">No. of Internet Subscribers </t>
  </si>
  <si>
    <t>No. of Telephone Lines</t>
  </si>
  <si>
    <t xml:space="preserve"> G.C.C Countries</t>
  </si>
  <si>
    <t>REGISTERED NEW VEHICLES AND MOTOR CYCLES BY TYPE OF LICENSE</t>
  </si>
  <si>
    <t>MAIN ECONOMIC INDICATORS OF TRANSPORTATION AND COMMUNICATION ACTIVITY</t>
  </si>
  <si>
    <r>
      <t xml:space="preserve">الصادر
</t>
    </r>
    <r>
      <rPr>
        <b/>
        <sz val="9"/>
        <rFont val="Arial"/>
        <family val="2"/>
      </rPr>
      <t>Dispatched</t>
    </r>
  </si>
  <si>
    <r>
      <t xml:space="preserve">الوارد
</t>
    </r>
    <r>
      <rPr>
        <b/>
        <sz val="9"/>
        <rFont val="Arial"/>
        <family val="2"/>
      </rPr>
      <t>Received</t>
    </r>
  </si>
  <si>
    <t>PRODUCTION AND VALUE ADDED OF TRANSPORTATION AND COMMUNICATION ACTIVITY
BY SIZE OF ESTABLISHMENT</t>
  </si>
  <si>
    <t>نسبة المستلزمات السلعية الى قيمة الانتاج %</t>
  </si>
  <si>
    <t>نسبة المستلزمات الخدمية  الى قيمة الانتاج %</t>
  </si>
  <si>
    <t xml:space="preserve">                    السنة
 نوع الترخيص </t>
  </si>
  <si>
    <t xml:space="preserve">البيــــان </t>
  </si>
  <si>
    <t>دول امريكا الوسطى والكاريبية</t>
  </si>
  <si>
    <t>مجلس التعاون لدول الخليج العربية</t>
  </si>
  <si>
    <t>الدول العربية الأخرى</t>
  </si>
  <si>
    <t>الدول الأسيوية</t>
  </si>
  <si>
    <t>الدول الأفريقية</t>
  </si>
  <si>
    <t>الدول الأوروبية</t>
  </si>
  <si>
    <t xml:space="preserve">دول أمريكا  الشمالية </t>
  </si>
  <si>
    <t xml:space="preserve">دول أمريكا الجنوبية </t>
  </si>
  <si>
    <t xml:space="preserve">الدول المحيطية </t>
  </si>
  <si>
    <t>North American Countries</t>
  </si>
  <si>
    <t xml:space="preserve">Central American &amp;
Caribbean Countries </t>
  </si>
  <si>
    <t>South American Countries</t>
  </si>
  <si>
    <t>Ocean Countries</t>
  </si>
  <si>
    <t>حركة الطيران والنقل بمطار الدوحة الدولي</t>
  </si>
  <si>
    <t>AIRCRAFT AND CARGO ACTIVITY AT DOHA INTERNATIONAL AIRPORT</t>
  </si>
  <si>
    <t xml:space="preserve">  الطائرات :</t>
  </si>
  <si>
    <t>Aircrafts :</t>
  </si>
  <si>
    <t xml:space="preserve">  البضائع والبريد (بالطن) :</t>
  </si>
  <si>
    <t>Cargo and Mail (Tons):</t>
  </si>
  <si>
    <t>أطوال الطرق</t>
  </si>
  <si>
    <t>عدد الهواتف العمومية</t>
  </si>
  <si>
    <t>Public Phones</t>
  </si>
  <si>
    <t>LENGTH OF ROADS</t>
  </si>
  <si>
    <t>Road Type</t>
  </si>
  <si>
    <t>نوع الطريق</t>
  </si>
  <si>
    <r>
      <t xml:space="preserve">انواع السفن </t>
    </r>
    <r>
      <rPr>
        <b/>
        <sz val="9"/>
        <rFont val="Arial"/>
        <family val="2"/>
      </rPr>
      <t>Type of Vessels</t>
    </r>
  </si>
  <si>
    <t>السفن القادمة وحمولتها الاجمالية والصافية بالطن حسب نوع السفينة وبلد الميناء السابق</t>
  </si>
  <si>
    <t xml:space="preserve">دول أخرى </t>
  </si>
  <si>
    <t>الطرق الرئيسيه</t>
  </si>
  <si>
    <t>الطرق الثانوية</t>
  </si>
  <si>
    <t>طرق الدرجة الثالثة</t>
  </si>
  <si>
    <t>الطرق المحلية</t>
  </si>
  <si>
    <r>
      <t xml:space="preserve">ناقلات ركاب
</t>
    </r>
    <r>
      <rPr>
        <sz val="8"/>
        <rFont val="Arial"/>
        <family val="2"/>
      </rPr>
      <t>Passengers Carrier</t>
    </r>
  </si>
  <si>
    <t>عدد مشتركي الهاتف المتنقل (اشتراك عادي)</t>
  </si>
  <si>
    <t>احصاءات النقل والاتصالات</t>
  </si>
  <si>
    <t>توضح جداول الاتصالات أعداد مكاتب البريد والخدمات البريدية وخدمات الهاتف والتلكس والبرقيات .</t>
  </si>
  <si>
    <t xml:space="preserve">  يناير
January</t>
  </si>
  <si>
    <t xml:space="preserve">  فبراير
 February</t>
  </si>
  <si>
    <t xml:space="preserve">  ديسمبر
  December</t>
  </si>
  <si>
    <t xml:space="preserve">  نوفمبر
  November</t>
  </si>
  <si>
    <t xml:space="preserve">  أكتوبر
  October</t>
  </si>
  <si>
    <t xml:space="preserve">  أغسطس
  August</t>
  </si>
  <si>
    <t xml:space="preserve">  يوليو
  July</t>
  </si>
  <si>
    <t xml:space="preserve">  يونيو 
 June</t>
  </si>
  <si>
    <t xml:space="preserve">  مايو
  May</t>
  </si>
  <si>
    <t xml:space="preserve">  ابريل 
 April</t>
  </si>
  <si>
    <t xml:space="preserve">  مارس
  March</t>
  </si>
  <si>
    <t xml:space="preserve">  سبتمبر
September</t>
  </si>
  <si>
    <t>المنشآت حسب حجم المنشأة</t>
  </si>
  <si>
    <t>الخطوط الجوية القطرية</t>
  </si>
  <si>
    <t>Qatar Airways</t>
  </si>
  <si>
    <t>مغادرة</t>
  </si>
  <si>
    <t>Departure</t>
  </si>
  <si>
    <t>الخطوط الأخرى</t>
  </si>
  <si>
    <t>Other Airlines</t>
  </si>
  <si>
    <t>معاملات تسجيل المركبات</t>
  </si>
  <si>
    <t xml:space="preserve">VEHICLE REGISTRATION TRANSACTIONS </t>
  </si>
  <si>
    <t xml:space="preserve">                             Year
  Type of License  </t>
  </si>
  <si>
    <t>خصوصية</t>
  </si>
  <si>
    <t>حكومية</t>
  </si>
  <si>
    <t>هيئة سياسية</t>
  </si>
  <si>
    <t>شرطة</t>
  </si>
  <si>
    <t>Police</t>
  </si>
  <si>
    <t>دارجة نارية خصوصية</t>
  </si>
  <si>
    <t>Taxi</t>
  </si>
  <si>
    <t>آليات</t>
  </si>
  <si>
    <t>Public transport</t>
  </si>
  <si>
    <t>هيئة الأمم المتحدة</t>
  </si>
  <si>
    <t>تصدير</t>
  </si>
  <si>
    <t>Export</t>
  </si>
  <si>
    <t>آليات حكومية</t>
  </si>
  <si>
    <t>تحت التجربة</t>
  </si>
  <si>
    <t>مقطورة حكومية</t>
  </si>
  <si>
    <t>دراجة لخويا</t>
  </si>
  <si>
    <t xml:space="preserve">المجموع </t>
  </si>
  <si>
    <t>يناير</t>
  </si>
  <si>
    <t>January</t>
  </si>
  <si>
    <t>فبراير</t>
  </si>
  <si>
    <t>February</t>
  </si>
  <si>
    <t>مارس</t>
  </si>
  <si>
    <t>March</t>
  </si>
  <si>
    <t>إبريل</t>
  </si>
  <si>
    <t>April</t>
  </si>
  <si>
    <t>مايو</t>
  </si>
  <si>
    <t xml:space="preserve">May </t>
  </si>
  <si>
    <t>يونيو</t>
  </si>
  <si>
    <t>يوليو</t>
  </si>
  <si>
    <t>July</t>
  </si>
  <si>
    <t>أغسطس</t>
  </si>
  <si>
    <t xml:space="preserve">August </t>
  </si>
  <si>
    <t>سبتمبر</t>
  </si>
  <si>
    <t>September</t>
  </si>
  <si>
    <t>أكتوبر</t>
  </si>
  <si>
    <t>October</t>
  </si>
  <si>
    <t>نوفمبر</t>
  </si>
  <si>
    <t>ديسمبر</t>
  </si>
  <si>
    <t xml:space="preserve">         النوع                
                         الشهر          </t>
  </si>
  <si>
    <t xml:space="preserve">              Type
      Month</t>
  </si>
  <si>
    <t xml:space="preserve">June </t>
  </si>
  <si>
    <t xml:space="preserve">November </t>
  </si>
  <si>
    <t>December</t>
  </si>
  <si>
    <r>
      <t xml:space="preserve">السلع
</t>
    </r>
    <r>
      <rPr>
        <sz val="8"/>
        <rFont val="Arial"/>
        <family val="2"/>
      </rPr>
      <t>Goods</t>
    </r>
  </si>
  <si>
    <r>
      <t xml:space="preserve">الخدمات
</t>
    </r>
    <r>
      <rPr>
        <sz val="8"/>
        <rFont val="Arial"/>
        <family val="2"/>
      </rPr>
      <t>Services</t>
    </r>
  </si>
  <si>
    <r>
      <t xml:space="preserve">القيمة المضافة الاجمالية
</t>
    </r>
    <r>
      <rPr>
        <sz val="8"/>
        <rFont val="Arial"/>
        <family val="2"/>
      </rPr>
      <t>Gross Value Added</t>
    </r>
  </si>
  <si>
    <r>
      <t xml:space="preserve">فائض التشغيل
</t>
    </r>
    <r>
      <rPr>
        <sz val="8"/>
        <rFont val="Arial"/>
        <family val="2"/>
      </rPr>
      <t>Operating Surplus</t>
    </r>
  </si>
  <si>
    <t>قادمة</t>
  </si>
  <si>
    <t>Arrival</t>
  </si>
  <si>
    <t>تسجيل جديد</t>
  </si>
  <si>
    <t>إعادة تسجيل</t>
  </si>
  <si>
    <t>تجديد</t>
  </si>
  <si>
    <t>نقل ملكية</t>
  </si>
  <si>
    <t>إلغاء</t>
  </si>
  <si>
    <t>تعديل</t>
  </si>
  <si>
    <t>Re-registration</t>
  </si>
  <si>
    <t>Renewal</t>
  </si>
  <si>
    <t>Transfer of Ownership</t>
  </si>
  <si>
    <t>Cancel</t>
  </si>
  <si>
    <r>
      <t xml:space="preserve">الاهتلاك
</t>
    </r>
    <r>
      <rPr>
        <b/>
        <sz val="8"/>
        <rFont val="Arial"/>
        <family val="2"/>
      </rPr>
      <t>Depreciation</t>
    </r>
  </si>
  <si>
    <r>
      <t xml:space="preserve">غير قطري
</t>
    </r>
    <r>
      <rPr>
        <sz val="8"/>
        <rFont val="Arial"/>
        <family val="2"/>
      </rPr>
      <t>Non Qatari</t>
    </r>
  </si>
  <si>
    <r>
      <t xml:space="preserve">قطري
</t>
    </r>
    <r>
      <rPr>
        <sz val="8"/>
        <rFont val="Arial"/>
        <family val="2"/>
      </rPr>
      <t>Qatari</t>
    </r>
  </si>
  <si>
    <r>
      <t xml:space="preserve">عدد المنشآت
</t>
    </r>
    <r>
      <rPr>
        <sz val="8"/>
        <rFont val="Arial"/>
        <family val="2"/>
      </rPr>
      <t>No. Of Establishments</t>
    </r>
  </si>
  <si>
    <t>Other</t>
  </si>
  <si>
    <t>k\m</t>
  </si>
  <si>
    <r>
      <t xml:space="preserve"> </t>
    </r>
    <r>
      <rPr>
        <sz val="8"/>
        <rFont val="Arial"/>
        <family val="2"/>
      </rPr>
      <t>Export</t>
    </r>
  </si>
  <si>
    <r>
      <t xml:space="preserve"> </t>
    </r>
    <r>
      <rPr>
        <b/>
        <sz val="11"/>
        <rFont val="Arial"/>
        <family val="2"/>
      </rPr>
      <t>خفيفة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Light</t>
    </r>
    <r>
      <rPr>
        <b/>
        <sz val="11"/>
        <rFont val="Arial"/>
        <family val="2"/>
      </rPr>
      <t xml:space="preserve">                    </t>
    </r>
  </si>
  <si>
    <r>
      <rPr>
        <b/>
        <sz val="11"/>
        <rFont val="Arial"/>
        <family val="2"/>
      </rPr>
      <t>ثقيلة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Heavy</t>
    </r>
    <r>
      <rPr>
        <b/>
        <sz val="11"/>
        <rFont val="Arial"/>
        <family val="2"/>
      </rPr>
      <t xml:space="preserve"> </t>
    </r>
  </si>
  <si>
    <r>
      <rPr>
        <b/>
        <sz val="11"/>
        <rFont val="Arial"/>
        <family val="2"/>
      </rPr>
      <t>معدات</t>
    </r>
    <r>
      <rPr>
        <b/>
        <sz val="10"/>
        <rFont val="Arial"/>
        <family val="2"/>
      </rPr>
      <t xml:space="preserve"> </t>
    </r>
    <r>
      <rPr>
        <sz val="9"/>
        <rFont val="Arial"/>
        <family val="2"/>
      </rPr>
      <t>Equipment</t>
    </r>
  </si>
  <si>
    <r>
      <t xml:space="preserve">المجموع
</t>
    </r>
    <r>
      <rPr>
        <sz val="9"/>
        <rFont val="Arial"/>
        <family val="2"/>
      </rPr>
      <t>Total</t>
    </r>
    <r>
      <rPr>
        <b/>
        <sz val="10"/>
        <rFont val="Arial"/>
        <family val="2"/>
      </rPr>
      <t xml:space="preserve">    </t>
    </r>
  </si>
  <si>
    <r>
      <t xml:space="preserve"> تجديد
</t>
    </r>
    <r>
      <rPr>
        <sz val="8"/>
        <rFont val="Arial"/>
        <family val="2"/>
      </rPr>
      <t>Renewal</t>
    </r>
    <r>
      <rPr>
        <b/>
        <sz val="11"/>
        <rFont val="Arial"/>
        <family val="2"/>
      </rPr>
      <t xml:space="preserve">                   </t>
    </r>
  </si>
  <si>
    <r>
      <t xml:space="preserve">ذكر
</t>
    </r>
    <r>
      <rPr>
        <sz val="10"/>
        <rFont val="Arial"/>
        <family val="2"/>
      </rPr>
      <t>M</t>
    </r>
    <r>
      <rPr>
        <b/>
        <sz val="10"/>
        <rFont val="Arial"/>
        <family val="2"/>
      </rPr>
      <t xml:space="preserve">  </t>
    </r>
  </si>
  <si>
    <r>
      <t xml:space="preserve">    أنثى    </t>
    </r>
    <r>
      <rPr>
        <sz val="10"/>
        <rFont val="Arial"/>
        <family val="2"/>
      </rPr>
      <t>F</t>
    </r>
    <r>
      <rPr>
        <b/>
        <sz val="10"/>
        <rFont val="Arial"/>
        <family val="2"/>
      </rPr>
      <t xml:space="preserve"> </t>
    </r>
  </si>
  <si>
    <r>
      <t xml:space="preserve">الطول     ك.م 
</t>
    </r>
    <r>
      <rPr>
        <b/>
        <sz val="10"/>
        <rFont val="Arial"/>
        <family val="2"/>
      </rPr>
      <t xml:space="preserve">Length    </t>
    </r>
    <r>
      <rPr>
        <b/>
        <sz val="12"/>
        <rFont val="Arial"/>
        <family val="2"/>
      </rPr>
      <t xml:space="preserve"> </t>
    </r>
    <r>
      <rPr>
        <b/>
        <sz val="10"/>
        <rFont val="Arial"/>
        <family val="2"/>
      </rPr>
      <t>k.m</t>
    </r>
  </si>
  <si>
    <r>
      <t xml:space="preserve">الانتاج الإجمالى
</t>
    </r>
    <r>
      <rPr>
        <sz val="8"/>
        <rFont val="Arial"/>
        <family val="2"/>
      </rPr>
      <t>Gross Out Put</t>
    </r>
    <r>
      <rPr>
        <b/>
        <sz val="10"/>
        <rFont val="Arial"/>
        <family val="2"/>
      </rPr>
      <t xml:space="preserve"> </t>
    </r>
  </si>
  <si>
    <r>
      <t xml:space="preserve">المجموع
</t>
    </r>
    <r>
      <rPr>
        <sz val="8"/>
        <rFont val="Arial"/>
        <family val="2"/>
      </rPr>
      <t>Total</t>
    </r>
  </si>
  <si>
    <r>
      <t xml:space="preserve">المجموع 
</t>
    </r>
    <r>
      <rPr>
        <b/>
        <sz val="8"/>
        <rFont val="Arial"/>
        <family val="2"/>
      </rPr>
      <t>Total</t>
    </r>
  </si>
  <si>
    <r>
      <t>ناقلات البترول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Oil Tanker</t>
    </r>
  </si>
  <si>
    <r>
      <t xml:space="preserve">ناقلات غاز
</t>
    </r>
    <r>
      <rPr>
        <b/>
        <sz val="8"/>
        <rFont val="Arial"/>
        <family val="2"/>
      </rPr>
      <t>Gas Tanker</t>
    </r>
  </si>
  <si>
    <r>
      <t xml:space="preserve">بضائع عامة
</t>
    </r>
    <r>
      <rPr>
        <b/>
        <sz val="8"/>
        <rFont val="Arial"/>
        <family val="2"/>
      </rPr>
      <t>General Cargo</t>
    </r>
  </si>
  <si>
    <r>
      <t xml:space="preserve">حاويات
</t>
    </r>
    <r>
      <rPr>
        <b/>
        <sz val="8"/>
        <rFont val="Arial"/>
        <family val="2"/>
      </rPr>
      <t>Containers</t>
    </r>
  </si>
  <si>
    <r>
      <t xml:space="preserve">مواد سائبة
</t>
    </r>
    <r>
      <rPr>
        <b/>
        <sz val="8"/>
        <rFont val="Arial"/>
        <family val="2"/>
      </rPr>
      <t>Bulk</t>
    </r>
  </si>
  <si>
    <r>
      <t xml:space="preserve">أغنام حية
</t>
    </r>
    <r>
      <rPr>
        <b/>
        <sz val="8"/>
        <rFont val="Arial"/>
        <family val="2"/>
      </rPr>
      <t>Live Stock</t>
    </r>
  </si>
  <si>
    <r>
      <t xml:space="preserve">ناقلات مركبات
</t>
    </r>
    <r>
      <rPr>
        <b/>
        <sz val="8"/>
        <rFont val="Arial"/>
        <family val="2"/>
      </rPr>
      <t>Auto Carrier</t>
    </r>
  </si>
  <si>
    <r>
      <t xml:space="preserve">أخرى
</t>
    </r>
    <r>
      <rPr>
        <b/>
        <sz val="8"/>
        <rFont val="Arial"/>
        <family val="2"/>
      </rPr>
      <t>Other</t>
    </r>
  </si>
  <si>
    <r>
      <t>وارد</t>
    </r>
    <r>
      <rPr>
        <b/>
        <sz val="11"/>
        <rFont val="Arial"/>
        <family val="2"/>
      </rPr>
      <t xml:space="preserve">
</t>
    </r>
    <r>
      <rPr>
        <sz val="8"/>
        <rFont val="Arial"/>
        <family val="2"/>
      </rPr>
      <t>Recd.</t>
    </r>
  </si>
  <si>
    <r>
      <t>صادر</t>
    </r>
    <r>
      <rPr>
        <b/>
        <sz val="11"/>
        <rFont val="Arial"/>
        <family val="2"/>
      </rPr>
      <t xml:space="preserve">
</t>
    </r>
    <r>
      <rPr>
        <sz val="8"/>
        <rFont val="Arial"/>
        <family val="2"/>
      </rPr>
      <t>Desp.</t>
    </r>
  </si>
  <si>
    <t>اخرى</t>
  </si>
  <si>
    <t>تعتبر بيانات النقل والاتصالات من أهم المؤشرات التي تعكس التطور الاقتصادي والاجتماعي وذلك للدور الهام الذي تؤديه وسائل النقل والاتصالات كبنية تحتية للتنمية .</t>
  </si>
  <si>
    <t>يشتمل هذا الفصل على بيانات حركة الطيران بمطار الدوحة الدولي وحركة السفن البحرية بموانئ الدوحة ومسيعيد وحالول ورأس لفان ونتائج احصاء النقل البري للبضائع .</t>
  </si>
  <si>
    <t>This chapter displays data  for air traffic at Doha international airport, sea traffic at Doha, Mesaieed, Halul and Ras Llfan sea ports and overland cargo statistics.</t>
  </si>
  <si>
    <t>حركة الطائرات المنتظمة وغير المنتظمة حسب الشهر</t>
  </si>
  <si>
    <t>MONTHLY SCHEDULED AND NON-SCHEDULED AIRCRAFTS TRAFFIC</t>
  </si>
  <si>
    <t>الخطوط الجوية القطرية القادمة
Qatar Airways Arrival</t>
  </si>
  <si>
    <t>الخطوط الأخرى القادمة
 Other Airlines Arrival</t>
  </si>
  <si>
    <t>New registration</t>
  </si>
  <si>
    <t>Modify</t>
  </si>
  <si>
    <t xml:space="preserve">                                    المعاملة
  نوع اللوحة</t>
  </si>
  <si>
    <t xml:space="preserve">                                Transaction
  Plate type</t>
  </si>
  <si>
    <t>Diplomatic Corps</t>
  </si>
  <si>
    <t>Private transport</t>
  </si>
  <si>
    <t>Equipments</t>
  </si>
  <si>
    <t>United Nations</t>
  </si>
  <si>
    <t>Government Equipments</t>
  </si>
  <si>
    <t>On probation</t>
  </si>
  <si>
    <t>Trailer-Govt.</t>
  </si>
  <si>
    <t>Public Transport</t>
  </si>
  <si>
    <t>رخص القيادة الصادرة حسب النوع</t>
  </si>
  <si>
    <t>DRIVING LICENSES ISSUED BY TYPE</t>
  </si>
  <si>
    <r>
      <rPr>
        <b/>
        <sz val="11"/>
        <rFont val="Arial"/>
        <family val="2"/>
      </rPr>
      <t>دراجات نارية</t>
    </r>
    <r>
      <rPr>
        <b/>
        <sz val="10"/>
        <rFont val="Arial"/>
        <family val="2"/>
      </rPr>
      <t xml:space="preserve">  </t>
    </r>
    <r>
      <rPr>
        <sz val="9"/>
        <rFont val="Arial"/>
        <family val="2"/>
      </rPr>
      <t>Motorcycles</t>
    </r>
  </si>
  <si>
    <r>
      <t>المشتغلون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Employees</t>
    </r>
  </si>
  <si>
    <r>
      <t>تعويضات العاملين</t>
    </r>
    <r>
      <rPr>
        <b/>
        <sz val="11"/>
        <rFont val="Arial"/>
        <family val="2"/>
      </rPr>
      <t xml:space="preserve">
</t>
    </r>
    <r>
      <rPr>
        <b/>
        <sz val="10"/>
        <rFont val="Arial"/>
        <family val="2"/>
      </rPr>
      <t>Compensations of Employees</t>
    </r>
  </si>
  <si>
    <t>Establishments By Number of Employees.</t>
  </si>
  <si>
    <t>Less than 10 Employees.</t>
  </si>
  <si>
    <t>10 Employees and above</t>
  </si>
  <si>
    <t xml:space="preserve"> ESTABLISHMENTS BY SIZE OF ESTABLISHMENT </t>
  </si>
  <si>
    <r>
      <t>تعويضات العاملين
-</t>
    </r>
    <r>
      <rPr>
        <sz val="8"/>
        <rFont val="Arial"/>
        <family val="2"/>
      </rPr>
      <t>Compens ations Of Employees</t>
    </r>
  </si>
  <si>
    <t>Establishments By Number of Employees</t>
  </si>
  <si>
    <t>Establishments  By Number
of Employees</t>
  </si>
  <si>
    <t>No.of Postal Agencies</t>
  </si>
  <si>
    <t>Communications tables shows the numbers of post office, volume of posta services, telephone, telex and cable services.</t>
  </si>
  <si>
    <t>Motorcycles, Private</t>
  </si>
  <si>
    <t>Motorcycles, Lekhwiya</t>
  </si>
  <si>
    <t>Secondry roads</t>
  </si>
  <si>
    <t>Local roads</t>
  </si>
  <si>
    <t>Third class roads</t>
  </si>
  <si>
    <t>المنشآت والمشتغلون وتعويضات العاملين حسب حجم المنشأة</t>
  </si>
  <si>
    <t xml:space="preserve"> ESTABLISHMENTS, EMPLOYEES AND COMPENSATIONS OF EMPLOYEES BY SIZE OF ESTABLISHMENT</t>
  </si>
  <si>
    <t>أهم المؤشرات الإقتصادية في نشاط النقل والاتصالات</t>
  </si>
  <si>
    <t>Productivity Per Employee</t>
  </si>
  <si>
    <r>
      <t xml:space="preserve">نصيب المشتغل من القيمة المضافة الإجماليــة
</t>
    </r>
    <r>
      <rPr>
        <b/>
        <sz val="8"/>
        <rFont val="Arial"/>
        <family val="2"/>
      </rPr>
      <t>V.A.Per Employee</t>
    </r>
  </si>
  <si>
    <t>ARRIVING VESSELS' GROSS AND NET TONNAGE BY TYPE OF VESSEL AND COUNTRY OF PREVIOUS PORT</t>
  </si>
  <si>
    <t>Country of Previous Port</t>
  </si>
  <si>
    <t>عدد أكياس البريدية للطرود  الجويه</t>
  </si>
  <si>
    <t>bag</t>
  </si>
  <si>
    <t>القادمون والمغادرون والعابرون عبر مطار الدوحة الدولي حسب الشهر</t>
  </si>
  <si>
    <r>
      <t xml:space="preserve">القادمون
</t>
    </r>
    <r>
      <rPr>
        <b/>
        <sz val="9"/>
        <rFont val="Arial"/>
        <family val="2"/>
      </rPr>
      <t>Arrivals</t>
    </r>
  </si>
  <si>
    <r>
      <t xml:space="preserve">المغادرون
</t>
    </r>
    <r>
      <rPr>
        <b/>
        <sz val="9"/>
        <rFont val="Arial"/>
        <family val="2"/>
      </rPr>
      <t>Departures</t>
    </r>
  </si>
  <si>
    <r>
      <t xml:space="preserve">العابرون
</t>
    </r>
    <r>
      <rPr>
        <b/>
        <sz val="9"/>
        <rFont val="Arial"/>
        <family val="2"/>
      </rPr>
      <t>Transient</t>
    </r>
  </si>
  <si>
    <t>* عدد القادمون والمغادرون يشمل العابرون ولا يشمل ركاب الرحلات الخاصة</t>
  </si>
  <si>
    <t>* Number of arrivals and departures includes transient and excludes passengers of private flights.</t>
  </si>
  <si>
    <t>أقل من 10 مشتغل
Less than 10 Employees.</t>
  </si>
  <si>
    <t xml:space="preserve">  10 مشتغل فأكثر
10 Employees and above</t>
  </si>
  <si>
    <t xml:space="preserve">No. of G.S.M. Subscribers (Normal) </t>
  </si>
  <si>
    <t xml:space="preserve">No. of G.S.M. Subscribers (Hala) </t>
  </si>
  <si>
    <t>عدد مشتركي الهاتف المتنقل (هلا)</t>
  </si>
  <si>
    <t>TABLE (76)</t>
  </si>
  <si>
    <r>
      <t xml:space="preserve"> إصدارجديد
</t>
    </r>
    <r>
      <rPr>
        <sz val="8"/>
        <rFont val="Arial"/>
        <family val="2"/>
      </rPr>
      <t>New Issuance</t>
    </r>
    <r>
      <rPr>
        <b/>
        <sz val="11"/>
        <rFont val="Arial"/>
        <family val="2"/>
      </rPr>
      <t xml:space="preserve">                                         </t>
    </r>
  </si>
  <si>
    <r>
      <t xml:space="preserve"> (+ </t>
    </r>
    <r>
      <rPr>
        <b/>
        <sz val="48"/>
        <color indexed="12"/>
        <rFont val="Arial"/>
        <family val="2"/>
      </rPr>
      <t xml:space="preserve">
</t>
    </r>
    <r>
      <rPr>
        <b/>
        <sz val="16"/>
        <color indexed="12"/>
        <rFont val="Arial"/>
        <family val="2"/>
      </rPr>
      <t xml:space="preserve">
</t>
    </r>
  </si>
  <si>
    <t xml:space="preserve">CHAPTER VIIII
TRANSPORT AND COMMUNICATIONS
STATISTICS
</t>
  </si>
  <si>
    <t>TABLE (61)</t>
  </si>
  <si>
    <t>TABLE (62)</t>
  </si>
  <si>
    <t>TABLE (63)</t>
  </si>
  <si>
    <t>Graph (22) شكل</t>
  </si>
  <si>
    <t>TABLE (64)(Unit : ton)</t>
  </si>
  <si>
    <t>TABLE (65)</t>
  </si>
  <si>
    <t>TABLE (66)</t>
  </si>
  <si>
    <t>TABLE (67)</t>
  </si>
  <si>
    <t>TABLE (68)</t>
  </si>
  <si>
    <t>TABLE (69)</t>
  </si>
  <si>
    <t>جدول (68)</t>
  </si>
  <si>
    <t>جدول (67)</t>
  </si>
  <si>
    <t>جدول (66)</t>
  </si>
  <si>
    <t>جدول (65)</t>
  </si>
  <si>
    <t>جدول (64) (الوحدة : طن)</t>
  </si>
  <si>
    <t>جدول (63)</t>
  </si>
  <si>
    <t>جدول (62)</t>
  </si>
  <si>
    <t>جدول (61)</t>
  </si>
  <si>
    <t>Graph (23) شكل</t>
  </si>
  <si>
    <t>جدول (75)</t>
  </si>
  <si>
    <t xml:space="preserve">ARRIVALS, DEPARTURES AND TRANSIENT VIA
DOHA INTERNATIONAL AIRPORT BY MONTH </t>
  </si>
  <si>
    <t>2011 - 2015</t>
  </si>
  <si>
    <t>2011 -  2015</t>
  </si>
  <si>
    <t>-</t>
  </si>
  <si>
    <t>سيارات لخويا</t>
  </si>
  <si>
    <t>سيارات الحرس الاميري</t>
  </si>
  <si>
    <t>دراجات سيارات الحرس الاميري</t>
  </si>
  <si>
    <t xml:space="preserve">معدات ثقيلة </t>
  </si>
  <si>
    <t xml:space="preserve"> Lekhwiya cars</t>
  </si>
  <si>
    <t xml:space="preserve">عدد صناديق البريد </t>
  </si>
  <si>
    <t>No. of Mail Box</t>
  </si>
  <si>
    <t>كما يحتوي الفصل على جداول توضح عدد السيارات والدراجات المرخصة ورخص القيادة  .</t>
  </si>
  <si>
    <t>Another set of tables shows the numbers of registered road vehicles and motor cycles, driving licenses.</t>
  </si>
  <si>
    <t>7- Ministry of Transport &amp; Communications.</t>
  </si>
  <si>
    <t>5  - هيئة الأشغال العامة.</t>
  </si>
  <si>
    <t>الانتاج والقيمة المضافة لنشاط النقل والاتصالات حسب حجم المنشأة</t>
  </si>
  <si>
    <r>
      <t xml:space="preserve"> القيمة المضافة الصافية 
</t>
    </r>
    <r>
      <rPr>
        <sz val="8"/>
        <rFont val="Arial"/>
        <family val="2"/>
      </rPr>
      <t>Net Value Added</t>
    </r>
  </si>
  <si>
    <t>رخص القيادة الصادرة حسب النوع و الجنسية</t>
  </si>
  <si>
    <t>DRIVING LICENSES ISSUED BY TYPE AND NATIONALITY</t>
  </si>
  <si>
    <t xml:space="preserve">            الجنسية    
 الشهر          </t>
  </si>
  <si>
    <r>
      <t xml:space="preserve">     قطريون </t>
    </r>
    <r>
      <rPr>
        <sz val="10"/>
        <rFont val="Arial"/>
        <family val="2"/>
      </rPr>
      <t>Qataris</t>
    </r>
    <r>
      <rPr>
        <b/>
        <sz val="10"/>
        <rFont val="Arial"/>
        <family val="2"/>
      </rPr>
      <t xml:space="preserve"> </t>
    </r>
  </si>
  <si>
    <t xml:space="preserve"> دول مجلس التعاون  GCC                      </t>
  </si>
  <si>
    <r>
      <t xml:space="preserve"> عرب   </t>
    </r>
    <r>
      <rPr>
        <sz val="10"/>
        <rFont val="Arial"/>
        <family val="2"/>
      </rPr>
      <t>Arabs</t>
    </r>
  </si>
  <si>
    <r>
      <t xml:space="preserve">أجانب   </t>
    </r>
    <r>
      <rPr>
        <sz val="10"/>
        <rFont val="Arial"/>
        <family val="2"/>
      </rPr>
      <t>Foreigners</t>
    </r>
  </si>
  <si>
    <t xml:space="preserve">              Nationality
      Month</t>
  </si>
  <si>
    <t xml:space="preserve">تصاريح السياقة المؤقتة حسب النوع </t>
  </si>
  <si>
    <t>TEMPORARY DRIVING PERMITS BY TYPE</t>
  </si>
  <si>
    <t xml:space="preserve">            النوع
الشهر</t>
  </si>
  <si>
    <r>
      <rPr>
        <b/>
        <sz val="12"/>
        <rFont val="Arial"/>
        <family val="2"/>
      </rPr>
      <t>أجرة</t>
    </r>
    <r>
      <rPr>
        <b/>
        <sz val="10"/>
        <rFont val="Arial"/>
        <family val="2"/>
      </rPr>
      <t xml:space="preserve"> </t>
    </r>
    <r>
      <rPr>
        <b/>
        <sz val="8"/>
        <rFont val="Arial"/>
        <family val="2"/>
      </rPr>
      <t>Taxi</t>
    </r>
  </si>
  <si>
    <r>
      <t xml:space="preserve">نقل عام
</t>
    </r>
    <r>
      <rPr>
        <b/>
        <sz val="8"/>
        <rFont val="Arial"/>
        <family val="2"/>
      </rPr>
      <t>Public Transport</t>
    </r>
  </si>
  <si>
    <r>
      <t xml:space="preserve">نقل ركاب
</t>
    </r>
    <r>
      <rPr>
        <b/>
        <sz val="8"/>
        <rFont val="Arial"/>
        <family val="2"/>
      </rPr>
      <t>Passenger Transport</t>
    </r>
  </si>
  <si>
    <r>
      <t xml:space="preserve">مدربين
</t>
    </r>
    <r>
      <rPr>
        <b/>
        <sz val="8"/>
        <rFont val="Arial"/>
        <family val="2"/>
      </rPr>
      <t>Trainees</t>
    </r>
  </si>
  <si>
    <r>
      <t xml:space="preserve">مؤقتة </t>
    </r>
    <r>
      <rPr>
        <b/>
        <sz val="8"/>
        <rFont val="Arial"/>
        <family val="2"/>
      </rPr>
      <t>Temporary</t>
    </r>
  </si>
  <si>
    <r>
      <t xml:space="preserve">المجموع
</t>
    </r>
    <r>
      <rPr>
        <b/>
        <sz val="8"/>
        <rFont val="Arial"/>
        <family val="2"/>
      </rPr>
      <t>Total</t>
    </r>
  </si>
  <si>
    <t xml:space="preserve">                    Type
    Month</t>
  </si>
  <si>
    <t>جدول رقم (69)</t>
  </si>
  <si>
    <t>جدول رقم (70)</t>
  </si>
  <si>
    <t>TABLE (70)</t>
  </si>
  <si>
    <t>جدول (71)</t>
  </si>
  <si>
    <t>TABLE (71)</t>
  </si>
  <si>
    <t>1 - الهيئة العامة للطيران المدني</t>
  </si>
  <si>
    <t xml:space="preserve">2 - نشرة احصاء حركة الملاحة ، </t>
  </si>
  <si>
    <t>3 - وزارة الداخلية</t>
  </si>
  <si>
    <t xml:space="preserve">4 - الشركة القطرية للخدمات البريدية </t>
  </si>
  <si>
    <t xml:space="preserve">6 - نشرة احصاءات النقل والاتصالات ، </t>
  </si>
  <si>
    <t xml:space="preserve">7 - وزارة المواصلات والاتصالات </t>
  </si>
  <si>
    <t>1 - Civil Aviation Authority</t>
  </si>
  <si>
    <t>2 - Bulletin of Maritime Navigation .</t>
  </si>
  <si>
    <t>3 - Ministry of Interior.</t>
  </si>
  <si>
    <t>4 - Qatar Postal Services Company.</t>
  </si>
  <si>
    <t>5 - Public Works Authority ,.</t>
  </si>
  <si>
    <t xml:space="preserve">6 - Bulletin of Transport &amp; Communications Statistics </t>
  </si>
  <si>
    <t>خدمات الهاتف والانترنت</t>
  </si>
  <si>
    <t>TELEPHONE AND INTERNET SERVICES</t>
  </si>
  <si>
    <t>جدول (72)(القيمة  : الف ريال قطري)</t>
  </si>
  <si>
    <t>TABLE (72)(ٍValue : 000 Q.R)</t>
  </si>
  <si>
    <t>جدول (73)(القيمة  : الف ريال قطري)</t>
  </si>
  <si>
    <t>TABLE (73)(ٍValue : 000 Q.R)</t>
  </si>
  <si>
    <t>جدول (74) (القيمة : ريال قطري)</t>
  </si>
  <si>
    <t>TABLE (74) (Values in Q.R)</t>
  </si>
  <si>
    <t>جدول (76)</t>
  </si>
  <si>
    <t>جدول (77)</t>
  </si>
  <si>
    <t>TABLE (77)</t>
  </si>
  <si>
    <t>جدول رقم (78)</t>
  </si>
  <si>
    <t>TABLE (78)</t>
  </si>
  <si>
    <t>Main roads</t>
  </si>
  <si>
    <t>Amiri Guard Cars</t>
  </si>
  <si>
    <t>Amiri Guard Motorcycles</t>
  </si>
  <si>
    <t>*</t>
  </si>
  <si>
    <t>* غير متوفر</t>
  </si>
  <si>
    <t>* Not available</t>
  </si>
  <si>
    <t>TABLE (75)</t>
  </si>
  <si>
    <r>
      <t xml:space="preserve">الاستهلاك الوسيط
</t>
    </r>
    <r>
      <rPr>
        <b/>
        <sz val="8"/>
        <rFont val="Arial"/>
        <family val="2"/>
      </rPr>
      <t>Intermediate Consumption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</si>
</sst>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0.0"/>
    <numFmt numFmtId="165" formatCode="_-* #,##0_-;_-* #,##0\-;_-* &quot;-&quot;??_-;_-@_-"/>
    <numFmt numFmtId="166" formatCode="0_ ;\-0\ "/>
  </numFmts>
  <fonts count="39">
    <font>
      <sz val="10"/>
      <name val="Arial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b/>
      <sz val="14"/>
      <name val="Traditional Arabic"/>
      <family val="1"/>
    </font>
    <font>
      <b/>
      <sz val="12"/>
      <name val="Arial"/>
      <family val="2"/>
      <charset val="178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78"/>
    </font>
    <font>
      <sz val="8"/>
      <name val="Arial"/>
      <family val="2"/>
      <charset val="178"/>
    </font>
    <font>
      <b/>
      <sz val="11"/>
      <name val="Arial"/>
      <family val="2"/>
      <charset val="178"/>
    </font>
    <font>
      <b/>
      <sz val="11"/>
      <name val="Arial"/>
      <family val="2"/>
    </font>
    <font>
      <b/>
      <sz val="12"/>
      <color indexed="10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b/>
      <sz val="24"/>
      <color indexed="12"/>
      <name val="AGA Arabesque Desktop"/>
      <charset val="2"/>
    </font>
    <font>
      <sz val="10"/>
      <color indexed="12"/>
      <name val="Arial"/>
      <family val="2"/>
    </font>
    <font>
      <b/>
      <sz val="16"/>
      <color indexed="12"/>
      <name val="Traditional Arabic Backslanted"/>
      <charset val="178"/>
    </font>
    <font>
      <b/>
      <sz val="48"/>
      <color indexed="12"/>
      <name val="AGA Arabesque Desktop"/>
      <charset val="2"/>
    </font>
    <font>
      <b/>
      <sz val="48"/>
      <color indexed="12"/>
      <name val="Arial"/>
      <family val="2"/>
    </font>
    <font>
      <b/>
      <sz val="16"/>
      <color indexed="12"/>
      <name val="Arial"/>
      <family val="2"/>
    </font>
    <font>
      <b/>
      <sz val="11"/>
      <color indexed="25"/>
      <name val="Arial"/>
      <family val="2"/>
    </font>
    <font>
      <sz val="11"/>
      <color indexed="8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24"/>
      <color rgb="FFFF0000"/>
      <name val="Arial"/>
      <family val="2"/>
    </font>
    <font>
      <b/>
      <sz val="14"/>
      <color rgb="FF0000FF"/>
      <name val="Arial Black"/>
      <family val="2"/>
    </font>
    <font>
      <b/>
      <sz val="24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</borders>
  <cellStyleXfs count="26">
    <xf numFmtId="0" fontId="0" fillId="0" borderId="0"/>
    <xf numFmtId="43" fontId="2" fillId="0" borderId="0" applyFont="0" applyFill="0" applyBorder="0" applyAlignment="0" applyProtection="0"/>
    <xf numFmtId="0" fontId="15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5" fillId="2" borderId="1">
      <alignment horizontal="right" vertical="center" wrapText="1"/>
    </xf>
    <xf numFmtId="1" fontId="17" fillId="2" borderId="2">
      <alignment horizontal="left" vertical="center" wrapText="1"/>
    </xf>
    <xf numFmtId="1" fontId="4" fillId="2" borderId="3">
      <alignment horizontal="center" vertical="center"/>
    </xf>
    <xf numFmtId="0" fontId="9" fillId="2" borderId="3">
      <alignment horizontal="center" vertical="center" wrapText="1"/>
    </xf>
    <xf numFmtId="0" fontId="18" fillId="2" borderId="3">
      <alignment horizontal="center" vertical="center" wrapText="1"/>
    </xf>
    <xf numFmtId="0" fontId="2" fillId="0" borderId="0">
      <alignment horizontal="center" vertical="center" readingOrder="2"/>
    </xf>
    <xf numFmtId="0" fontId="8" fillId="0" borderId="0">
      <alignment horizontal="left" vertical="center"/>
    </xf>
    <xf numFmtId="0" fontId="2" fillId="0" borderId="0"/>
    <xf numFmtId="0" fontId="2" fillId="0" borderId="0"/>
    <xf numFmtId="0" fontId="33" fillId="0" borderId="0"/>
    <xf numFmtId="0" fontId="12" fillId="0" borderId="0">
      <alignment horizontal="right" vertical="center"/>
    </xf>
    <xf numFmtId="0" fontId="19" fillId="0" borderId="0">
      <alignment horizontal="left" vertical="center"/>
    </xf>
    <xf numFmtId="0" fontId="5" fillId="0" borderId="0">
      <alignment horizontal="right" vertical="center"/>
    </xf>
    <xf numFmtId="0" fontId="2" fillId="0" borderId="0">
      <alignment horizontal="left" vertical="center"/>
    </xf>
    <xf numFmtId="0" fontId="11" fillId="2" borderId="3" applyAlignment="0">
      <alignment horizontal="center" vertical="center"/>
    </xf>
    <xf numFmtId="0" fontId="12" fillId="0" borderId="4">
      <alignment horizontal="right" vertical="center" indent="1"/>
    </xf>
    <xf numFmtId="0" fontId="5" fillId="2" borderId="4">
      <alignment horizontal="right" vertical="center" wrapText="1" indent="1" readingOrder="2"/>
    </xf>
    <xf numFmtId="0" fontId="7" fillId="0" borderId="4">
      <alignment horizontal="right" vertical="center" indent="1"/>
    </xf>
    <xf numFmtId="0" fontId="7" fillId="2" borderId="4">
      <alignment horizontal="left" vertical="center" wrapText="1" indent="1"/>
    </xf>
    <xf numFmtId="0" fontId="7" fillId="0" borderId="5">
      <alignment horizontal="left" vertical="center"/>
    </xf>
    <xf numFmtId="0" fontId="7" fillId="0" borderId="6">
      <alignment horizontal="left" vertical="center"/>
    </xf>
    <xf numFmtId="0" fontId="1" fillId="0" borderId="0"/>
  </cellStyleXfs>
  <cellXfs count="48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Border="1" applyAlignment="1">
      <alignment horizontal="justify" vertical="top" wrapText="1"/>
    </xf>
    <xf numFmtId="0" fontId="2" fillId="0" borderId="0" xfId="0" applyFont="1" applyAlignment="1">
      <alignment horizontal="justify" vertical="top"/>
    </xf>
    <xf numFmtId="0" fontId="8" fillId="0" borderId="0" xfId="0" applyFont="1" applyAlignment="1">
      <alignment vertical="center"/>
    </xf>
    <xf numFmtId="164" fontId="2" fillId="0" borderId="0" xfId="0" applyNumberFormat="1" applyFont="1" applyAlignment="1">
      <alignment horizontal="right" vertical="center" readingOrder="2"/>
    </xf>
    <xf numFmtId="164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centerContinuous" vertical="center"/>
    </xf>
    <xf numFmtId="1" fontId="14" fillId="0" borderId="0" xfId="0" applyNumberFormat="1" applyFont="1" applyAlignment="1">
      <alignment horizontal="left" vertical="center"/>
    </xf>
    <xf numFmtId="0" fontId="5" fillId="0" borderId="0" xfId="16" applyFont="1">
      <alignment horizontal="right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11"/>
    <xf numFmtId="0" fontId="2" fillId="0" borderId="0" xfId="11" applyAlignment="1">
      <alignment vertical="center"/>
    </xf>
    <xf numFmtId="0" fontId="2" fillId="0" borderId="0" xfId="11" applyAlignment="1">
      <alignment horizontal="center" vertical="center"/>
    </xf>
    <xf numFmtId="0" fontId="27" fillId="0" borderId="0" xfId="11" applyFont="1" applyAlignment="1">
      <alignment vertical="center" wrapText="1" readingOrder="1"/>
    </xf>
    <xf numFmtId="0" fontId="28" fillId="0" borderId="0" xfId="11" applyFont="1" applyAlignment="1">
      <alignment vertical="center"/>
    </xf>
    <xf numFmtId="0" fontId="29" fillId="0" borderId="0" xfId="0" applyFont="1" applyAlignment="1">
      <alignment horizontal="centerContinuous" vertical="center"/>
    </xf>
    <xf numFmtId="0" fontId="5" fillId="0" borderId="0" xfId="3" applyFont="1" applyAlignment="1">
      <alignment horizontal="centerContinuous" vertical="center"/>
    </xf>
    <xf numFmtId="0" fontId="14" fillId="0" borderId="0" xfId="17" applyFont="1">
      <alignment horizontal="left" vertical="center"/>
    </xf>
    <xf numFmtId="0" fontId="13" fillId="0" borderId="0" xfId="2" applyFont="1" applyAlignment="1">
      <alignment horizontal="centerContinuous" vertical="center" readingOrder="2"/>
    </xf>
    <xf numFmtId="164" fontId="5" fillId="0" borderId="0" xfId="0" applyNumberFormat="1" applyFont="1" applyAlignment="1">
      <alignment horizontal="centerContinuous" vertical="center"/>
    </xf>
    <xf numFmtId="1" fontId="14" fillId="0" borderId="0" xfId="0" applyNumberFormat="1" applyFont="1" applyAlignment="1">
      <alignment horizontal="center" vertical="center"/>
    </xf>
    <xf numFmtId="0" fontId="13" fillId="0" borderId="0" xfId="2" applyFont="1" applyAlignment="1">
      <alignment horizontal="centerContinuous" vertical="center"/>
    </xf>
    <xf numFmtId="49" fontId="5" fillId="0" borderId="0" xfId="0" applyNumberFormat="1" applyFont="1" applyAlignment="1">
      <alignment horizontal="centerContinuous" vertical="center"/>
    </xf>
    <xf numFmtId="0" fontId="5" fillId="0" borderId="0" xfId="3" applyFont="1" applyAlignment="1">
      <alignment horizontal="centerContinuous" vertical="center" wrapText="1"/>
    </xf>
    <xf numFmtId="0" fontId="5" fillId="0" borderId="0" xfId="2" applyFont="1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0" fontId="14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justify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justify" vertical="center"/>
    </xf>
    <xf numFmtId="0" fontId="30" fillId="0" borderId="0" xfId="3" applyFont="1" applyAlignment="1">
      <alignment horizontal="centerContinuous" vertical="center" readingOrder="2"/>
    </xf>
    <xf numFmtId="164" fontId="31" fillId="0" borderId="0" xfId="0" applyNumberFormat="1" applyFont="1" applyAlignment="1">
      <alignment vertical="center"/>
    </xf>
    <xf numFmtId="49" fontId="31" fillId="0" borderId="0" xfId="0" applyNumberFormat="1" applyFont="1" applyAlignment="1">
      <alignment vertical="center" readingOrder="2"/>
    </xf>
    <xf numFmtId="164" fontId="30" fillId="0" borderId="0" xfId="0" applyNumberFormat="1" applyFont="1" applyAlignment="1">
      <alignment horizontal="centerContinuous" vertical="center"/>
    </xf>
    <xf numFmtId="0" fontId="30" fillId="0" borderId="0" xfId="2" applyFont="1" applyAlignment="1">
      <alignment horizontal="centerContinuous" vertical="center" readingOrder="2"/>
    </xf>
    <xf numFmtId="164" fontId="30" fillId="0" borderId="0" xfId="0" applyNumberFormat="1" applyFont="1" applyAlignment="1">
      <alignment horizontal="centerContinuous" vertical="center" readingOrder="2"/>
    </xf>
    <xf numFmtId="0" fontId="5" fillId="4" borderId="8" xfId="20" applyFont="1" applyFill="1" applyBorder="1">
      <alignment horizontal="right" vertical="center" wrapText="1" indent="1" readingOrder="2"/>
    </xf>
    <xf numFmtId="49" fontId="30" fillId="0" borderId="0" xfId="0" applyNumberFormat="1" applyFont="1" applyAlignment="1">
      <alignment horizontal="centerContinuous" vertical="center" readingOrder="2"/>
    </xf>
    <xf numFmtId="0" fontId="13" fillId="4" borderId="9" xfId="20" applyFont="1" applyFill="1" applyBorder="1">
      <alignment horizontal="right" vertical="center" wrapText="1" indent="1" readingOrder="2"/>
    </xf>
    <xf numFmtId="0" fontId="13" fillId="5" borderId="10" xfId="20" applyFont="1" applyFill="1" applyBorder="1">
      <alignment horizontal="right" vertical="center" wrapText="1" indent="1" readingOrder="2"/>
    </xf>
    <xf numFmtId="0" fontId="30" fillId="0" borderId="0" xfId="2" applyFont="1" applyAlignment="1">
      <alignment horizontal="centerContinuous" vertical="center"/>
    </xf>
    <xf numFmtId="1" fontId="14" fillId="4" borderId="11" xfId="0" applyNumberFormat="1" applyFont="1" applyFill="1" applyBorder="1" applyAlignment="1">
      <alignment horizontal="center"/>
    </xf>
    <xf numFmtId="0" fontId="18" fillId="4" borderId="12" xfId="7" applyFont="1" applyFill="1" applyBorder="1" applyAlignment="1">
      <alignment horizontal="center" vertical="top" wrapText="1"/>
    </xf>
    <xf numFmtId="0" fontId="5" fillId="4" borderId="13" xfId="4" applyFont="1" applyFill="1" applyBorder="1" applyAlignment="1">
      <alignment vertical="center" wrapText="1"/>
    </xf>
    <xf numFmtId="1" fontId="17" fillId="4" borderId="14" xfId="5" applyFont="1" applyFill="1" applyBorder="1" applyAlignment="1">
      <alignment horizontal="left" vertical="center" wrapText="1"/>
    </xf>
    <xf numFmtId="164" fontId="30" fillId="0" borderId="0" xfId="0" applyNumberFormat="1" applyFont="1" applyBorder="1" applyAlignment="1">
      <alignment horizontal="centerContinuous" vertical="center"/>
    </xf>
    <xf numFmtId="164" fontId="31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Continuous" vertical="center" readingOrder="2"/>
    </xf>
    <xf numFmtId="49" fontId="31" fillId="0" borderId="0" xfId="0" applyNumberFormat="1" applyFont="1" applyBorder="1" applyAlignment="1">
      <alignment vertical="center" readingOrder="2"/>
    </xf>
    <xf numFmtId="0" fontId="5" fillId="5" borderId="11" xfId="20" applyFont="1" applyFill="1" applyBorder="1">
      <alignment horizontal="right" vertical="center" wrapText="1" indent="1" readingOrder="2"/>
    </xf>
    <xf numFmtId="0" fontId="2" fillId="5" borderId="11" xfId="19" applyFont="1" applyFill="1" applyBorder="1" applyAlignment="1">
      <alignment horizontal="right" vertical="center" indent="3"/>
    </xf>
    <xf numFmtId="0" fontId="2" fillId="4" borderId="9" xfId="19" applyFont="1" applyFill="1" applyBorder="1" applyAlignment="1">
      <alignment horizontal="right" vertical="center" indent="3"/>
    </xf>
    <xf numFmtId="0" fontId="2" fillId="5" borderId="9" xfId="19" applyFont="1" applyFill="1" applyBorder="1" applyAlignment="1">
      <alignment horizontal="right" vertical="center" indent="3"/>
    </xf>
    <xf numFmtId="0" fontId="2" fillId="4" borderId="8" xfId="19" applyFont="1" applyFill="1" applyBorder="1" applyAlignment="1">
      <alignment horizontal="right" vertical="center" indent="3"/>
    </xf>
    <xf numFmtId="0" fontId="5" fillId="5" borderId="17" xfId="20" applyFont="1" applyFill="1" applyBorder="1" applyAlignment="1">
      <alignment horizontal="center" vertical="center" wrapText="1" readingOrder="2"/>
    </xf>
    <xf numFmtId="0" fontId="30" fillId="0" borderId="0" xfId="0" applyFont="1" applyAlignment="1">
      <alignment horizontal="centerContinuous" vertical="center"/>
    </xf>
    <xf numFmtId="0" fontId="30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6" fillId="4" borderId="11" xfId="7" applyFont="1" applyFill="1" applyBorder="1">
      <alignment horizontal="center" vertical="center" wrapText="1"/>
    </xf>
    <xf numFmtId="0" fontId="6" fillId="4" borderId="18" xfId="7" applyFont="1" applyFill="1" applyBorder="1">
      <alignment horizontal="center" vertical="center" wrapText="1"/>
    </xf>
    <xf numFmtId="0" fontId="6" fillId="4" borderId="12" xfId="7" applyFont="1" applyFill="1" applyBorder="1">
      <alignment horizontal="center" vertical="center" wrapText="1"/>
    </xf>
    <xf numFmtId="0" fontId="17" fillId="4" borderId="9" xfId="20" applyFont="1" applyFill="1" applyBorder="1" applyAlignment="1">
      <alignment horizontal="right" vertical="center" wrapText="1" readingOrder="2"/>
    </xf>
    <xf numFmtId="0" fontId="10" fillId="5" borderId="10" xfId="20" applyFont="1" applyFill="1" applyBorder="1" applyAlignment="1">
      <alignment horizontal="center" vertical="center" wrapText="1" readingOrder="2"/>
    </xf>
    <xf numFmtId="0" fontId="10" fillId="5" borderId="9" xfId="20" applyFont="1" applyFill="1" applyBorder="1" applyAlignment="1">
      <alignment horizontal="center" vertical="center" wrapText="1" readingOrder="2"/>
    </xf>
    <xf numFmtId="0" fontId="10" fillId="4" borderId="9" xfId="20" applyFont="1" applyFill="1" applyBorder="1" applyAlignment="1">
      <alignment horizontal="center" vertical="center" wrapText="1" readingOrder="2"/>
    </xf>
    <xf numFmtId="0" fontId="14" fillId="4" borderId="17" xfId="7" applyFont="1" applyFill="1" applyBorder="1" applyAlignment="1">
      <alignment horizontal="center" vertical="center" wrapText="1" readingOrder="1"/>
    </xf>
    <xf numFmtId="0" fontId="10" fillId="4" borderId="9" xfId="20" applyFont="1" applyFill="1" applyBorder="1">
      <alignment horizontal="right" vertical="center" wrapText="1" indent="1" readingOrder="2"/>
    </xf>
    <xf numFmtId="0" fontId="10" fillId="5" borderId="9" xfId="20" applyFont="1" applyFill="1" applyBorder="1">
      <alignment horizontal="right" vertical="center" wrapText="1" indent="1" readingOrder="2"/>
    </xf>
    <xf numFmtId="0" fontId="14" fillId="4" borderId="17" xfId="7" applyFont="1" applyFill="1" applyBorder="1" applyAlignment="1">
      <alignment horizontal="center" vertical="center" wrapText="1"/>
    </xf>
    <xf numFmtId="0" fontId="2" fillId="5" borderId="9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8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2" fillId="4" borderId="9" xfId="19" applyFont="1" applyFill="1" applyBorder="1" applyAlignment="1">
      <alignment vertical="center"/>
    </xf>
    <xf numFmtId="0" fontId="2" fillId="5" borderId="9" xfId="19" applyFont="1" applyFill="1" applyBorder="1" applyAlignment="1">
      <alignment vertical="center"/>
    </xf>
    <xf numFmtId="0" fontId="2" fillId="4" borderId="8" xfId="19" applyFont="1" applyFill="1" applyBorder="1" applyAlignment="1">
      <alignment vertical="center"/>
    </xf>
    <xf numFmtId="0" fontId="14" fillId="5" borderId="17" xfId="20" applyFont="1" applyFill="1" applyBorder="1" applyAlignment="1">
      <alignment horizontal="left" vertical="center" wrapText="1" readingOrder="2"/>
    </xf>
    <xf numFmtId="0" fontId="5" fillId="0" borderId="0" xfId="2" applyFont="1" applyAlignment="1">
      <alignment horizontal="centerContinuous" vertical="center" readingOrder="1"/>
    </xf>
    <xf numFmtId="0" fontId="14" fillId="4" borderId="9" xfId="20" applyFont="1" applyFill="1" applyBorder="1">
      <alignment horizontal="right" vertical="center" wrapText="1" indent="1" readingOrder="2"/>
    </xf>
    <xf numFmtId="0" fontId="14" fillId="5" borderId="10" xfId="20" applyFont="1" applyFill="1" applyBorder="1">
      <alignment horizontal="right" vertical="center" wrapText="1" indent="1" readingOrder="2"/>
    </xf>
    <xf numFmtId="164" fontId="14" fillId="0" borderId="0" xfId="0" applyNumberFormat="1" applyFont="1" applyAlignment="1">
      <alignment horizontal="left" vertical="center"/>
    </xf>
    <xf numFmtId="0" fontId="14" fillId="5" borderId="15" xfId="20" applyFont="1" applyFill="1" applyBorder="1">
      <alignment horizontal="right" vertical="center" wrapText="1" indent="1" readingOrder="2"/>
    </xf>
    <xf numFmtId="0" fontId="14" fillId="4" borderId="9" xfId="20" applyFont="1" applyFill="1" applyBorder="1" applyAlignment="1">
      <alignment horizontal="right" vertical="center" wrapText="1" indent="4" readingOrder="2"/>
    </xf>
    <xf numFmtId="0" fontId="32" fillId="0" borderId="0" xfId="11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14" fillId="4" borderId="17" xfId="7" applyFont="1" applyFill="1" applyBorder="1">
      <alignment horizontal="center" vertical="center" wrapText="1"/>
    </xf>
    <xf numFmtId="0" fontId="2" fillId="5" borderId="10" xfId="21" applyFont="1" applyFill="1" applyBorder="1">
      <alignment horizontal="right" vertical="center" indent="1"/>
    </xf>
    <xf numFmtId="0" fontId="2" fillId="4" borderId="9" xfId="21" applyFont="1" applyFill="1" applyBorder="1">
      <alignment horizontal="right" vertical="center" indent="1"/>
    </xf>
    <xf numFmtId="0" fontId="2" fillId="5" borderId="9" xfId="21" applyFont="1" applyFill="1" applyBorder="1">
      <alignment horizontal="right" vertical="center" indent="1"/>
    </xf>
    <xf numFmtId="0" fontId="2" fillId="4" borderId="8" xfId="21" applyFont="1" applyFill="1" applyBorder="1">
      <alignment horizontal="right" vertical="center" indent="1"/>
    </xf>
    <xf numFmtId="0" fontId="14" fillId="5" borderId="17" xfId="18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10" fillId="0" borderId="0" xfId="11" applyFont="1" applyAlignment="1">
      <alignment vertical="center" wrapText="1" readingOrder="1"/>
    </xf>
    <xf numFmtId="1" fontId="5" fillId="4" borderId="17" xfId="6" applyFont="1" applyFill="1" applyBorder="1">
      <alignment horizontal="center" vertical="center"/>
    </xf>
    <xf numFmtId="0" fontId="5" fillId="5" borderId="17" xfId="18" applyFont="1" applyFill="1" applyBorder="1" applyAlignment="1">
      <alignment horizontal="center" vertical="center"/>
    </xf>
    <xf numFmtId="0" fontId="5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 applyAlignment="1">
      <alignment horizontal="left" vertical="center" wrapText="1" indent="4"/>
    </xf>
    <xf numFmtId="0" fontId="5" fillId="5" borderId="9" xfId="20" applyFont="1" applyFill="1" applyBorder="1" applyAlignment="1">
      <alignment horizontal="right" vertical="center" wrapText="1" indent="4" readingOrder="2"/>
    </xf>
    <xf numFmtId="0" fontId="2" fillId="5" borderId="9" xfId="22" applyFont="1" applyFill="1" applyBorder="1" applyAlignment="1">
      <alignment horizontal="left" vertical="center" wrapText="1" indent="4"/>
    </xf>
    <xf numFmtId="0" fontId="5" fillId="4" borderId="9" xfId="22" applyFont="1" applyFill="1" applyBorder="1">
      <alignment horizontal="left" vertical="center" wrapText="1" indent="1"/>
    </xf>
    <xf numFmtId="0" fontId="5" fillId="4" borderId="16" xfId="20" applyFont="1" applyFill="1" applyBorder="1" applyAlignment="1">
      <alignment horizontal="right" vertical="center" wrapText="1" indent="4" readingOrder="2"/>
    </xf>
    <xf numFmtId="0" fontId="2" fillId="4" borderId="16" xfId="21" applyFont="1" applyFill="1" applyBorder="1">
      <alignment horizontal="right" vertical="center" indent="1"/>
    </xf>
    <xf numFmtId="0" fontId="2" fillId="4" borderId="16" xfId="22" applyFont="1" applyFill="1" applyBorder="1" applyAlignment="1">
      <alignment horizontal="left" vertical="center" wrapText="1" indent="4"/>
    </xf>
    <xf numFmtId="0" fontId="2" fillId="0" borderId="0" xfId="24" applyFont="1" applyBorder="1">
      <alignment horizontal="left" vertical="center"/>
    </xf>
    <xf numFmtId="0" fontId="14" fillId="0" borderId="0" xfId="14" applyFont="1" applyAlignment="1">
      <alignment horizontal="right" vertical="center" readingOrder="2"/>
    </xf>
    <xf numFmtId="0" fontId="18" fillId="0" borderId="0" xfId="15" applyFont="1">
      <alignment horizontal="left" vertical="center"/>
    </xf>
    <xf numFmtId="0" fontId="30" fillId="0" borderId="0" xfId="2" applyFont="1" applyAlignment="1">
      <alignment vertical="center"/>
    </xf>
    <xf numFmtId="0" fontId="5" fillId="0" borderId="0" xfId="3" applyFont="1" applyAlignment="1">
      <alignment vertical="center"/>
    </xf>
    <xf numFmtId="0" fontId="10" fillId="4" borderId="11" xfId="7" applyFont="1" applyFill="1" applyBorder="1" applyAlignment="1">
      <alignment horizontal="center" wrapText="1"/>
    </xf>
    <xf numFmtId="0" fontId="17" fillId="4" borderId="12" xfId="7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horizontal="left" vertical="center" wrapText="1"/>
    </xf>
    <xf numFmtId="0" fontId="6" fillId="4" borderId="12" xfId="7" applyFont="1" applyFill="1" applyBorder="1" applyAlignment="1">
      <alignment horizontal="center" vertical="top" wrapText="1" readingOrder="1"/>
    </xf>
    <xf numFmtId="0" fontId="6" fillId="4" borderId="12" xfId="7" applyFont="1" applyFill="1" applyBorder="1" applyAlignment="1">
      <alignment horizontal="center" vertical="top" wrapText="1"/>
    </xf>
    <xf numFmtId="0" fontId="18" fillId="4" borderId="12" xfId="7" applyFont="1" applyFill="1" applyBorder="1" applyAlignment="1">
      <alignment horizontal="center" vertical="top" wrapText="1" readingOrder="1"/>
    </xf>
    <xf numFmtId="0" fontId="2" fillId="3" borderId="0" xfId="0" applyFont="1" applyFill="1"/>
    <xf numFmtId="0" fontId="2" fillId="0" borderId="0" xfId="0" applyFont="1"/>
    <xf numFmtId="0" fontId="2" fillId="5" borderId="15" xfId="22" applyFont="1" applyFill="1" applyBorder="1">
      <alignment horizontal="left" vertical="center" wrapText="1" indent="1"/>
    </xf>
    <xf numFmtId="0" fontId="5" fillId="5" borderId="8" xfId="20" applyFont="1" applyFill="1" applyBorder="1">
      <alignment horizontal="right" vertical="center" wrapText="1" indent="1" readingOrder="2"/>
    </xf>
    <xf numFmtId="0" fontId="2" fillId="5" borderId="8" xfId="22" applyFont="1" applyFill="1" applyBorder="1">
      <alignment horizontal="left" vertical="center" wrapText="1" indent="1"/>
    </xf>
    <xf numFmtId="0" fontId="5" fillId="4" borderId="17" xfId="18" applyFont="1" applyFill="1" applyBorder="1" applyAlignment="1">
      <alignment horizontal="center" vertical="center"/>
    </xf>
    <xf numFmtId="0" fontId="14" fillId="4" borderId="17" xfId="18" applyFont="1" applyFill="1" applyBorder="1" applyAlignment="1">
      <alignment horizontal="center" vertical="center"/>
    </xf>
    <xf numFmtId="0" fontId="10" fillId="0" borderId="0" xfId="11" applyFont="1" applyBorder="1" applyAlignment="1">
      <alignment vertical="center" wrapText="1" readingOrder="1"/>
    </xf>
    <xf numFmtId="0" fontId="32" fillId="0" borderId="0" xfId="11" applyFont="1" applyBorder="1" applyAlignment="1">
      <alignment vertical="center"/>
    </xf>
    <xf numFmtId="164" fontId="5" fillId="0" borderId="0" xfId="0" applyNumberFormat="1" applyFont="1" applyBorder="1" applyAlignment="1">
      <alignment horizontal="centerContinuous" vertical="center"/>
    </xf>
    <xf numFmtId="49" fontId="5" fillId="0" borderId="0" xfId="0" applyNumberFormat="1" applyFont="1" applyBorder="1" applyAlignment="1">
      <alignment horizontal="centerContinuous" vertical="center"/>
    </xf>
    <xf numFmtId="49" fontId="33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0" fontId="14" fillId="5" borderId="10" xfId="21" applyFont="1" applyFill="1" applyBorder="1" applyAlignment="1">
      <alignment vertical="center"/>
    </xf>
    <xf numFmtId="0" fontId="14" fillId="4" borderId="9" xfId="21" applyFont="1" applyFill="1" applyBorder="1" applyAlignment="1">
      <alignment vertical="center"/>
    </xf>
    <xf numFmtId="0" fontId="14" fillId="5" borderId="9" xfId="21" applyFont="1" applyFill="1" applyBorder="1" applyAlignment="1">
      <alignment vertical="center"/>
    </xf>
    <xf numFmtId="0" fontId="14" fillId="5" borderId="17" xfId="18" applyFont="1" applyFill="1" applyBorder="1" applyAlignment="1">
      <alignment horizontal="right" vertical="center" indent="1"/>
    </xf>
    <xf numFmtId="0" fontId="2" fillId="5" borderId="11" xfId="22" applyFont="1" applyFill="1" applyBorder="1">
      <alignment horizontal="left" vertical="center" wrapText="1" indent="1"/>
    </xf>
    <xf numFmtId="0" fontId="2" fillId="5" borderId="10" xfId="21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0" fontId="2" fillId="4" borderId="8" xfId="2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0" fontId="10" fillId="5" borderId="17" xfId="18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164" fontId="34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14" fillId="4" borderId="11" xfId="7" applyFont="1" applyFill="1" applyBorder="1" applyAlignment="1">
      <alignment horizontal="center" wrapText="1"/>
    </xf>
    <xf numFmtId="0" fontId="5" fillId="4" borderId="19" xfId="20" applyFont="1" applyFill="1" applyBorder="1">
      <alignment horizontal="right" vertical="center" wrapText="1" indent="1" readingOrder="2"/>
    </xf>
    <xf numFmtId="0" fontId="5" fillId="4" borderId="20" xfId="20" applyFont="1" applyFill="1" applyBorder="1">
      <alignment horizontal="right" vertical="center" wrapText="1" indent="1" readingOrder="2"/>
    </xf>
    <xf numFmtId="0" fontId="2" fillId="0" borderId="0" xfId="0" applyFont="1" applyBorder="1" applyAlignment="1">
      <alignment horizontal="right" vertical="center"/>
    </xf>
    <xf numFmtId="0" fontId="2" fillId="0" borderId="0" xfId="23" applyFont="1" applyBorder="1">
      <alignment horizontal="left" vertical="center"/>
    </xf>
    <xf numFmtId="1" fontId="14" fillId="0" borderId="0" xfId="0" applyNumberFormat="1" applyFont="1" applyAlignment="1">
      <alignment horizontal="center" vertical="center" readingOrder="2"/>
    </xf>
    <xf numFmtId="0" fontId="17" fillId="4" borderId="11" xfId="7" applyFont="1" applyFill="1" applyBorder="1">
      <alignment horizontal="center" vertical="center" wrapText="1"/>
    </xf>
    <xf numFmtId="0" fontId="18" fillId="4" borderId="18" xfId="7" applyFont="1" applyFill="1" applyBorder="1">
      <alignment horizontal="center" vertical="center" wrapText="1"/>
    </xf>
    <xf numFmtId="0" fontId="17" fillId="4" borderId="12" xfId="7" applyFont="1" applyFill="1" applyBorder="1">
      <alignment horizontal="center" vertical="center" wrapText="1"/>
    </xf>
    <xf numFmtId="0" fontId="17" fillId="5" borderId="10" xfId="20" applyFont="1" applyFill="1" applyBorder="1" applyAlignment="1">
      <alignment horizontal="right" vertical="center" wrapText="1" readingOrder="2"/>
    </xf>
    <xf numFmtId="0" fontId="6" fillId="5" borderId="10" xfId="21" applyFont="1" applyFill="1" applyBorder="1" applyAlignment="1">
      <alignment horizontal="right" vertical="center" indent="1"/>
    </xf>
    <xf numFmtId="0" fontId="18" fillId="5" borderId="10" xfId="21" applyFont="1" applyFill="1" applyBorder="1" applyAlignment="1">
      <alignment horizontal="right" vertical="center" indent="1"/>
    </xf>
    <xf numFmtId="0" fontId="6" fillId="5" borderId="10" xfId="22" applyFont="1" applyFill="1" applyBorder="1" applyAlignment="1">
      <alignment vertical="center" wrapText="1"/>
    </xf>
    <xf numFmtId="0" fontId="17" fillId="5" borderId="9" xfId="20" applyFont="1" applyFill="1" applyBorder="1" applyAlignment="1">
      <alignment horizontal="right" vertical="center" wrapText="1" readingOrder="2"/>
    </xf>
    <xf numFmtId="0" fontId="6" fillId="5" borderId="9" xfId="21" applyFont="1" applyFill="1" applyBorder="1" applyAlignment="1">
      <alignment horizontal="right" vertical="center" indent="1"/>
    </xf>
    <xf numFmtId="0" fontId="6" fillId="5" borderId="9" xfId="22" applyFont="1" applyFill="1" applyBorder="1" applyAlignment="1">
      <alignment vertical="center" wrapText="1"/>
    </xf>
    <xf numFmtId="0" fontId="6" fillId="4" borderId="9" xfId="21" applyFont="1" applyFill="1" applyBorder="1" applyAlignment="1">
      <alignment horizontal="right" vertical="center" indent="1"/>
    </xf>
    <xf numFmtId="0" fontId="6" fillId="4" borderId="9" xfId="22" applyFont="1" applyFill="1" applyBorder="1" applyAlignment="1">
      <alignment vertical="center" wrapText="1"/>
    </xf>
    <xf numFmtId="0" fontId="17" fillId="4" borderId="8" xfId="20" applyFont="1" applyFill="1" applyBorder="1" applyAlignment="1">
      <alignment horizontal="right" vertical="center" wrapText="1" readingOrder="2"/>
    </xf>
    <xf numFmtId="0" fontId="6" fillId="4" borderId="8" xfId="22" applyFont="1" applyFill="1" applyBorder="1" applyAlignment="1">
      <alignment vertical="center" wrapText="1"/>
    </xf>
    <xf numFmtId="0" fontId="17" fillId="5" borderId="15" xfId="18" applyFont="1" applyFill="1" applyBorder="1" applyAlignment="1">
      <alignment horizontal="right" vertical="center" readingOrder="2"/>
    </xf>
    <xf numFmtId="0" fontId="18" fillId="5" borderId="15" xfId="18" applyFont="1" applyFill="1" applyBorder="1" applyAlignment="1">
      <alignment horizontal="right" vertical="center" indent="1"/>
    </xf>
    <xf numFmtId="0" fontId="18" fillId="5" borderId="15" xfId="18" applyFont="1" applyFill="1" applyBorder="1" applyAlignment="1">
      <alignment horizontal="left" vertical="center"/>
    </xf>
    <xf numFmtId="0" fontId="17" fillId="5" borderId="9" xfId="18" applyFont="1" applyFill="1" applyBorder="1" applyAlignment="1">
      <alignment horizontal="right" vertical="center" readingOrder="2"/>
    </xf>
    <xf numFmtId="0" fontId="18" fillId="5" borderId="9" xfId="18" applyFont="1" applyFill="1" applyBorder="1" applyAlignment="1">
      <alignment horizontal="right" vertical="center" indent="1"/>
    </xf>
    <xf numFmtId="0" fontId="18" fillId="5" borderId="9" xfId="18" applyFont="1" applyFill="1" applyBorder="1" applyAlignment="1">
      <alignment horizontal="left" vertical="center"/>
    </xf>
    <xf numFmtId="0" fontId="17" fillId="5" borderId="16" xfId="18" applyFont="1" applyFill="1" applyBorder="1" applyAlignment="1">
      <alignment horizontal="right" vertical="center" readingOrder="2"/>
    </xf>
    <xf numFmtId="0" fontId="18" fillId="5" borderId="16" xfId="18" applyFont="1" applyFill="1" applyBorder="1" applyAlignment="1">
      <alignment horizontal="right" vertical="center" indent="1"/>
    </xf>
    <xf numFmtId="0" fontId="18" fillId="5" borderId="16" xfId="18" applyFont="1" applyFill="1" applyBorder="1" applyAlignment="1">
      <alignment horizontal="left" vertical="center"/>
    </xf>
    <xf numFmtId="164" fontId="2" fillId="0" borderId="0" xfId="0" applyNumberFormat="1" applyFont="1" applyAlignment="1">
      <alignment vertical="center" readingOrder="2"/>
    </xf>
    <xf numFmtId="1" fontId="14" fillId="4" borderId="17" xfId="6" applyFont="1" applyFill="1" applyBorder="1">
      <alignment horizontal="center" vertical="center"/>
    </xf>
    <xf numFmtId="1" fontId="17" fillId="4" borderId="17" xfId="6" applyFont="1" applyFill="1" applyBorder="1">
      <alignment horizontal="center" vertical="center"/>
    </xf>
    <xf numFmtId="0" fontId="5" fillId="4" borderId="16" xfId="20" applyFont="1" applyFill="1" applyBorder="1">
      <alignment horizontal="right" vertical="center" wrapText="1" indent="1" readingOrder="2"/>
    </xf>
    <xf numFmtId="0" fontId="2" fillId="4" borderId="16" xfId="22" applyFont="1" applyFill="1" applyBorder="1">
      <alignment horizontal="left" vertical="center" wrapText="1" indent="1"/>
    </xf>
    <xf numFmtId="0" fontId="20" fillId="5" borderId="10" xfId="21" applyFont="1" applyFill="1" applyBorder="1" applyAlignment="1">
      <alignment horizontal="center" vertical="center"/>
    </xf>
    <xf numFmtId="0" fontId="2" fillId="5" borderId="10" xfId="22" applyFont="1" applyFill="1" applyBorder="1" applyAlignment="1">
      <alignment horizontal="center" vertical="center" wrapText="1"/>
    </xf>
    <xf numFmtId="0" fontId="20" fillId="5" borderId="10" xfId="22" applyFont="1" applyFill="1" applyBorder="1">
      <alignment horizontal="left" vertical="center" wrapText="1" indent="1"/>
    </xf>
    <xf numFmtId="0" fontId="20" fillId="4" borderId="9" xfId="21" applyFont="1" applyFill="1" applyBorder="1" applyAlignment="1">
      <alignment horizontal="center" vertical="center"/>
    </xf>
    <xf numFmtId="0" fontId="2" fillId="4" borderId="9" xfId="22" applyFont="1" applyFill="1" applyBorder="1" applyAlignment="1">
      <alignment horizontal="center" vertical="center" wrapText="1"/>
    </xf>
    <xf numFmtId="0" fontId="20" fillId="4" borderId="9" xfId="22" applyFont="1" applyFill="1" applyBorder="1">
      <alignment horizontal="left" vertical="center" wrapText="1" indent="1"/>
    </xf>
    <xf numFmtId="0" fontId="20" fillId="5" borderId="9" xfId="21" applyFont="1" applyFill="1" applyBorder="1" applyAlignment="1">
      <alignment horizontal="center" vertical="center"/>
    </xf>
    <xf numFmtId="0" fontId="2" fillId="5" borderId="9" xfId="22" applyFont="1" applyFill="1" applyBorder="1" applyAlignment="1">
      <alignment horizontal="center" vertical="center" wrapText="1"/>
    </xf>
    <xf numFmtId="0" fontId="20" fillId="5" borderId="9" xfId="22" applyFont="1" applyFill="1" applyBorder="1">
      <alignment horizontal="left" vertical="center" wrapText="1" indent="1"/>
    </xf>
    <xf numFmtId="0" fontId="6" fillId="5" borderId="9" xfId="21" applyNumberFormat="1" applyFont="1" applyFill="1" applyBorder="1" applyAlignment="1">
      <alignment horizontal="right" vertical="center" indent="1"/>
    </xf>
    <xf numFmtId="0" fontId="6" fillId="4" borderId="9" xfId="21" applyNumberFormat="1" applyFont="1" applyFill="1" applyBorder="1" applyAlignment="1">
      <alignment horizontal="right" vertical="center" indent="1"/>
    </xf>
    <xf numFmtId="0" fontId="6" fillId="4" borderId="8" xfId="21" applyNumberFormat="1" applyFont="1" applyFill="1" applyBorder="1" applyAlignment="1">
      <alignment horizontal="right" vertical="center" indent="1"/>
    </xf>
    <xf numFmtId="0" fontId="14" fillId="4" borderId="17" xfId="7" applyFont="1" applyFill="1" applyBorder="1">
      <alignment horizontal="center" vertical="center" wrapText="1"/>
    </xf>
    <xf numFmtId="0" fontId="14" fillId="5" borderId="17" xfId="18" applyFont="1" applyFill="1" applyBorder="1" applyAlignment="1">
      <alignment horizontal="center" vertical="center"/>
    </xf>
    <xf numFmtId="1" fontId="14" fillId="4" borderId="17" xfId="6" applyFont="1" applyFill="1" applyBorder="1">
      <alignment horizontal="center" vertical="center"/>
    </xf>
    <xf numFmtId="1" fontId="2" fillId="5" borderId="10" xfId="0" applyNumberFormat="1" applyFont="1" applyFill="1" applyBorder="1" applyAlignment="1">
      <alignment vertical="center"/>
    </xf>
    <xf numFmtId="1" fontId="2" fillId="4" borderId="8" xfId="0" applyNumberFormat="1" applyFont="1" applyFill="1" applyBorder="1" applyAlignment="1">
      <alignment vertical="center"/>
    </xf>
    <xf numFmtId="1" fontId="2" fillId="4" borderId="8" xfId="21" applyNumberFormat="1" applyFont="1" applyFill="1" applyBorder="1" applyAlignment="1">
      <alignment vertical="center"/>
    </xf>
    <xf numFmtId="1" fontId="14" fillId="5" borderId="10" xfId="0" applyNumberFormat="1" applyFont="1" applyFill="1" applyBorder="1" applyAlignment="1">
      <alignment horizontal="center" vertical="center"/>
    </xf>
    <xf numFmtId="1" fontId="14" fillId="4" borderId="8" xfId="21" applyNumberFormat="1" applyFont="1" applyFill="1" applyBorder="1" applyAlignment="1">
      <alignment horizontal="center" vertical="center"/>
    </xf>
    <xf numFmtId="1" fontId="14" fillId="4" borderId="17" xfId="6" applyFont="1" applyFill="1" applyBorder="1" applyAlignment="1">
      <alignment horizontal="center" vertical="center"/>
    </xf>
    <xf numFmtId="0" fontId="2" fillId="4" borderId="8" xfId="22" applyFont="1" applyFill="1" applyBorder="1">
      <alignment horizontal="left" vertical="center" wrapText="1" indent="1"/>
    </xf>
    <xf numFmtId="0" fontId="14" fillId="5" borderId="17" xfId="18" applyFont="1" applyFill="1" applyBorder="1" applyAlignment="1">
      <alignment horizontal="center" vertical="center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7" xfId="18" applyFont="1" applyFill="1" applyBorder="1" applyAlignment="1">
      <alignment horizontal="center" vertical="center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1" fontId="2" fillId="5" borderId="10" xfId="21" applyNumberFormat="1" applyFont="1" applyFill="1" applyBorder="1" applyAlignment="1">
      <alignment vertical="center"/>
    </xf>
    <xf numFmtId="1" fontId="2" fillId="5" borderId="10" xfId="21" applyNumberFormat="1" applyFont="1" applyFill="1" applyBorder="1">
      <alignment horizontal="right" vertical="center" indent="1"/>
    </xf>
    <xf numFmtId="1" fontId="2" fillId="4" borderId="9" xfId="21" applyNumberFormat="1" applyFont="1" applyFill="1" applyBorder="1">
      <alignment horizontal="right" vertical="center" indent="1"/>
    </xf>
    <xf numFmtId="1" fontId="2" fillId="5" borderId="9" xfId="21" applyNumberFormat="1" applyFont="1" applyFill="1" applyBorder="1">
      <alignment horizontal="right" vertical="center" indent="1"/>
    </xf>
    <xf numFmtId="1" fontId="2" fillId="4" borderId="8" xfId="21" applyNumberFormat="1" applyFont="1" applyFill="1" applyBorder="1">
      <alignment horizontal="right" vertical="center" indent="1"/>
    </xf>
    <xf numFmtId="165" fontId="14" fillId="5" borderId="17" xfId="1" applyNumberFormat="1" applyFont="1" applyFill="1" applyBorder="1" applyAlignment="1">
      <alignment horizontal="center" vertical="center"/>
    </xf>
    <xf numFmtId="1" fontId="14" fillId="5" borderId="17" xfId="18" applyNumberFormat="1" applyFont="1" applyFill="1" applyBorder="1" applyAlignment="1">
      <alignment horizontal="right" vertical="center" indent="1"/>
    </xf>
    <xf numFmtId="0" fontId="14" fillId="5" borderId="12" xfId="21" applyFont="1" applyFill="1" applyBorder="1">
      <alignment horizontal="right" vertical="center" indent="1"/>
    </xf>
    <xf numFmtId="164" fontId="35" fillId="0" borderId="0" xfId="0" applyNumberFormat="1" applyFont="1" applyAlignment="1">
      <alignment vertical="center"/>
    </xf>
    <xf numFmtId="164" fontId="2" fillId="5" borderId="0" xfId="0" applyNumberFormat="1" applyFont="1" applyFill="1" applyAlignment="1">
      <alignment vertical="center"/>
    </xf>
    <xf numFmtId="0" fontId="2" fillId="4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14" fillId="4" borderId="17" xfId="7" applyFont="1" applyFill="1" applyBorder="1">
      <alignment horizontal="center" vertical="center" wrapText="1"/>
    </xf>
    <xf numFmtId="1" fontId="31" fillId="0" borderId="0" xfId="0" applyNumberFormat="1" applyFont="1" applyAlignment="1">
      <alignment vertical="center"/>
    </xf>
    <xf numFmtId="164" fontId="36" fillId="0" borderId="0" xfId="0" applyNumberFormat="1" applyFont="1" applyBorder="1" applyAlignment="1">
      <alignment vertical="center"/>
    </xf>
    <xf numFmtId="0" fontId="2" fillId="4" borderId="8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24" fillId="0" borderId="0" xfId="11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top" wrapText="1" readingOrder="2"/>
    </xf>
    <xf numFmtId="166" fontId="2" fillId="4" borderId="9" xfId="1" applyNumberFormat="1" applyFont="1" applyFill="1" applyBorder="1" applyAlignment="1">
      <alignment horizontal="right" vertical="center" indent="1"/>
    </xf>
    <xf numFmtId="166" fontId="2" fillId="4" borderId="9" xfId="1" applyNumberFormat="1" applyFont="1" applyFill="1" applyBorder="1" applyAlignment="1">
      <alignment horizontal="center" vertical="center"/>
    </xf>
    <xf numFmtId="166" fontId="2" fillId="5" borderId="9" xfId="1" applyNumberFormat="1" applyFont="1" applyFill="1" applyBorder="1" applyAlignment="1">
      <alignment horizontal="right" vertical="center" indent="1"/>
    </xf>
    <xf numFmtId="166" fontId="2" fillId="5" borderId="9" xfId="1" applyNumberFormat="1" applyFont="1" applyFill="1" applyBorder="1" applyAlignment="1">
      <alignment horizontal="center" vertical="center"/>
    </xf>
    <xf numFmtId="166" fontId="2" fillId="4" borderId="16" xfId="1" applyNumberFormat="1" applyFont="1" applyFill="1" applyBorder="1" applyAlignment="1">
      <alignment horizontal="center" vertical="center"/>
    </xf>
    <xf numFmtId="0" fontId="5" fillId="5" borderId="12" xfId="18" applyFont="1" applyFill="1" applyBorder="1" applyAlignment="1">
      <alignment horizontal="center" vertical="center"/>
    </xf>
    <xf numFmtId="0" fontId="14" fillId="5" borderId="12" xfId="18" applyFont="1" applyFill="1" applyBorder="1" applyAlignment="1">
      <alignment horizontal="center" vertical="center"/>
    </xf>
    <xf numFmtId="0" fontId="30" fillId="0" borderId="0" xfId="2" applyFont="1" applyBorder="1" applyAlignment="1">
      <alignment horizontal="centerContinuous" vertical="center"/>
    </xf>
    <xf numFmtId="0" fontId="5" fillId="0" borderId="0" xfId="3" applyFont="1" applyBorder="1" applyAlignment="1">
      <alignment horizontal="centerContinuous" vertical="center"/>
    </xf>
    <xf numFmtId="1" fontId="14" fillId="5" borderId="15" xfId="21" applyNumberFormat="1" applyFont="1" applyFill="1" applyBorder="1" applyAlignment="1">
      <alignment horizontal="right" vertical="center" indent="1"/>
    </xf>
    <xf numFmtId="1" fontId="2" fillId="4" borderId="9" xfId="21" applyNumberFormat="1" applyFont="1" applyFill="1" applyBorder="1" applyAlignment="1">
      <alignment horizontal="right" vertical="center" indent="1"/>
    </xf>
    <xf numFmtId="1" fontId="2" fillId="5" borderId="9" xfId="21" applyNumberFormat="1" applyFont="1" applyFill="1" applyBorder="1" applyAlignment="1">
      <alignment horizontal="right" vertical="center" indent="1"/>
    </xf>
    <xf numFmtId="1" fontId="2" fillId="5" borderId="8" xfId="21" applyNumberFormat="1" applyFont="1" applyFill="1" applyBorder="1" applyAlignment="1">
      <alignment horizontal="right" vertical="center" indent="1"/>
    </xf>
    <xf numFmtId="166" fontId="2" fillId="5" borderId="10" xfId="1" applyNumberFormat="1" applyFont="1" applyFill="1" applyBorder="1" applyAlignment="1">
      <alignment horizontal="right" vertical="center" indent="1"/>
    </xf>
    <xf numFmtId="166" fontId="2" fillId="4" borderId="8" xfId="1" applyNumberFormat="1" applyFont="1" applyFill="1" applyBorder="1" applyAlignment="1">
      <alignment horizontal="right" vertical="center" indent="1"/>
    </xf>
    <xf numFmtId="166" fontId="14" fillId="5" borderId="17" xfId="1" applyNumberFormat="1" applyFont="1" applyFill="1" applyBorder="1" applyAlignment="1">
      <alignment horizontal="center" vertical="center"/>
    </xf>
    <xf numFmtId="1" fontId="2" fillId="5" borderId="10" xfId="21" applyNumberFormat="1" applyFont="1" applyFill="1" applyBorder="1" applyAlignment="1">
      <alignment horizontal="right" vertical="center" indent="1"/>
    </xf>
    <xf numFmtId="1" fontId="35" fillId="5" borderId="10" xfId="21" applyNumberFormat="1" applyFont="1" applyFill="1" applyBorder="1" applyAlignment="1">
      <alignment horizontal="right" vertical="center" indent="1"/>
    </xf>
    <xf numFmtId="1" fontId="35" fillId="4" borderId="9" xfId="21" applyNumberFormat="1" applyFont="1" applyFill="1" applyBorder="1" applyAlignment="1">
      <alignment horizontal="right" vertical="center" indent="1"/>
    </xf>
    <xf numFmtId="1" fontId="35" fillId="5" borderId="9" xfId="21" applyNumberFormat="1" applyFont="1" applyFill="1" applyBorder="1" applyAlignment="1">
      <alignment horizontal="right" vertical="center" indent="1"/>
    </xf>
    <xf numFmtId="1" fontId="14" fillId="4" borderId="17" xfId="1" applyNumberFormat="1" applyFont="1" applyFill="1" applyBorder="1" applyAlignment="1">
      <alignment horizontal="right" vertical="center" indent="1"/>
    </xf>
    <xf numFmtId="1" fontId="2" fillId="4" borderId="8" xfId="21" applyNumberFormat="1" applyFont="1" applyFill="1" applyBorder="1" applyAlignment="1">
      <alignment horizontal="right" vertical="center" indent="1"/>
    </xf>
    <xf numFmtId="164" fontId="13" fillId="0" borderId="0" xfId="0" applyNumberFormat="1" applyFont="1" applyBorder="1" applyAlignment="1">
      <alignment horizontal="centerContinuous" vertical="center"/>
    </xf>
    <xf numFmtId="1" fontId="14" fillId="5" borderId="17" xfId="1" applyNumberFormat="1" applyFont="1" applyFill="1" applyBorder="1" applyAlignment="1">
      <alignment horizontal="right" vertical="center"/>
    </xf>
    <xf numFmtId="1" fontId="10" fillId="5" borderId="17" xfId="18" applyNumberFormat="1" applyFont="1" applyFill="1" applyBorder="1" applyAlignment="1">
      <alignment horizontal="center" vertical="center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1" fontId="5" fillId="4" borderId="17" xfId="6" applyFont="1" applyFill="1" applyBorder="1">
      <alignment horizontal="center" vertical="center"/>
    </xf>
    <xf numFmtId="1" fontId="14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1" fontId="20" fillId="5" borderId="10" xfId="21" applyNumberFormat="1" applyFont="1" applyFill="1" applyBorder="1" applyAlignment="1">
      <alignment horizontal="center" vertical="center"/>
    </xf>
    <xf numFmtId="165" fontId="2" fillId="5" borderId="10" xfId="1" applyNumberFormat="1" applyFont="1" applyFill="1" applyBorder="1" applyAlignment="1">
      <alignment horizontal="center" vertical="center"/>
    </xf>
    <xf numFmtId="165" fontId="2" fillId="4" borderId="9" xfId="1" applyNumberFormat="1" applyFont="1" applyFill="1" applyBorder="1" applyAlignment="1">
      <alignment horizontal="center" vertical="center"/>
    </xf>
    <xf numFmtId="165" fontId="2" fillId="5" borderId="9" xfId="1" applyNumberFormat="1" applyFont="1" applyFill="1" applyBorder="1" applyAlignment="1">
      <alignment horizontal="center" vertical="center"/>
    </xf>
    <xf numFmtId="164" fontId="14" fillId="0" borderId="0" xfId="0" applyNumberFormat="1" applyFont="1" applyAlignment="1">
      <alignment horizontal="right" vertical="center" readingOrder="2"/>
    </xf>
    <xf numFmtId="164" fontId="6" fillId="0" borderId="0" xfId="0" applyNumberFormat="1" applyFont="1" applyAlignment="1">
      <alignment vertical="center" readingOrder="1"/>
    </xf>
    <xf numFmtId="1" fontId="20" fillId="4" borderId="9" xfId="21" applyNumberFormat="1" applyFont="1" applyFill="1" applyBorder="1" applyAlignment="1">
      <alignment horizontal="center" vertical="center"/>
    </xf>
    <xf numFmtId="1" fontId="14" fillId="5" borderId="10" xfId="21" applyNumberFormat="1" applyFont="1" applyFill="1" applyBorder="1" applyAlignment="1">
      <alignment horizontal="center" vertical="center"/>
    </xf>
    <xf numFmtId="0" fontId="14" fillId="5" borderId="10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14" fillId="5" borderId="17" xfId="18" applyFont="1" applyFill="1" applyBorder="1" applyAlignment="1">
      <alignment horizontal="center" vertical="center"/>
    </xf>
    <xf numFmtId="0" fontId="2" fillId="4" borderId="9" xfId="22" applyFont="1" applyFill="1" applyBorder="1">
      <alignment horizontal="left" vertical="center" wrapText="1" indent="1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7" xfId="18" applyFont="1" applyFill="1" applyBorder="1" applyAlignment="1">
      <alignment horizontal="center" vertical="center"/>
    </xf>
    <xf numFmtId="0" fontId="5" fillId="5" borderId="9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1" fontId="5" fillId="4" borderId="17" xfId="6" applyFont="1" applyFill="1" applyBorder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0" fontId="10" fillId="4" borderId="17" xfId="7" applyFont="1" applyFill="1" applyBorder="1">
      <alignment horizontal="center" vertical="center" wrapText="1"/>
    </xf>
    <xf numFmtId="0" fontId="30" fillId="0" borderId="0" xfId="2" applyFont="1" applyAlignment="1">
      <alignment horizontal="centerContinuous" vertical="center" wrapText="1"/>
    </xf>
    <xf numFmtId="0" fontId="2" fillId="0" borderId="0" xfId="14" applyFont="1" applyAlignment="1">
      <alignment horizontal="right" vertical="center" readingOrder="2"/>
    </xf>
    <xf numFmtId="0" fontId="6" fillId="0" borderId="0" xfId="15" applyFont="1">
      <alignment horizontal="left" vertical="center"/>
    </xf>
    <xf numFmtId="166" fontId="2" fillId="5" borderId="18" xfId="1" applyNumberFormat="1" applyFont="1" applyFill="1" applyBorder="1" applyAlignment="1">
      <alignment horizontal="right" vertical="center" indent="1"/>
    </xf>
    <xf numFmtId="0" fontId="5" fillId="5" borderId="18" xfId="20" applyFont="1" applyFill="1" applyBorder="1">
      <alignment horizontal="right" vertical="center" wrapText="1" indent="1" readingOrder="2"/>
    </xf>
    <xf numFmtId="0" fontId="20" fillId="5" borderId="8" xfId="22" applyFont="1" applyFill="1" applyBorder="1">
      <alignment horizontal="left" vertical="center" wrapText="1" indent="1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4" borderId="9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30" fillId="0" borderId="0" xfId="2" applyFont="1" applyBorder="1" applyAlignment="1">
      <alignment horizontal="centerContinuous" vertical="center" readingOrder="2"/>
    </xf>
    <xf numFmtId="164" fontId="14" fillId="0" borderId="0" xfId="0" applyNumberFormat="1" applyFont="1" applyBorder="1" applyAlignment="1">
      <alignment horizontal="left" vertical="center"/>
    </xf>
    <xf numFmtId="1" fontId="14" fillId="4" borderId="9" xfId="21" applyNumberFormat="1" applyFont="1" applyFill="1" applyBorder="1" applyAlignment="1">
      <alignment horizontal="right" vertical="center" indent="1"/>
    </xf>
    <xf numFmtId="0" fontId="14" fillId="5" borderId="12" xfId="18" applyFont="1" applyFill="1" applyBorder="1" applyAlignment="1">
      <alignment vertical="center"/>
    </xf>
    <xf numFmtId="0" fontId="14" fillId="4" borderId="16" xfId="21" applyFont="1" applyFill="1" applyBorder="1" applyAlignment="1">
      <alignment vertical="center"/>
    </xf>
    <xf numFmtId="166" fontId="2" fillId="5" borderId="10" xfId="1" applyNumberFormat="1" applyFont="1" applyFill="1" applyBorder="1" applyAlignment="1">
      <alignment vertical="center"/>
    </xf>
    <xf numFmtId="166" fontId="2" fillId="4" borderId="9" xfId="1" applyNumberFormat="1" applyFont="1" applyFill="1" applyBorder="1" applyAlignment="1">
      <alignment vertical="center"/>
    </xf>
    <xf numFmtId="166" fontId="2" fillId="5" borderId="9" xfId="1" applyNumberFormat="1" applyFont="1" applyFill="1" applyBorder="1" applyAlignment="1">
      <alignment vertical="center"/>
    </xf>
    <xf numFmtId="166" fontId="2" fillId="4" borderId="16" xfId="1" applyNumberFormat="1" applyFont="1" applyFill="1" applyBorder="1" applyAlignment="1">
      <alignment vertical="center"/>
    </xf>
    <xf numFmtId="0" fontId="13" fillId="0" borderId="0" xfId="2" applyFont="1" applyBorder="1" applyAlignment="1">
      <alignment horizontal="centerContinuous" vertical="center"/>
    </xf>
    <xf numFmtId="0" fontId="13" fillId="0" borderId="0" xfId="2" applyFont="1" applyBorder="1" applyAlignment="1">
      <alignment horizontal="centerContinuous" vertical="center" readingOrder="2"/>
    </xf>
    <xf numFmtId="164" fontId="13" fillId="0" borderId="0" xfId="0" applyNumberFormat="1" applyFont="1" applyBorder="1" applyAlignment="1">
      <alignment horizontal="centerContinuous" vertical="center" readingOrder="2"/>
    </xf>
    <xf numFmtId="0" fontId="5" fillId="0" borderId="0" xfId="3" applyFont="1" applyBorder="1" applyAlignment="1">
      <alignment horizontal="centerContinuous" vertical="center" wrapText="1"/>
    </xf>
    <xf numFmtId="0" fontId="5" fillId="0" borderId="0" xfId="2" applyFont="1" applyBorder="1" applyAlignment="1">
      <alignment horizontal="centerContinuous" vertical="center"/>
    </xf>
    <xf numFmtId="164" fontId="2" fillId="0" borderId="0" xfId="0" applyNumberFormat="1" applyFont="1" applyAlignment="1">
      <alignment horizontal="right" vertical="center" wrapText="1"/>
    </xf>
    <xf numFmtId="1" fontId="2" fillId="0" borderId="0" xfId="0" applyNumberFormat="1" applyFont="1" applyAlignment="1">
      <alignment vertical="center"/>
    </xf>
    <xf numFmtId="0" fontId="2" fillId="5" borderId="27" xfId="22" applyFont="1" applyFill="1" applyBorder="1">
      <alignment horizontal="left" vertical="center" wrapText="1" indent="1"/>
    </xf>
    <xf numFmtId="0" fontId="2" fillId="5" borderId="28" xfId="22" applyFont="1" applyFill="1" applyBorder="1">
      <alignment horizontal="left" vertical="center" wrapText="1" indent="1"/>
    </xf>
    <xf numFmtId="0" fontId="2" fillId="4" borderId="29" xfId="22" applyFont="1" applyFill="1" applyBorder="1">
      <alignment horizontal="left" vertical="center" wrapText="1" indent="1"/>
    </xf>
    <xf numFmtId="0" fontId="2" fillId="4" borderId="30" xfId="22" applyFont="1" applyFill="1" applyBorder="1">
      <alignment horizontal="left" vertical="center" wrapText="1" indent="1"/>
    </xf>
    <xf numFmtId="0" fontId="5" fillId="5" borderId="16" xfId="20" applyFont="1" applyFill="1" applyBorder="1">
      <alignment horizontal="right" vertical="center" wrapText="1" indent="1" readingOrder="2"/>
    </xf>
    <xf numFmtId="165" fontId="2" fillId="5" borderId="16" xfId="1" applyNumberFormat="1" applyFont="1" applyFill="1" applyBorder="1" applyAlignment="1">
      <alignment horizontal="center" vertical="center"/>
    </xf>
    <xf numFmtId="0" fontId="2" fillId="5" borderId="16" xfId="22" applyFont="1" applyFill="1" applyBorder="1">
      <alignment horizontal="left" vertical="center" wrapText="1" indent="1"/>
    </xf>
    <xf numFmtId="1" fontId="20" fillId="5" borderId="9" xfId="21" applyNumberFormat="1" applyFont="1" applyFill="1" applyBorder="1" applyAlignment="1">
      <alignment horizontal="center" vertical="center"/>
    </xf>
    <xf numFmtId="0" fontId="10" fillId="5" borderId="16" xfId="20" applyFont="1" applyFill="1" applyBorder="1">
      <alignment horizontal="right" vertical="center" wrapText="1" indent="1" readingOrder="2"/>
    </xf>
    <xf numFmtId="0" fontId="10" fillId="5" borderId="16" xfId="20" applyFont="1" applyFill="1" applyBorder="1" applyAlignment="1">
      <alignment horizontal="center" vertical="center" wrapText="1" readingOrder="2"/>
    </xf>
    <xf numFmtId="0" fontId="20" fillId="5" borderId="16" xfId="21" applyFont="1" applyFill="1" applyBorder="1" applyAlignment="1">
      <alignment horizontal="center" vertical="center"/>
    </xf>
    <xf numFmtId="1" fontId="20" fillId="5" borderId="16" xfId="21" applyNumberFormat="1" applyFont="1" applyFill="1" applyBorder="1" applyAlignment="1">
      <alignment horizontal="center" vertical="center"/>
    </xf>
    <xf numFmtId="0" fontId="2" fillId="5" borderId="16" xfId="22" applyFont="1" applyFill="1" applyBorder="1" applyAlignment="1">
      <alignment horizontal="center" vertical="center" wrapText="1"/>
    </xf>
    <xf numFmtId="0" fontId="20" fillId="5" borderId="16" xfId="22" applyFont="1" applyFill="1" applyBorder="1">
      <alignment horizontal="left" vertical="center" wrapText="1" indent="1"/>
    </xf>
    <xf numFmtId="0" fontId="6" fillId="0" borderId="0" xfId="0" applyFont="1" applyAlignment="1">
      <alignment horizontal="left" vertical="center" wrapText="1"/>
    </xf>
    <xf numFmtId="0" fontId="37" fillId="0" borderId="0" xfId="11" applyFont="1" applyAlignment="1">
      <alignment horizontal="center" vertical="center" wrapText="1"/>
    </xf>
    <xf numFmtId="0" fontId="38" fillId="0" borderId="0" xfId="1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vertical="center" readingOrder="2"/>
    </xf>
    <xf numFmtId="0" fontId="2" fillId="0" borderId="0" xfId="0" applyFont="1" applyAlignment="1">
      <alignment horizontal="center" vertical="center" readingOrder="2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 wrapText="1"/>
    </xf>
    <xf numFmtId="0" fontId="14" fillId="5" borderId="17" xfId="18" applyFont="1" applyFill="1" applyBorder="1" applyAlignment="1">
      <alignment horizontal="center" vertical="center"/>
    </xf>
    <xf numFmtId="0" fontId="5" fillId="4" borderId="9" xfId="20" applyFont="1" applyFill="1" applyBorder="1">
      <alignment horizontal="right" vertical="center" wrapText="1" indent="1" readingOrder="2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2" fillId="5" borderId="9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2" fillId="5" borderId="10" xfId="22" applyFont="1" applyFill="1" applyBorder="1">
      <alignment horizontal="left" vertical="center" wrapText="1" indent="1"/>
    </xf>
    <xf numFmtId="0" fontId="5" fillId="5" borderId="10" xfId="20" applyFont="1" applyFill="1" applyBorder="1">
      <alignment horizontal="right" vertical="center" wrapText="1" indent="1" readingOrder="2"/>
    </xf>
    <xf numFmtId="1" fontId="2" fillId="5" borderId="15" xfId="21" applyNumberFormat="1" applyFont="1" applyFill="1" applyBorder="1" applyAlignment="1">
      <alignment horizontal="center" vertical="center"/>
    </xf>
    <xf numFmtId="1" fontId="2" fillId="5" borderId="11" xfId="19" applyNumberFormat="1" applyFont="1" applyFill="1" applyBorder="1" applyAlignment="1">
      <alignment vertical="center"/>
    </xf>
    <xf numFmtId="1" fontId="14" fillId="5" borderId="17" xfId="19" applyNumberFormat="1" applyFont="1" applyFill="1" applyBorder="1" applyAlignment="1">
      <alignment vertical="center"/>
    </xf>
    <xf numFmtId="1" fontId="14" fillId="4" borderId="8" xfId="21" applyNumberFormat="1" applyFont="1" applyFill="1" applyBorder="1" applyAlignment="1">
      <alignment horizontal="right" vertical="center" indent="1"/>
    </xf>
    <xf numFmtId="0" fontId="14" fillId="4" borderId="17" xfId="7" applyFont="1" applyFill="1" applyBorder="1" applyAlignment="1">
      <alignment horizontal="center" vertical="center" wrapText="1"/>
    </xf>
    <xf numFmtId="0" fontId="14" fillId="5" borderId="17" xfId="18" applyFont="1" applyFill="1" applyBorder="1" applyAlignment="1">
      <alignment horizontal="center" vertical="center"/>
    </xf>
    <xf numFmtId="0" fontId="2" fillId="5" borderId="9" xfId="22" applyFont="1" applyFill="1" applyBorder="1">
      <alignment horizontal="left" vertical="center" wrapText="1" indent="1"/>
    </xf>
    <xf numFmtId="0" fontId="5" fillId="4" borderId="9" xfId="20" applyFont="1" applyFill="1" applyBorder="1">
      <alignment horizontal="right" vertical="center" wrapText="1" indent="1" readingOrder="2"/>
    </xf>
    <xf numFmtId="0" fontId="2" fillId="5" borderId="10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0" fontId="2" fillId="5" borderId="10" xfId="21" applyFont="1" applyFill="1" applyBorder="1" applyAlignment="1">
      <alignment vertical="center"/>
    </xf>
    <xf numFmtId="3" fontId="2" fillId="5" borderId="10" xfId="21" applyNumberFormat="1" applyFont="1" applyFill="1" applyBorder="1" applyAlignment="1">
      <alignment vertical="center"/>
    </xf>
    <xf numFmtId="0" fontId="2" fillId="4" borderId="9" xfId="21" applyFont="1" applyFill="1" applyBorder="1" applyAlignment="1">
      <alignment vertical="center"/>
    </xf>
    <xf numFmtId="3" fontId="2" fillId="4" borderId="9" xfId="21" applyNumberFormat="1" applyFont="1" applyFill="1" applyBorder="1" applyAlignment="1">
      <alignment vertical="center"/>
    </xf>
    <xf numFmtId="0" fontId="2" fillId="5" borderId="9" xfId="21" applyFont="1" applyFill="1" applyBorder="1" applyAlignment="1">
      <alignment vertical="center"/>
    </xf>
    <xf numFmtId="3" fontId="2" fillId="5" borderId="9" xfId="21" applyNumberFormat="1" applyFont="1" applyFill="1" applyBorder="1" applyAlignment="1">
      <alignment vertical="center"/>
    </xf>
    <xf numFmtId="0" fontId="2" fillId="4" borderId="8" xfId="21" applyFont="1" applyFill="1" applyBorder="1" applyAlignment="1">
      <alignment vertical="center"/>
    </xf>
    <xf numFmtId="3" fontId="2" fillId="4" borderId="8" xfId="21" applyNumberFormat="1" applyFont="1" applyFill="1" applyBorder="1" applyAlignment="1">
      <alignment vertical="center"/>
    </xf>
    <xf numFmtId="0" fontId="14" fillId="4" borderId="8" xfId="21" applyFont="1" applyFill="1" applyBorder="1" applyAlignment="1">
      <alignment vertical="center"/>
    </xf>
    <xf numFmtId="0" fontId="14" fillId="5" borderId="17" xfId="18" applyFont="1" applyFill="1" applyBorder="1" applyAlignment="1">
      <alignment vertical="center"/>
    </xf>
    <xf numFmtId="3" fontId="14" fillId="5" borderId="17" xfId="18" applyNumberFormat="1" applyFont="1" applyFill="1" applyBorder="1" applyAlignment="1">
      <alignment vertical="center"/>
    </xf>
    <xf numFmtId="0" fontId="30" fillId="0" borderId="0" xfId="2" applyFont="1" applyAlignment="1">
      <alignment vertical="center" readingOrder="2"/>
    </xf>
    <xf numFmtId="1" fontId="2" fillId="5" borderId="10" xfId="22" applyNumberFormat="1" applyFont="1" applyFill="1" applyBorder="1" applyAlignment="1">
      <alignment horizontal="right" vertical="center" wrapText="1" indent="1"/>
    </xf>
    <xf numFmtId="1" fontId="14" fillId="5" borderId="10" xfId="21" applyNumberFormat="1" applyFont="1" applyFill="1" applyBorder="1" applyAlignment="1">
      <alignment horizontal="right" vertical="center" indent="1"/>
    </xf>
    <xf numFmtId="1" fontId="2" fillId="4" borderId="9" xfId="22" applyNumberFormat="1" applyFont="1" applyFill="1" applyBorder="1" applyAlignment="1">
      <alignment horizontal="right" vertical="center" wrapText="1" indent="1"/>
    </xf>
    <xf numFmtId="1" fontId="2" fillId="4" borderId="8" xfId="22" applyNumberFormat="1" applyFont="1" applyFill="1" applyBorder="1" applyAlignment="1">
      <alignment horizontal="right" vertical="center" wrapText="1" indent="1"/>
    </xf>
    <xf numFmtId="0" fontId="2" fillId="0" borderId="0" xfId="0" applyFont="1" applyAlignment="1">
      <alignment horizontal="right" indent="2" readingOrder="2"/>
    </xf>
    <xf numFmtId="0" fontId="2" fillId="0" borderId="0" xfId="0" applyFont="1" applyAlignment="1">
      <alignment horizontal="right" wrapText="1" indent="2" readingOrder="2"/>
    </xf>
    <xf numFmtId="0" fontId="6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wrapText="1" indent="2"/>
    </xf>
    <xf numFmtId="0" fontId="14" fillId="4" borderId="16" xfId="20" applyFont="1" applyFill="1" applyBorder="1">
      <alignment horizontal="right" vertical="center" wrapText="1" indent="1" readingOrder="2"/>
    </xf>
    <xf numFmtId="0" fontId="2" fillId="0" borderId="0" xfId="24" applyFont="1" applyBorder="1" applyAlignment="1">
      <alignment horizontal="right" vertical="center" readingOrder="2"/>
    </xf>
    <xf numFmtId="0" fontId="6" fillId="0" borderId="0" xfId="24" applyFont="1" applyBorder="1">
      <alignment horizontal="left" vertical="center"/>
    </xf>
    <xf numFmtId="0" fontId="6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left" vertical="center" indent="2"/>
    </xf>
    <xf numFmtId="0" fontId="27" fillId="0" borderId="0" xfId="11" applyFont="1" applyAlignment="1">
      <alignment horizontal="center" vertical="center" wrapText="1" readingOrder="1"/>
    </xf>
    <xf numFmtId="0" fontId="10" fillId="0" borderId="0" xfId="11" applyFont="1" applyAlignment="1">
      <alignment horizontal="center" vertical="center" wrapText="1" readingOrder="1"/>
    </xf>
    <xf numFmtId="0" fontId="5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 wrapText="1"/>
    </xf>
    <xf numFmtId="0" fontId="30" fillId="0" borderId="0" xfId="3" applyFont="1" applyAlignment="1">
      <alignment horizontal="center" vertical="center" readingOrder="2"/>
    </xf>
    <xf numFmtId="0" fontId="14" fillId="4" borderId="17" xfId="7" applyFont="1" applyFill="1" applyBorder="1" applyAlignment="1">
      <alignment horizontal="center" vertical="center" wrapText="1"/>
    </xf>
    <xf numFmtId="1" fontId="5" fillId="4" borderId="17" xfId="6" applyFont="1" applyFill="1" applyBorder="1">
      <alignment horizontal="center" vertical="center"/>
    </xf>
    <xf numFmtId="1" fontId="14" fillId="4" borderId="17" xfId="6" applyFont="1" applyFill="1" applyBorder="1">
      <alignment horizontal="center" vertical="center"/>
    </xf>
    <xf numFmtId="0" fontId="10" fillId="4" borderId="11" xfId="7" applyFont="1" applyFill="1" applyBorder="1" applyAlignment="1">
      <alignment horizontal="center" wrapText="1"/>
    </xf>
    <xf numFmtId="0" fontId="17" fillId="4" borderId="12" xfId="7" applyFont="1" applyFill="1" applyBorder="1" applyAlignment="1">
      <alignment horizontal="center" vertical="top" wrapText="1"/>
    </xf>
    <xf numFmtId="0" fontId="10" fillId="0" borderId="0" xfId="11" applyFont="1" applyBorder="1" applyAlignment="1">
      <alignment horizontal="center" vertical="center" wrapText="1" readingOrder="1"/>
    </xf>
    <xf numFmtId="0" fontId="10" fillId="4" borderId="0" xfId="7" applyFont="1" applyFill="1" applyBorder="1" applyAlignment="1">
      <alignment horizontal="center" wrapText="1"/>
    </xf>
    <xf numFmtId="0" fontId="17" fillId="4" borderId="0" xfId="7" applyFont="1" applyFill="1" applyBorder="1" applyAlignment="1">
      <alignment horizontal="center" vertical="top" wrapText="1"/>
    </xf>
    <xf numFmtId="164" fontId="14" fillId="0" borderId="0" xfId="0" applyNumberFormat="1" applyFont="1" applyBorder="1" applyAlignment="1">
      <alignment horizontal="center" vertical="center"/>
    </xf>
    <xf numFmtId="0" fontId="14" fillId="4" borderId="17" xfId="7" applyFont="1" applyFill="1" applyBorder="1">
      <alignment horizontal="center" vertical="center" wrapText="1"/>
    </xf>
    <xf numFmtId="0" fontId="10" fillId="4" borderId="31" xfId="7" applyFont="1" applyFill="1" applyBorder="1" applyAlignment="1">
      <alignment horizontal="center" vertical="center" wrapText="1"/>
    </xf>
    <xf numFmtId="0" fontId="10" fillId="4" borderId="32" xfId="7" applyFont="1" applyFill="1" applyBorder="1" applyAlignment="1">
      <alignment horizontal="center" vertical="center" wrapText="1"/>
    </xf>
    <xf numFmtId="0" fontId="10" fillId="4" borderId="33" xfId="7" applyFont="1" applyFill="1" applyBorder="1" applyAlignment="1">
      <alignment horizontal="center" vertical="center" wrapText="1"/>
    </xf>
    <xf numFmtId="0" fontId="10" fillId="4" borderId="34" xfId="7" applyFont="1" applyFill="1" applyBorder="1" applyAlignment="1">
      <alignment horizontal="center" vertical="center" wrapText="1"/>
    </xf>
    <xf numFmtId="0" fontId="5" fillId="4" borderId="21" xfId="7" applyFont="1" applyFill="1" applyBorder="1" applyAlignment="1">
      <alignment horizontal="right" vertical="center" wrapText="1"/>
    </xf>
    <xf numFmtId="0" fontId="5" fillId="4" borderId="22" xfId="7" applyFont="1" applyFill="1" applyBorder="1" applyAlignment="1">
      <alignment horizontal="right" vertical="center" wrapText="1"/>
    </xf>
    <xf numFmtId="0" fontId="14" fillId="4" borderId="23" xfId="7" applyFont="1" applyFill="1" applyBorder="1" applyAlignment="1">
      <alignment horizontal="left" vertical="center" wrapText="1"/>
    </xf>
    <xf numFmtId="0" fontId="14" fillId="4" borderId="24" xfId="7" applyFont="1" applyFill="1" applyBorder="1" applyAlignment="1">
      <alignment horizontal="left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 readingOrder="2"/>
    </xf>
    <xf numFmtId="0" fontId="14" fillId="4" borderId="17" xfId="4" applyFont="1" applyFill="1" applyBorder="1" applyAlignment="1">
      <alignment horizontal="center" vertical="center" wrapText="1"/>
    </xf>
    <xf numFmtId="1" fontId="17" fillId="4" borderId="14" xfId="5" applyFont="1" applyFill="1" applyBorder="1">
      <alignment horizontal="left" vertical="center" wrapText="1"/>
    </xf>
    <xf numFmtId="0" fontId="5" fillId="4" borderId="13" xfId="4" applyFont="1" applyFill="1" applyBorder="1" applyAlignment="1">
      <alignment horizontal="right" vertical="center" wrapText="1"/>
    </xf>
    <xf numFmtId="0" fontId="14" fillId="4" borderId="13" xfId="4" applyFont="1" applyFill="1" applyBorder="1" applyAlignment="1">
      <alignment horizontal="right" vertical="center" wrapText="1"/>
    </xf>
    <xf numFmtId="1" fontId="20" fillId="4" borderId="14" xfId="5" applyFont="1" applyFill="1" applyBorder="1">
      <alignment horizontal="left" vertical="center" wrapText="1"/>
    </xf>
    <xf numFmtId="0" fontId="30" fillId="0" borderId="0" xfId="2" applyFont="1" applyAlignment="1">
      <alignment horizontal="center"/>
    </xf>
    <xf numFmtId="0" fontId="5" fillId="4" borderId="26" xfId="18" applyFont="1" applyFill="1" applyBorder="1" applyAlignment="1">
      <alignment horizontal="center" vertical="center" wrapText="1" readingOrder="1"/>
    </xf>
    <xf numFmtId="0" fontId="5" fillId="4" borderId="25" xfId="18" applyFont="1" applyFill="1" applyBorder="1" applyAlignment="1">
      <alignment horizontal="center" vertical="center" wrapText="1" readingOrder="1"/>
    </xf>
    <xf numFmtId="0" fontId="14" fillId="4" borderId="17" xfId="18" applyFont="1" applyFill="1" applyBorder="1" applyAlignment="1">
      <alignment horizontal="center" vertical="center" wrapText="1"/>
    </xf>
    <xf numFmtId="1" fontId="5" fillId="4" borderId="15" xfId="6" applyFont="1" applyFill="1" applyBorder="1">
      <alignment horizontal="center" vertical="center"/>
    </xf>
    <xf numFmtId="1" fontId="5" fillId="4" borderId="9" xfId="6" applyFont="1" applyFill="1" applyBorder="1">
      <alignment horizontal="center" vertical="center"/>
    </xf>
    <xf numFmtId="1" fontId="14" fillId="4" borderId="9" xfId="6" applyFont="1" applyFill="1" applyBorder="1">
      <alignment horizontal="center" vertical="center"/>
    </xf>
    <xf numFmtId="1" fontId="5" fillId="4" borderId="16" xfId="6" applyFont="1" applyFill="1" applyBorder="1">
      <alignment horizontal="center" vertical="center"/>
    </xf>
    <xf numFmtId="0" fontId="5" fillId="4" borderId="17" xfId="7" applyFont="1" applyFill="1" applyBorder="1" applyAlignment="1">
      <alignment horizontal="center" vertical="center" wrapText="1"/>
    </xf>
    <xf numFmtId="0" fontId="10" fillId="4" borderId="17" xfId="7" applyFont="1" applyFill="1" applyBorder="1" applyAlignment="1">
      <alignment horizontal="center" vertical="center" wrapText="1"/>
    </xf>
    <xf numFmtId="0" fontId="6" fillId="4" borderId="15" xfId="7" applyFont="1" applyFill="1" applyBorder="1">
      <alignment horizontal="center" vertical="center" wrapText="1"/>
    </xf>
    <xf numFmtId="0" fontId="18" fillId="4" borderId="9" xfId="7" applyFont="1" applyFill="1" applyBorder="1">
      <alignment horizontal="center" vertical="center" wrapText="1"/>
    </xf>
    <xf numFmtId="0" fontId="18" fillId="4" borderId="16" xfId="7" applyFont="1" applyFill="1" applyBorder="1">
      <alignment horizontal="center" vertical="center" wrapText="1"/>
    </xf>
    <xf numFmtId="0" fontId="14" fillId="4" borderId="10" xfId="7" applyFont="1" applyFill="1" applyBorder="1">
      <alignment horizontal="center" vertical="center" wrapText="1"/>
    </xf>
    <xf numFmtId="0" fontId="14" fillId="4" borderId="16" xfId="7" applyFont="1" applyFill="1" applyBorder="1">
      <alignment horizontal="center" vertical="center" wrapText="1"/>
    </xf>
    <xf numFmtId="0" fontId="10" fillId="4" borderId="15" xfId="7" applyFont="1" applyFill="1" applyBorder="1" applyAlignment="1">
      <alignment horizontal="center" vertical="center" wrapText="1"/>
    </xf>
    <xf numFmtId="0" fontId="10" fillId="4" borderId="16" xfId="7" applyFont="1" applyFill="1" applyBorder="1" applyAlignment="1">
      <alignment horizontal="center" vertical="center" wrapText="1"/>
    </xf>
    <xf numFmtId="0" fontId="14" fillId="4" borderId="15" xfId="7" applyFont="1" applyFill="1" applyBorder="1">
      <alignment horizontal="center" vertical="center" wrapText="1"/>
    </xf>
    <xf numFmtId="0" fontId="14" fillId="4" borderId="9" xfId="7" applyFont="1" applyFill="1" applyBorder="1">
      <alignment horizontal="center" vertical="center" wrapText="1"/>
    </xf>
    <xf numFmtId="0" fontId="14" fillId="4" borderId="10" xfId="18" applyFont="1" applyFill="1" applyBorder="1" applyAlignment="1">
      <alignment horizontal="center" vertical="center" wrapText="1"/>
    </xf>
    <xf numFmtId="0" fontId="14" fillId="4" borderId="16" xfId="18" applyFont="1" applyFill="1" applyBorder="1" applyAlignment="1">
      <alignment horizontal="center" vertical="center" wrapText="1"/>
    </xf>
    <xf numFmtId="0" fontId="5" fillId="5" borderId="17" xfId="18" applyFont="1" applyFill="1" applyBorder="1" applyAlignment="1">
      <alignment horizontal="center" vertical="center" readingOrder="2"/>
    </xf>
    <xf numFmtId="0" fontId="14" fillId="5" borderId="17" xfId="18" applyFont="1" applyFill="1" applyBorder="1" applyAlignment="1">
      <alignment horizontal="center" vertical="center"/>
    </xf>
    <xf numFmtId="1" fontId="5" fillId="4" borderId="11" xfId="6" applyFont="1" applyFill="1" applyBorder="1">
      <alignment horizontal="center" vertical="center"/>
    </xf>
    <xf numFmtId="1" fontId="5" fillId="4" borderId="12" xfId="6" applyFont="1" applyFill="1" applyBorder="1">
      <alignment horizontal="center" vertical="center"/>
    </xf>
    <xf numFmtId="1" fontId="2" fillId="4" borderId="11" xfId="6" applyFont="1" applyFill="1" applyBorder="1" applyAlignment="1">
      <alignment horizontal="center" vertical="center" wrapText="1"/>
    </xf>
    <xf numFmtId="1" fontId="2" fillId="4" borderId="11" xfId="6" applyFont="1" applyFill="1" applyBorder="1" applyAlignment="1">
      <alignment horizontal="center" vertical="center"/>
    </xf>
    <xf numFmtId="1" fontId="2" fillId="4" borderId="12" xfId="6" applyFont="1" applyFill="1" applyBorder="1" applyAlignment="1">
      <alignment horizontal="center" vertical="center"/>
    </xf>
    <xf numFmtId="0" fontId="14" fillId="4" borderId="11" xfId="7" applyFont="1" applyFill="1" applyBorder="1" applyAlignment="1">
      <alignment horizontal="center" vertical="center" wrapText="1" readingOrder="1"/>
    </xf>
    <xf numFmtId="0" fontId="14" fillId="4" borderId="12" xfId="7" applyFont="1" applyFill="1" applyBorder="1" applyAlignment="1">
      <alignment horizontal="center" vertical="center" wrapText="1" readingOrder="1"/>
    </xf>
    <xf numFmtId="0" fontId="5" fillId="5" borderId="15" xfId="18" applyFont="1" applyFill="1" applyBorder="1" applyAlignment="1">
      <alignment horizontal="center" vertical="center" readingOrder="2"/>
    </xf>
    <xf numFmtId="0" fontId="5" fillId="5" borderId="9" xfId="18" applyFont="1" applyFill="1" applyBorder="1" applyAlignment="1">
      <alignment horizontal="center" vertical="center" readingOrder="2"/>
    </xf>
    <xf numFmtId="0" fontId="5" fillId="5" borderId="16" xfId="18" applyFont="1" applyFill="1" applyBorder="1" applyAlignment="1">
      <alignment horizontal="center" vertical="center" readingOrder="2"/>
    </xf>
    <xf numFmtId="0" fontId="14" fillId="4" borderId="18" xfId="7" applyFont="1" applyFill="1" applyBorder="1" applyAlignment="1">
      <alignment horizontal="center" vertical="center" wrapText="1"/>
    </xf>
    <xf numFmtId="0" fontId="14" fillId="4" borderId="12" xfId="7" applyFont="1" applyFill="1" applyBorder="1" applyAlignment="1">
      <alignment horizontal="center" vertical="center" wrapText="1"/>
    </xf>
    <xf numFmtId="0" fontId="5" fillId="4" borderId="9" xfId="20" applyFont="1" applyFill="1" applyBorder="1">
      <alignment horizontal="right" vertical="center" wrapText="1" indent="1" readingOrder="2"/>
    </xf>
    <xf numFmtId="0" fontId="5" fillId="5" borderId="9" xfId="20" applyFont="1" applyFill="1" applyBorder="1">
      <alignment horizontal="right" vertical="center" wrapText="1" indent="1" readingOrder="2"/>
    </xf>
    <xf numFmtId="0" fontId="5" fillId="4" borderId="8" xfId="20" applyFont="1" applyFill="1" applyBorder="1">
      <alignment horizontal="right" vertical="center" wrapText="1" indent="1" readingOrder="2"/>
    </xf>
    <xf numFmtId="0" fontId="5" fillId="5" borderId="10" xfId="20" applyFont="1" applyFill="1" applyBorder="1">
      <alignment horizontal="right" vertical="center" wrapText="1" indent="1" readingOrder="2"/>
    </xf>
    <xf numFmtId="1" fontId="5" fillId="4" borderId="18" xfId="6" applyFont="1" applyFill="1" applyBorder="1">
      <alignment horizontal="center" vertical="center"/>
    </xf>
    <xf numFmtId="1" fontId="14" fillId="4" borderId="12" xfId="6" applyFont="1" applyFill="1" applyBorder="1">
      <alignment horizontal="center" vertical="center"/>
    </xf>
    <xf numFmtId="0" fontId="10" fillId="4" borderId="11" xfId="7" applyFont="1" applyFill="1" applyBorder="1">
      <alignment horizontal="center" vertical="center" wrapText="1"/>
    </xf>
    <xf numFmtId="0" fontId="10" fillId="4" borderId="18" xfId="7" applyFont="1" applyFill="1" applyBorder="1">
      <alignment horizontal="center" vertical="center" wrapText="1"/>
    </xf>
    <xf numFmtId="0" fontId="10" fillId="4" borderId="12" xfId="7" applyFont="1" applyFill="1" applyBorder="1">
      <alignment horizontal="center" vertical="center" wrapText="1"/>
    </xf>
    <xf numFmtId="0" fontId="10" fillId="4" borderId="17" xfId="7" applyFont="1" applyFill="1" applyBorder="1">
      <alignment horizontal="center" vertical="center" wrapText="1"/>
    </xf>
    <xf numFmtId="0" fontId="14" fillId="4" borderId="18" xfId="7" applyFont="1" applyFill="1" applyBorder="1">
      <alignment horizontal="center" vertical="center" wrapText="1"/>
    </xf>
    <xf numFmtId="0" fontId="14" fillId="5" borderId="15" xfId="18" applyFont="1" applyFill="1" applyBorder="1" applyAlignment="1">
      <alignment horizontal="center" vertical="center"/>
    </xf>
    <xf numFmtId="0" fontId="14" fillId="5" borderId="9" xfId="18" applyFont="1" applyFill="1" applyBorder="1" applyAlignment="1">
      <alignment horizontal="center" vertical="center"/>
    </xf>
    <xf numFmtId="0" fontId="14" fillId="5" borderId="16" xfId="18" applyFont="1" applyFill="1" applyBorder="1" applyAlignment="1">
      <alignment horizontal="center" vertical="center"/>
    </xf>
    <xf numFmtId="0" fontId="2" fillId="5" borderId="10" xfId="22" applyFont="1" applyFill="1" applyBorder="1">
      <alignment horizontal="left" vertical="center" wrapText="1" indent="1"/>
    </xf>
    <xf numFmtId="0" fontId="2" fillId="5" borderId="9" xfId="22" applyFont="1" applyFill="1" applyBorder="1">
      <alignment horizontal="left" vertical="center" wrapText="1" indent="1"/>
    </xf>
    <xf numFmtId="0" fontId="2" fillId="4" borderId="9" xfId="22" applyFont="1" applyFill="1" applyBorder="1">
      <alignment horizontal="left" vertical="center" wrapText="1" indent="1"/>
    </xf>
    <xf numFmtId="0" fontId="2" fillId="4" borderId="8" xfId="22" applyFont="1" applyFill="1" applyBorder="1">
      <alignment horizontal="left" vertical="center" wrapText="1" indent="1"/>
    </xf>
    <xf numFmtId="0" fontId="5" fillId="0" borderId="0" xfId="2" applyFont="1" applyAlignment="1">
      <alignment horizontal="center" vertical="center"/>
    </xf>
    <xf numFmtId="0" fontId="14" fillId="4" borderId="11" xfId="18" applyFont="1" applyFill="1" applyBorder="1" applyAlignment="1">
      <alignment horizontal="center" vertical="center" wrapText="1"/>
    </xf>
    <xf numFmtId="0" fontId="14" fillId="4" borderId="18" xfId="18" applyFont="1" applyFill="1" applyBorder="1" applyAlignment="1">
      <alignment horizontal="center" vertical="center" wrapText="1"/>
    </xf>
    <xf numFmtId="0" fontId="14" fillId="4" borderId="12" xfId="18" applyFont="1" applyFill="1" applyBorder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readingOrder="2"/>
    </xf>
    <xf numFmtId="0" fontId="5" fillId="0" borderId="0" xfId="3" applyFont="1" applyAlignment="1">
      <alignment horizontal="center" vertical="center" wrapText="1"/>
    </xf>
    <xf numFmtId="0" fontId="5" fillId="0" borderId="0" xfId="2" applyFont="1" applyAlignment="1">
      <alignment horizontal="center" vertical="center" readingOrder="1"/>
    </xf>
  </cellXfs>
  <cellStyles count="26">
    <cellStyle name="Comma" xfId="1" builtinId="3"/>
    <cellStyle name="H1" xfId="2"/>
    <cellStyle name="H2" xfId="3"/>
    <cellStyle name="had" xfId="4"/>
    <cellStyle name="had0" xfId="5"/>
    <cellStyle name="Had1" xfId="6"/>
    <cellStyle name="Had2" xfId="7"/>
    <cellStyle name="Had3" xfId="8"/>
    <cellStyle name="inxa" xfId="9"/>
    <cellStyle name="inxe" xfId="10"/>
    <cellStyle name="Normal" xfId="0" builtinId="0"/>
    <cellStyle name="Normal 2" xfId="11"/>
    <cellStyle name="Normal 3" xfId="12"/>
    <cellStyle name="Normal 4" xfId="13"/>
    <cellStyle name="Normal 5" xfId="25"/>
    <cellStyle name="NotA" xfId="14"/>
    <cellStyle name="Note" xfId="15" builtinId="10" customBuiltin="1"/>
    <cellStyle name="T1" xfId="16"/>
    <cellStyle name="T2" xfId="17"/>
    <cellStyle name="Total" xfId="18" builtinId="25" customBuiltin="1"/>
    <cellStyle name="Total1" xfId="19"/>
    <cellStyle name="TXT1" xfId="20"/>
    <cellStyle name="TXT2" xfId="21"/>
    <cellStyle name="TXT3" xfId="22"/>
    <cellStyle name="TXT4" xfId="23"/>
    <cellStyle name="TXT5" xfId="2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39499103016162E-2"/>
          <c:y val="5.0000046950164287E-2"/>
          <c:w val="0.92750273219214596"/>
          <c:h val="0.790385357558366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GR_22!$C$38</c:f>
              <c:strCache>
                <c:ptCount val="1"/>
                <c:pt idx="0">
                  <c:v>الخطوط الجوية القطرية القادمة
Qatar Airways Arrival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GR_22!$A$37:$A$48</c:f>
              <c:strCache>
                <c:ptCount val="12"/>
                <c:pt idx="0">
                  <c:v>  يناير
January</c:v>
                </c:pt>
                <c:pt idx="1">
                  <c:v>  فبراير
 February</c:v>
                </c:pt>
                <c:pt idx="2">
                  <c:v>  مارس
  March</c:v>
                </c:pt>
                <c:pt idx="3">
                  <c:v>  ابريل 
 April</c:v>
                </c:pt>
                <c:pt idx="4">
                  <c:v>  مايو
  May</c:v>
                </c:pt>
                <c:pt idx="5">
                  <c:v>  يونيو 
 June</c:v>
                </c:pt>
                <c:pt idx="6">
                  <c:v>  يوليو
  July</c:v>
                </c:pt>
                <c:pt idx="7">
                  <c:v>  أغسطس
  August</c:v>
                </c:pt>
                <c:pt idx="8">
                  <c:v>  سبتمبر
September</c:v>
                </c:pt>
                <c:pt idx="9">
                  <c:v>  أكتوبر
  October</c:v>
                </c:pt>
                <c:pt idx="10">
                  <c:v>  نوفمبر
  November</c:v>
                </c:pt>
                <c:pt idx="11">
                  <c:v>  ديسمبر
  December</c:v>
                </c:pt>
              </c:strCache>
            </c:strRef>
          </c:cat>
          <c:val>
            <c:numRef>
              <c:f>'63'!$B$11:$B$22</c:f>
              <c:numCache>
                <c:formatCode>General</c:formatCode>
                <c:ptCount val="12"/>
                <c:pt idx="0">
                  <c:v>6559</c:v>
                </c:pt>
                <c:pt idx="1">
                  <c:v>5951</c:v>
                </c:pt>
                <c:pt idx="2">
                  <c:v>6627</c:v>
                </c:pt>
                <c:pt idx="3">
                  <c:v>6438</c:v>
                </c:pt>
                <c:pt idx="4">
                  <c:v>6628</c:v>
                </c:pt>
                <c:pt idx="5">
                  <c:v>6467</c:v>
                </c:pt>
                <c:pt idx="6">
                  <c:v>6891</c:v>
                </c:pt>
                <c:pt idx="7">
                  <c:v>7104</c:v>
                </c:pt>
                <c:pt idx="8">
                  <c:v>6919</c:v>
                </c:pt>
                <c:pt idx="9">
                  <c:v>7146</c:v>
                </c:pt>
                <c:pt idx="10">
                  <c:v>6938</c:v>
                </c:pt>
                <c:pt idx="11">
                  <c:v>7411</c:v>
                </c:pt>
              </c:numCache>
            </c:numRef>
          </c:val>
        </c:ser>
        <c:ser>
          <c:idx val="0"/>
          <c:order val="1"/>
          <c:tx>
            <c:strRef>
              <c:f>GR_22!$E$38</c:f>
              <c:strCache>
                <c:ptCount val="1"/>
                <c:pt idx="0">
                  <c:v>الخطوط الأخرى القادمة
 Other Airlines Arrival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GR_22!$A$37:$A$48</c:f>
              <c:strCache>
                <c:ptCount val="12"/>
                <c:pt idx="0">
                  <c:v>  يناير
January</c:v>
                </c:pt>
                <c:pt idx="1">
                  <c:v>  فبراير
 February</c:v>
                </c:pt>
                <c:pt idx="2">
                  <c:v>  مارس
  March</c:v>
                </c:pt>
                <c:pt idx="3">
                  <c:v>  ابريل 
 April</c:v>
                </c:pt>
                <c:pt idx="4">
                  <c:v>  مايو
  May</c:v>
                </c:pt>
                <c:pt idx="5">
                  <c:v>  يونيو 
 June</c:v>
                </c:pt>
                <c:pt idx="6">
                  <c:v>  يوليو
  July</c:v>
                </c:pt>
                <c:pt idx="7">
                  <c:v>  أغسطس
  August</c:v>
                </c:pt>
                <c:pt idx="8">
                  <c:v>  سبتمبر
September</c:v>
                </c:pt>
                <c:pt idx="9">
                  <c:v>  أكتوبر
  October</c:v>
                </c:pt>
                <c:pt idx="10">
                  <c:v>  نوفمبر
  November</c:v>
                </c:pt>
                <c:pt idx="11">
                  <c:v>  ديسمبر
  December</c:v>
                </c:pt>
              </c:strCache>
            </c:strRef>
          </c:cat>
          <c:val>
            <c:numRef>
              <c:f>'63'!$D$11:$D$22</c:f>
              <c:numCache>
                <c:formatCode>General</c:formatCode>
                <c:ptCount val="12"/>
                <c:pt idx="0">
                  <c:v>1835</c:v>
                </c:pt>
                <c:pt idx="1">
                  <c:v>1712</c:v>
                </c:pt>
                <c:pt idx="2">
                  <c:v>1911</c:v>
                </c:pt>
                <c:pt idx="3">
                  <c:v>1989</c:v>
                </c:pt>
                <c:pt idx="4">
                  <c:v>2154</c:v>
                </c:pt>
                <c:pt idx="5">
                  <c:v>2125</c:v>
                </c:pt>
                <c:pt idx="6">
                  <c:v>2214</c:v>
                </c:pt>
                <c:pt idx="7">
                  <c:v>2229</c:v>
                </c:pt>
                <c:pt idx="8">
                  <c:v>2233</c:v>
                </c:pt>
                <c:pt idx="9">
                  <c:v>2290</c:v>
                </c:pt>
                <c:pt idx="10">
                  <c:v>2147</c:v>
                </c:pt>
                <c:pt idx="11">
                  <c:v>2214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08888448"/>
        <c:axId val="115732864"/>
      </c:barChart>
      <c:catAx>
        <c:axId val="1088884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QA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الشهر </a:t>
                </a:r>
                <a:r>
                  <a:rPr lang="ar-QA" sz="10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Monthly</a:t>
                </a:r>
                <a:endParaRPr lang="ar-QA" sz="1000" b="1" i="0" u="none" strike="noStrike" baseline="0">
                  <a:solidFill>
                    <a:srgbClr val="000000"/>
                  </a:solidFill>
                  <a:latin typeface="Calibri"/>
                </a:endParaRPr>
              </a:p>
            </c:rich>
          </c:tx>
          <c:layout>
            <c:manualLayout>
              <c:xMode val="edge"/>
              <c:yMode val="edge"/>
              <c:x val="0.46957547737725452"/>
              <c:y val="0.928846977960090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ar-QA"/>
          </a:p>
        </c:txPr>
        <c:crossAx val="11573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732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ar-QA"/>
          </a:p>
        </c:txPr>
        <c:crossAx val="108888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5225926461027234"/>
          <c:y val="4.5708869724617757E-3"/>
          <c:w val="0.73757880035637768"/>
          <c:h val="8.4858351279162608E-2"/>
        </c:manualLayout>
      </c:layout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ar-QA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QA"/>
    </a:p>
  </c:txPr>
  <c:printSettings>
    <c:headerFooter alignWithMargins="0"/>
    <c:pageMargins b="1" l="0.75000000000000011" r="0.75000000000000011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16777164911088"/>
          <c:y val="2.3359152364085391E-2"/>
          <c:w val="0.5716645740242815"/>
          <c:h val="0.96054344551982118"/>
        </c:manualLayout>
      </c:layout>
      <c:pieChart>
        <c:varyColors val="1"/>
        <c:ser>
          <c:idx val="0"/>
          <c:order val="0"/>
          <c:dPt>
            <c:idx val="1"/>
            <c:bubble3D val="0"/>
          </c:dPt>
          <c:dLbls>
            <c:dLbl>
              <c:idx val="0"/>
              <c:layout>
                <c:manualLayout>
                  <c:x val="-0.23509446925293959"/>
                  <c:y val="9.01196669889117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393875342963008"/>
                  <c:y val="-0.12575954946671861"/>
                </c:manualLayout>
              </c:layout>
              <c:tx>
                <c:rich>
                  <a:bodyPr/>
                  <a:lstStyle/>
                  <a:p>
                    <a:r>
                      <a:rPr lang="ar-QA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  10مشتغل فأكثر
 </a:t>
                    </a:r>
                    <a:r>
                      <a:rPr lang="en-US" b="1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10 Employees and above
59%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GR_23!$L$9:$L$10</c:f>
              <c:strCache>
                <c:ptCount val="2"/>
                <c:pt idx="0">
                  <c:v>أقل من 10 مشتغل
Less than 10 Employees.</c:v>
                </c:pt>
                <c:pt idx="1">
                  <c:v>  10 مشتغل فأكثر
10 Employees and above</c:v>
                </c:pt>
              </c:strCache>
            </c:strRef>
          </c:cat>
          <c:val>
            <c:numRef>
              <c:f>GR_23!$M$9:$M$10</c:f>
              <c:numCache>
                <c:formatCode>0</c:formatCode>
                <c:ptCount val="2"/>
                <c:pt idx="0">
                  <c:v>178</c:v>
                </c:pt>
                <c:pt idx="1">
                  <c:v>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13333</xdr:colOff>
      <xdr:row>0</xdr:row>
      <xdr:rowOff>0</xdr:rowOff>
    </xdr:from>
    <xdr:to>
      <xdr:col>1</xdr:col>
      <xdr:colOff>4469</xdr:colOff>
      <xdr:row>4</xdr:row>
      <xdr:rowOff>114299</xdr:rowOff>
    </xdr:to>
    <xdr:pic>
      <xdr:nvPicPr>
        <xdr:cNvPr id="29201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0237922109" y="-1127138"/>
          <a:ext cx="2842259" cy="5096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89626</xdr:colOff>
      <xdr:row>0</xdr:row>
      <xdr:rowOff>95249</xdr:rowOff>
    </xdr:from>
    <xdr:to>
      <xdr:col>18</xdr:col>
      <xdr:colOff>809626</xdr:colOff>
      <xdr:row>2</xdr:row>
      <xdr:rowOff>253274</xdr:rowOff>
    </xdr:to>
    <xdr:pic>
      <xdr:nvPicPr>
        <xdr:cNvPr id="15885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6142099" y="95249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0</xdr:row>
      <xdr:rowOff>57150</xdr:rowOff>
    </xdr:from>
    <xdr:to>
      <xdr:col>10</xdr:col>
      <xdr:colOff>962025</xdr:colOff>
      <xdr:row>1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066525" y="5715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0</xdr:row>
      <xdr:rowOff>47625</xdr:rowOff>
    </xdr:from>
    <xdr:to>
      <xdr:col>12</xdr:col>
      <xdr:colOff>952500</xdr:colOff>
      <xdr:row>2</xdr:row>
      <xdr:rowOff>47625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9856850" y="4762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232501</xdr:colOff>
      <xdr:row>0</xdr:row>
      <xdr:rowOff>47624</xdr:rowOff>
    </xdr:from>
    <xdr:to>
      <xdr:col>12</xdr:col>
      <xdr:colOff>952501</xdr:colOff>
      <xdr:row>2</xdr:row>
      <xdr:rowOff>224699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9856849" y="4762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1390741</xdr:colOff>
      <xdr:row>0</xdr:row>
      <xdr:rowOff>55244</xdr:rowOff>
    </xdr:from>
    <xdr:to>
      <xdr:col>3</xdr:col>
      <xdr:colOff>2110741</xdr:colOff>
      <xdr:row>2</xdr:row>
      <xdr:rowOff>137069</xdr:rowOff>
    </xdr:to>
    <xdr:pic>
      <xdr:nvPicPr>
        <xdr:cNvPr id="543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4940159" y="55244"/>
          <a:ext cx="720000" cy="714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442051</xdr:colOff>
      <xdr:row>0</xdr:row>
      <xdr:rowOff>28574</xdr:rowOff>
    </xdr:from>
    <xdr:to>
      <xdr:col>8</xdr:col>
      <xdr:colOff>1162051</xdr:colOff>
      <xdr:row>2</xdr:row>
      <xdr:rowOff>177074</xdr:rowOff>
    </xdr:to>
    <xdr:pic>
      <xdr:nvPicPr>
        <xdr:cNvPr id="33300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85724" y="2857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21770</xdr:rowOff>
    </xdr:from>
    <xdr:to>
      <xdr:col>8</xdr:col>
      <xdr:colOff>1143000</xdr:colOff>
      <xdr:row>35</xdr:row>
      <xdr:rowOff>130628</xdr:rowOff>
    </xdr:to>
    <xdr:graphicFrame macro="">
      <xdr:nvGraphicFramePr>
        <xdr:cNvPr id="346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451576</xdr:colOff>
      <xdr:row>0</xdr:row>
      <xdr:rowOff>85724</xdr:rowOff>
    </xdr:from>
    <xdr:to>
      <xdr:col>8</xdr:col>
      <xdr:colOff>1171576</xdr:colOff>
      <xdr:row>3</xdr:row>
      <xdr:rowOff>15149</xdr:rowOff>
    </xdr:to>
    <xdr:pic>
      <xdr:nvPicPr>
        <xdr:cNvPr id="34612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76199" y="8572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689701</xdr:colOff>
      <xdr:row>0</xdr:row>
      <xdr:rowOff>76199</xdr:rowOff>
    </xdr:from>
    <xdr:to>
      <xdr:col>10</xdr:col>
      <xdr:colOff>1409701</xdr:colOff>
      <xdr:row>2</xdr:row>
      <xdr:rowOff>158024</xdr:rowOff>
    </xdr:to>
    <xdr:pic>
      <xdr:nvPicPr>
        <xdr:cNvPr id="3205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085574" y="76199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1394551</xdr:colOff>
      <xdr:row>0</xdr:row>
      <xdr:rowOff>85724</xdr:rowOff>
    </xdr:from>
    <xdr:to>
      <xdr:col>8</xdr:col>
      <xdr:colOff>114301</xdr:colOff>
      <xdr:row>2</xdr:row>
      <xdr:rowOff>196124</xdr:rowOff>
    </xdr:to>
    <xdr:pic>
      <xdr:nvPicPr>
        <xdr:cNvPr id="1055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95249" y="8572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933115</xdr:colOff>
      <xdr:row>0</xdr:row>
      <xdr:rowOff>57150</xdr:rowOff>
    </xdr:from>
    <xdr:to>
      <xdr:col>13</xdr:col>
      <xdr:colOff>1657350</xdr:colOff>
      <xdr:row>3</xdr:row>
      <xdr:rowOff>38962</xdr:rowOff>
    </xdr:to>
    <xdr:pic>
      <xdr:nvPicPr>
        <xdr:cNvPr id="1874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5196525" y="57150"/>
          <a:ext cx="724235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1566001</xdr:colOff>
      <xdr:row>0</xdr:row>
      <xdr:rowOff>95249</xdr:rowOff>
    </xdr:from>
    <xdr:to>
      <xdr:col>6</xdr:col>
      <xdr:colOff>2286001</xdr:colOff>
      <xdr:row>1</xdr:row>
      <xdr:rowOff>243749</xdr:rowOff>
    </xdr:to>
    <xdr:pic>
      <xdr:nvPicPr>
        <xdr:cNvPr id="17719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514449" y="95249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9525</xdr:rowOff>
    </xdr:from>
    <xdr:to>
      <xdr:col>11</xdr:col>
      <xdr:colOff>9525</xdr:colOff>
      <xdr:row>0</xdr:row>
      <xdr:rowOff>180975</xdr:rowOff>
    </xdr:to>
    <xdr:pic>
      <xdr:nvPicPr>
        <xdr:cNvPr id="30559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2085975</xdr:colOff>
      <xdr:row>0</xdr:row>
      <xdr:rowOff>28575</xdr:rowOff>
    </xdr:from>
    <xdr:to>
      <xdr:col>2</xdr:col>
      <xdr:colOff>2628900</xdr:colOff>
      <xdr:row>1</xdr:row>
      <xdr:rowOff>215900</xdr:rowOff>
    </xdr:to>
    <xdr:pic>
      <xdr:nvPicPr>
        <xdr:cNvPr id="30560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00" y="285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870676</xdr:colOff>
      <xdr:row>0</xdr:row>
      <xdr:rowOff>85724</xdr:rowOff>
    </xdr:from>
    <xdr:to>
      <xdr:col>13</xdr:col>
      <xdr:colOff>1590676</xdr:colOff>
      <xdr:row>3</xdr:row>
      <xdr:rowOff>62774</xdr:rowOff>
    </xdr:to>
    <xdr:pic>
      <xdr:nvPicPr>
        <xdr:cNvPr id="1669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0495024" y="8572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1653540</xdr:colOff>
      <xdr:row>0</xdr:row>
      <xdr:rowOff>32385</xdr:rowOff>
    </xdr:from>
    <xdr:to>
      <xdr:col>6</xdr:col>
      <xdr:colOff>2158365</xdr:colOff>
      <xdr:row>2</xdr:row>
      <xdr:rowOff>60960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3033255" y="32385"/>
          <a:ext cx="542925" cy="554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9525</xdr:rowOff>
    </xdr:from>
    <xdr:to>
      <xdr:col>9</xdr:col>
      <xdr:colOff>9525</xdr:colOff>
      <xdr:row>0</xdr:row>
      <xdr:rowOff>180975</xdr:rowOff>
    </xdr:to>
    <xdr:pic>
      <xdr:nvPicPr>
        <xdr:cNvPr id="2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190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1095375</xdr:colOff>
      <xdr:row>0</xdr:row>
      <xdr:rowOff>66675</xdr:rowOff>
    </xdr:from>
    <xdr:to>
      <xdr:col>4</xdr:col>
      <xdr:colOff>1638300</xdr:colOff>
      <xdr:row>1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62225" y="666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9525</xdr:rowOff>
    </xdr:from>
    <xdr:to>
      <xdr:col>7</xdr:col>
      <xdr:colOff>9525</xdr:colOff>
      <xdr:row>0</xdr:row>
      <xdr:rowOff>180975</xdr:rowOff>
    </xdr:to>
    <xdr:pic>
      <xdr:nvPicPr>
        <xdr:cNvPr id="14167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808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1204051</xdr:colOff>
      <xdr:row>0</xdr:row>
      <xdr:rowOff>104774</xdr:rowOff>
    </xdr:from>
    <xdr:to>
      <xdr:col>6</xdr:col>
      <xdr:colOff>1924051</xdr:colOff>
      <xdr:row>2</xdr:row>
      <xdr:rowOff>158024</xdr:rowOff>
    </xdr:to>
    <xdr:pic>
      <xdr:nvPicPr>
        <xdr:cNvPr id="14168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543024" y="10477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8</xdr:col>
      <xdr:colOff>9525</xdr:colOff>
      <xdr:row>0</xdr:row>
      <xdr:rowOff>180975</xdr:rowOff>
    </xdr:to>
    <xdr:pic>
      <xdr:nvPicPr>
        <xdr:cNvPr id="4947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712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556351</xdr:colOff>
      <xdr:row>0</xdr:row>
      <xdr:rowOff>104774</xdr:rowOff>
    </xdr:from>
    <xdr:to>
      <xdr:col>5</xdr:col>
      <xdr:colOff>1276351</xdr:colOff>
      <xdr:row>2</xdr:row>
      <xdr:rowOff>148499</xdr:rowOff>
    </xdr:to>
    <xdr:pic>
      <xdr:nvPicPr>
        <xdr:cNvPr id="4948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133574" y="10477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9525</xdr:rowOff>
    </xdr:from>
    <xdr:to>
      <xdr:col>11</xdr:col>
      <xdr:colOff>9525</xdr:colOff>
      <xdr:row>0</xdr:row>
      <xdr:rowOff>180975</xdr:rowOff>
    </xdr:to>
    <xdr:pic>
      <xdr:nvPicPr>
        <xdr:cNvPr id="924939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424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5</xdr:row>
      <xdr:rowOff>0</xdr:rowOff>
    </xdr:from>
    <xdr:to>
      <xdr:col>5</xdr:col>
      <xdr:colOff>1409700</xdr:colOff>
      <xdr:row>34</xdr:row>
      <xdr:rowOff>104775</xdr:rowOff>
    </xdr:to>
    <xdr:graphicFrame macro="">
      <xdr:nvGraphicFramePr>
        <xdr:cNvPr id="9249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565876</xdr:colOff>
      <xdr:row>0</xdr:row>
      <xdr:rowOff>85724</xdr:rowOff>
    </xdr:from>
    <xdr:to>
      <xdr:col>5</xdr:col>
      <xdr:colOff>1285876</xdr:colOff>
      <xdr:row>2</xdr:row>
      <xdr:rowOff>148499</xdr:rowOff>
    </xdr:to>
    <xdr:pic>
      <xdr:nvPicPr>
        <xdr:cNvPr id="924941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181199" y="85724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9525</xdr:rowOff>
    </xdr:from>
    <xdr:to>
      <xdr:col>6</xdr:col>
      <xdr:colOff>9525</xdr:colOff>
      <xdr:row>0</xdr:row>
      <xdr:rowOff>180975</xdr:rowOff>
    </xdr:to>
    <xdr:pic>
      <xdr:nvPicPr>
        <xdr:cNvPr id="3924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712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962025</xdr:colOff>
      <xdr:row>0</xdr:row>
      <xdr:rowOff>47624</xdr:rowOff>
    </xdr:from>
    <xdr:to>
      <xdr:col>3</xdr:col>
      <xdr:colOff>1609726</xdr:colOff>
      <xdr:row>1</xdr:row>
      <xdr:rowOff>123825</xdr:rowOff>
    </xdr:to>
    <xdr:pic>
      <xdr:nvPicPr>
        <xdr:cNvPr id="3925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267049" y="47624"/>
          <a:ext cx="647701" cy="647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1242151</xdr:colOff>
      <xdr:row>0</xdr:row>
      <xdr:rowOff>85724</xdr:rowOff>
    </xdr:from>
    <xdr:to>
      <xdr:col>9</xdr:col>
      <xdr:colOff>1962151</xdr:colOff>
      <xdr:row>2</xdr:row>
      <xdr:rowOff>224699</xdr:rowOff>
    </xdr:to>
    <xdr:pic>
      <xdr:nvPicPr>
        <xdr:cNvPr id="138509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1271129" y="85724"/>
          <a:ext cx="720000" cy="725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1276350</xdr:colOff>
      <xdr:row>0</xdr:row>
      <xdr:rowOff>9525</xdr:rowOff>
    </xdr:from>
    <xdr:to>
      <xdr:col>9</xdr:col>
      <xdr:colOff>9525</xdr:colOff>
      <xdr:row>0</xdr:row>
      <xdr:rowOff>180975</xdr:rowOff>
    </xdr:to>
    <xdr:pic>
      <xdr:nvPicPr>
        <xdr:cNvPr id="15189" name="Picture 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09375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756376</xdr:colOff>
      <xdr:row>0</xdr:row>
      <xdr:rowOff>76199</xdr:rowOff>
    </xdr:from>
    <xdr:to>
      <xdr:col>6</xdr:col>
      <xdr:colOff>1476376</xdr:colOff>
      <xdr:row>2</xdr:row>
      <xdr:rowOff>110399</xdr:rowOff>
    </xdr:to>
    <xdr:pic>
      <xdr:nvPicPr>
        <xdr:cNvPr id="15190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3743049" y="76199"/>
          <a:ext cx="720000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5"/>
  <sheetViews>
    <sheetView showGridLines="0" rightToLeft="1" view="pageBreakPreview" zoomScaleSheetLayoutView="100" workbookViewId="0">
      <selection activeCell="A14" sqref="A14"/>
    </sheetView>
  </sheetViews>
  <sheetFormatPr defaultColWidth="9.109375" defaultRowHeight="13.2"/>
  <cols>
    <col min="1" max="1" width="75.109375" style="20" customWidth="1"/>
    <col min="2" max="16384" width="9.109375" style="20"/>
  </cols>
  <sheetData>
    <row r="1" spans="1:1" ht="21" customHeight="1"/>
    <row r="2" spans="1:1" s="21" customFormat="1" ht="63" customHeight="1">
      <c r="A2" s="236" t="s">
        <v>349</v>
      </c>
    </row>
    <row r="3" spans="1:1" s="21" customFormat="1" ht="48.75" customHeight="1">
      <c r="A3" s="334" t="s">
        <v>177</v>
      </c>
    </row>
    <row r="4" spans="1:1" s="21" customFormat="1" ht="82.5" customHeight="1">
      <c r="A4" s="333" t="s">
        <v>350</v>
      </c>
    </row>
    <row r="5" spans="1:1" s="21" customFormat="1" ht="13.5" customHeight="1">
      <c r="A5" s="22"/>
    </row>
  </sheetData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X22"/>
  <sheetViews>
    <sheetView showGridLines="0" rightToLeft="1" view="pageBreakPreview" topLeftCell="E1" zoomScale="140" zoomScaleSheetLayoutView="140" workbookViewId="0">
      <selection activeCell="N11" sqref="N11"/>
    </sheetView>
  </sheetViews>
  <sheetFormatPr defaultColWidth="9.109375" defaultRowHeight="13.2"/>
  <cols>
    <col min="1" max="1" width="12.6640625" style="96" customWidth="1"/>
    <col min="2" max="2" width="6.5546875" style="96" bestFit="1" customWidth="1"/>
    <col min="3" max="3" width="6.5546875" style="4" bestFit="1" customWidth="1"/>
    <col min="4" max="4" width="7.6640625" style="4" bestFit="1" customWidth="1"/>
    <col min="5" max="6" width="6.5546875" style="4" bestFit="1" customWidth="1"/>
    <col min="7" max="7" width="6" style="4" bestFit="1" customWidth="1"/>
    <col min="8" max="8" width="6.5546875" style="4" bestFit="1" customWidth="1"/>
    <col min="9" max="9" width="5.6640625" style="4" customWidth="1"/>
    <col min="10" max="10" width="6.5546875" style="4" bestFit="1" customWidth="1"/>
    <col min="11" max="11" width="5.6640625" style="4" customWidth="1"/>
    <col min="12" max="12" width="5.6640625" style="108" customWidth="1"/>
    <col min="13" max="17" width="5.6640625" style="4" customWidth="1"/>
    <col min="18" max="18" width="8.6640625" style="4" customWidth="1"/>
    <col min="19" max="19" width="12.6640625" style="4" customWidth="1"/>
    <col min="20" max="16384" width="9.109375" style="4"/>
  </cols>
  <sheetData>
    <row r="1" spans="1:24" s="99" customFormat="1" ht="24" customHeight="1">
      <c r="A1" s="390"/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</row>
    <row r="2" spans="1:24" s="43" customFormat="1" ht="21">
      <c r="A2" s="412" t="s">
        <v>308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24" s="44" customFormat="1" ht="21">
      <c r="A3" s="413">
        <v>2015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24" ht="15.6">
      <c r="A4" s="391" t="s">
        <v>309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24" s="100" customFormat="1" ht="15.6">
      <c r="A5" s="391">
        <v>2015</v>
      </c>
      <c r="B5" s="391"/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</row>
    <row r="6" spans="1:24" s="30" customFormat="1" ht="15" customHeight="1">
      <c r="A6" s="15" t="s">
        <v>361</v>
      </c>
      <c r="B6" s="15"/>
      <c r="S6" s="14" t="s">
        <v>359</v>
      </c>
    </row>
    <row r="7" spans="1:24" s="38" customFormat="1" ht="15.75" customHeight="1">
      <c r="A7" s="416" t="s">
        <v>239</v>
      </c>
      <c r="B7" s="394" t="s">
        <v>267</v>
      </c>
      <c r="C7" s="394"/>
      <c r="D7" s="394"/>
      <c r="E7" s="394"/>
      <c r="F7" s="394" t="s">
        <v>268</v>
      </c>
      <c r="G7" s="394"/>
      <c r="H7" s="394"/>
      <c r="I7" s="394"/>
      <c r="J7" s="394" t="s">
        <v>269</v>
      </c>
      <c r="K7" s="394"/>
      <c r="L7" s="394"/>
      <c r="M7" s="394"/>
      <c r="N7" s="394" t="s">
        <v>310</v>
      </c>
      <c r="O7" s="394"/>
      <c r="P7" s="394"/>
      <c r="Q7" s="394"/>
      <c r="R7" s="414" t="s">
        <v>270</v>
      </c>
      <c r="S7" s="415" t="s">
        <v>240</v>
      </c>
      <c r="T7" s="37"/>
      <c r="U7" s="37"/>
      <c r="V7" s="37"/>
      <c r="W7" s="37"/>
      <c r="X7" s="37"/>
    </row>
    <row r="8" spans="1:24" s="38" customFormat="1" ht="28.5" customHeight="1">
      <c r="A8" s="416"/>
      <c r="B8" s="394" t="s">
        <v>348</v>
      </c>
      <c r="C8" s="394"/>
      <c r="D8" s="394" t="s">
        <v>271</v>
      </c>
      <c r="E8" s="394"/>
      <c r="F8" s="394" t="s">
        <v>348</v>
      </c>
      <c r="G8" s="394"/>
      <c r="H8" s="394" t="s">
        <v>271</v>
      </c>
      <c r="I8" s="394"/>
      <c r="J8" s="394" t="s">
        <v>348</v>
      </c>
      <c r="K8" s="394"/>
      <c r="L8" s="394" t="s">
        <v>271</v>
      </c>
      <c r="M8" s="394"/>
      <c r="N8" s="394" t="s">
        <v>348</v>
      </c>
      <c r="O8" s="394"/>
      <c r="P8" s="394" t="s">
        <v>271</v>
      </c>
      <c r="Q8" s="394"/>
      <c r="R8" s="414"/>
      <c r="S8" s="415"/>
      <c r="T8" s="37"/>
      <c r="U8" s="37"/>
      <c r="V8" s="37"/>
      <c r="W8" s="37"/>
      <c r="X8" s="37"/>
    </row>
    <row r="9" spans="1:24" s="38" customFormat="1" ht="39.6">
      <c r="A9" s="417"/>
      <c r="B9" s="101" t="s">
        <v>272</v>
      </c>
      <c r="C9" s="101" t="s">
        <v>273</v>
      </c>
      <c r="D9" s="101" t="s">
        <v>272</v>
      </c>
      <c r="E9" s="101" t="s">
        <v>273</v>
      </c>
      <c r="F9" s="101" t="s">
        <v>272</v>
      </c>
      <c r="G9" s="101" t="s">
        <v>273</v>
      </c>
      <c r="H9" s="101" t="s">
        <v>272</v>
      </c>
      <c r="I9" s="101" t="s">
        <v>273</v>
      </c>
      <c r="J9" s="101" t="s">
        <v>272</v>
      </c>
      <c r="K9" s="101" t="s">
        <v>273</v>
      </c>
      <c r="L9" s="101" t="s">
        <v>272</v>
      </c>
      <c r="M9" s="101" t="s">
        <v>273</v>
      </c>
      <c r="N9" s="101" t="s">
        <v>272</v>
      </c>
      <c r="O9" s="101" t="s">
        <v>273</v>
      </c>
      <c r="P9" s="101" t="s">
        <v>272</v>
      </c>
      <c r="Q9" s="101" t="s">
        <v>273</v>
      </c>
      <c r="R9" s="414"/>
      <c r="S9" s="415"/>
      <c r="T9" s="37"/>
      <c r="U9" s="37"/>
      <c r="V9" s="37"/>
      <c r="W9" s="37"/>
      <c r="X9" s="37"/>
    </row>
    <row r="10" spans="1:24" s="38" customFormat="1" ht="23.25" customHeight="1" thickBot="1">
      <c r="A10" s="88" t="s">
        <v>218</v>
      </c>
      <c r="B10" s="307">
        <v>6411</v>
      </c>
      <c r="C10" s="307">
        <v>1109</v>
      </c>
      <c r="D10" s="307">
        <v>35245</v>
      </c>
      <c r="E10" s="307">
        <v>1803</v>
      </c>
      <c r="F10" s="307">
        <v>1013</v>
      </c>
      <c r="G10" s="307">
        <v>0</v>
      </c>
      <c r="H10" s="307">
        <v>1133</v>
      </c>
      <c r="I10" s="307">
        <v>0</v>
      </c>
      <c r="J10" s="307">
        <v>794</v>
      </c>
      <c r="K10" s="307">
        <v>0</v>
      </c>
      <c r="L10" s="307">
        <v>324</v>
      </c>
      <c r="M10" s="307">
        <v>0</v>
      </c>
      <c r="N10" s="307">
        <v>181</v>
      </c>
      <c r="O10" s="307">
        <v>4</v>
      </c>
      <c r="P10" s="307">
        <v>89</v>
      </c>
      <c r="Q10" s="307">
        <v>1</v>
      </c>
      <c r="R10" s="145">
        <f>SUM(B10:Q10)</f>
        <v>48107</v>
      </c>
      <c r="S10" s="83" t="s">
        <v>219</v>
      </c>
      <c r="T10" s="37"/>
      <c r="U10" s="37"/>
      <c r="V10" s="37"/>
      <c r="W10" s="37"/>
      <c r="X10" s="37"/>
    </row>
    <row r="11" spans="1:24" s="38" customFormat="1" ht="23.25" customHeight="1" thickTop="1" thickBot="1">
      <c r="A11" s="85" t="s">
        <v>220</v>
      </c>
      <c r="B11" s="308">
        <v>6547</v>
      </c>
      <c r="C11" s="308">
        <v>1165</v>
      </c>
      <c r="D11" s="308">
        <v>24377</v>
      </c>
      <c r="E11" s="308">
        <v>1154</v>
      </c>
      <c r="F11" s="308">
        <v>1171</v>
      </c>
      <c r="G11" s="308">
        <v>0</v>
      </c>
      <c r="H11" s="308">
        <v>1140</v>
      </c>
      <c r="I11" s="308">
        <v>0</v>
      </c>
      <c r="J11" s="308">
        <v>825</v>
      </c>
      <c r="K11" s="308">
        <v>0</v>
      </c>
      <c r="L11" s="308">
        <v>329</v>
      </c>
      <c r="M11" s="308">
        <v>0</v>
      </c>
      <c r="N11" s="308">
        <v>199</v>
      </c>
      <c r="O11" s="308">
        <v>6</v>
      </c>
      <c r="P11" s="308">
        <v>64</v>
      </c>
      <c r="Q11" s="308">
        <v>0</v>
      </c>
      <c r="R11" s="146">
        <f t="shared" ref="R11:R21" si="0">SUM(B11:Q11)</f>
        <v>36977</v>
      </c>
      <c r="S11" s="84" t="s">
        <v>221</v>
      </c>
      <c r="T11" s="37"/>
      <c r="U11" s="37"/>
      <c r="V11" s="37"/>
      <c r="W11" s="37"/>
      <c r="X11" s="37"/>
    </row>
    <row r="12" spans="1:24" s="38" customFormat="1" ht="23.25" customHeight="1" thickTop="1" thickBot="1">
      <c r="A12" s="87" t="s">
        <v>222</v>
      </c>
      <c r="B12" s="309">
        <v>7963</v>
      </c>
      <c r="C12" s="309">
        <v>1328</v>
      </c>
      <c r="D12" s="309">
        <v>41393</v>
      </c>
      <c r="E12" s="309">
        <v>1518</v>
      </c>
      <c r="F12" s="309">
        <v>1646</v>
      </c>
      <c r="G12" s="309">
        <v>0</v>
      </c>
      <c r="H12" s="309">
        <v>1327</v>
      </c>
      <c r="I12" s="307">
        <v>1</v>
      </c>
      <c r="J12" s="309">
        <v>1029</v>
      </c>
      <c r="K12" s="309">
        <v>0</v>
      </c>
      <c r="L12" s="309">
        <v>614</v>
      </c>
      <c r="M12" s="309">
        <v>0</v>
      </c>
      <c r="N12" s="309">
        <v>247</v>
      </c>
      <c r="O12" s="309">
        <v>4</v>
      </c>
      <c r="P12" s="309">
        <v>75</v>
      </c>
      <c r="Q12" s="309">
        <v>1</v>
      </c>
      <c r="R12" s="147">
        <f t="shared" si="0"/>
        <v>57146</v>
      </c>
      <c r="S12" s="82" t="s">
        <v>223</v>
      </c>
      <c r="T12" s="37"/>
      <c r="U12" s="37"/>
      <c r="V12" s="37"/>
      <c r="W12" s="37"/>
      <c r="X12" s="37"/>
    </row>
    <row r="13" spans="1:24" s="38" customFormat="1" ht="23.25" customHeight="1" thickTop="1" thickBot="1">
      <c r="A13" s="85" t="s">
        <v>224</v>
      </c>
      <c r="B13" s="308">
        <v>6539</v>
      </c>
      <c r="C13" s="308">
        <v>1125</v>
      </c>
      <c r="D13" s="308">
        <v>33070</v>
      </c>
      <c r="E13" s="308">
        <v>2120</v>
      </c>
      <c r="F13" s="308">
        <v>1327</v>
      </c>
      <c r="G13" s="308">
        <v>1</v>
      </c>
      <c r="H13" s="308">
        <v>1191</v>
      </c>
      <c r="I13" s="308">
        <v>0</v>
      </c>
      <c r="J13" s="308">
        <v>987</v>
      </c>
      <c r="K13" s="308">
        <v>0</v>
      </c>
      <c r="L13" s="308">
        <v>455</v>
      </c>
      <c r="M13" s="308">
        <v>0</v>
      </c>
      <c r="N13" s="308">
        <v>213</v>
      </c>
      <c r="O13" s="308">
        <v>4</v>
      </c>
      <c r="P13" s="308">
        <v>69</v>
      </c>
      <c r="Q13" s="308">
        <v>0</v>
      </c>
      <c r="R13" s="146">
        <f t="shared" si="0"/>
        <v>47101</v>
      </c>
      <c r="S13" s="84" t="s">
        <v>225</v>
      </c>
      <c r="T13" s="37"/>
      <c r="U13" s="37"/>
      <c r="V13" s="37"/>
      <c r="W13" s="37"/>
      <c r="X13" s="37"/>
    </row>
    <row r="14" spans="1:24" s="38" customFormat="1" ht="23.25" customHeight="1" thickTop="1" thickBot="1">
      <c r="A14" s="87" t="s">
        <v>226</v>
      </c>
      <c r="B14" s="309">
        <v>5447</v>
      </c>
      <c r="C14" s="309">
        <v>868</v>
      </c>
      <c r="D14" s="309">
        <v>30757</v>
      </c>
      <c r="E14" s="309">
        <v>2359</v>
      </c>
      <c r="F14" s="309">
        <v>1301</v>
      </c>
      <c r="G14" s="309">
        <v>0</v>
      </c>
      <c r="H14" s="309">
        <v>1155</v>
      </c>
      <c r="I14" s="307">
        <v>0</v>
      </c>
      <c r="J14" s="309">
        <v>880</v>
      </c>
      <c r="K14" s="309">
        <v>0</v>
      </c>
      <c r="L14" s="309">
        <v>765</v>
      </c>
      <c r="M14" s="309">
        <v>0</v>
      </c>
      <c r="N14" s="309">
        <v>178</v>
      </c>
      <c r="O14" s="309">
        <v>5</v>
      </c>
      <c r="P14" s="309">
        <v>72</v>
      </c>
      <c r="Q14" s="309">
        <v>1</v>
      </c>
      <c r="R14" s="147">
        <f t="shared" si="0"/>
        <v>43788</v>
      </c>
      <c r="S14" s="82" t="s">
        <v>227</v>
      </c>
      <c r="T14" s="37"/>
      <c r="U14" s="37"/>
      <c r="V14" s="37"/>
      <c r="W14" s="37"/>
      <c r="X14" s="37"/>
    </row>
    <row r="15" spans="1:24" s="38" customFormat="1" ht="23.25" customHeight="1" thickTop="1" thickBot="1">
      <c r="A15" s="85" t="s">
        <v>228</v>
      </c>
      <c r="B15" s="308">
        <v>5479</v>
      </c>
      <c r="C15" s="308">
        <v>891</v>
      </c>
      <c r="D15" s="308">
        <v>30550</v>
      </c>
      <c r="E15" s="308">
        <v>1629</v>
      </c>
      <c r="F15" s="308">
        <v>1267</v>
      </c>
      <c r="G15" s="308">
        <v>0</v>
      </c>
      <c r="H15" s="308">
        <v>1099</v>
      </c>
      <c r="I15" s="308">
        <v>0</v>
      </c>
      <c r="J15" s="308">
        <v>824</v>
      </c>
      <c r="K15" s="308">
        <v>0</v>
      </c>
      <c r="L15" s="308">
        <v>453</v>
      </c>
      <c r="M15" s="308">
        <v>0</v>
      </c>
      <c r="N15" s="308">
        <v>190</v>
      </c>
      <c r="O15" s="308">
        <v>5</v>
      </c>
      <c r="P15" s="308">
        <v>71</v>
      </c>
      <c r="Q15" s="308">
        <v>2</v>
      </c>
      <c r="R15" s="146">
        <f t="shared" si="0"/>
        <v>42460</v>
      </c>
      <c r="S15" s="84" t="s">
        <v>241</v>
      </c>
      <c r="T15" s="37"/>
      <c r="U15" s="37"/>
      <c r="V15" s="37"/>
      <c r="W15" s="37"/>
      <c r="X15" s="37"/>
    </row>
    <row r="16" spans="1:24" s="38" customFormat="1" ht="23.25" customHeight="1" thickTop="1" thickBot="1">
      <c r="A16" s="87" t="s">
        <v>229</v>
      </c>
      <c r="B16" s="309">
        <v>3971</v>
      </c>
      <c r="C16" s="309">
        <v>614</v>
      </c>
      <c r="D16" s="309">
        <v>24177</v>
      </c>
      <c r="E16" s="309">
        <v>1277</v>
      </c>
      <c r="F16" s="309">
        <v>1019</v>
      </c>
      <c r="G16" s="309">
        <v>1</v>
      </c>
      <c r="H16" s="309">
        <v>846</v>
      </c>
      <c r="I16" s="307">
        <v>0</v>
      </c>
      <c r="J16" s="309">
        <v>491</v>
      </c>
      <c r="K16" s="309">
        <v>0</v>
      </c>
      <c r="L16" s="309">
        <v>285</v>
      </c>
      <c r="M16" s="309">
        <v>0</v>
      </c>
      <c r="N16" s="309">
        <v>109</v>
      </c>
      <c r="O16" s="309">
        <v>1</v>
      </c>
      <c r="P16" s="309">
        <v>50</v>
      </c>
      <c r="Q16" s="309">
        <v>0</v>
      </c>
      <c r="R16" s="147">
        <f t="shared" si="0"/>
        <v>32841</v>
      </c>
      <c r="S16" s="82" t="s">
        <v>230</v>
      </c>
      <c r="T16" s="37"/>
      <c r="U16" s="37"/>
      <c r="V16" s="37"/>
      <c r="W16" s="37"/>
      <c r="X16" s="37"/>
    </row>
    <row r="17" spans="1:24" s="38" customFormat="1" ht="23.25" customHeight="1" thickTop="1" thickBot="1">
      <c r="A17" s="85" t="s">
        <v>231</v>
      </c>
      <c r="B17" s="308">
        <v>5637</v>
      </c>
      <c r="C17" s="308">
        <v>916</v>
      </c>
      <c r="D17" s="308">
        <v>30568</v>
      </c>
      <c r="E17" s="308">
        <v>1522</v>
      </c>
      <c r="F17" s="308">
        <v>1389</v>
      </c>
      <c r="G17" s="308">
        <v>0</v>
      </c>
      <c r="H17" s="308">
        <v>1117</v>
      </c>
      <c r="I17" s="308">
        <v>0</v>
      </c>
      <c r="J17" s="308">
        <v>886</v>
      </c>
      <c r="K17" s="308">
        <v>1</v>
      </c>
      <c r="L17" s="308">
        <v>361</v>
      </c>
      <c r="M17" s="308">
        <v>0</v>
      </c>
      <c r="N17" s="308">
        <v>146</v>
      </c>
      <c r="O17" s="308">
        <v>2</v>
      </c>
      <c r="P17" s="308">
        <v>64</v>
      </c>
      <c r="Q17" s="308">
        <v>0</v>
      </c>
      <c r="R17" s="146">
        <f t="shared" si="0"/>
        <v>42609</v>
      </c>
      <c r="S17" s="84" t="s">
        <v>232</v>
      </c>
      <c r="T17" s="37"/>
      <c r="U17" s="37"/>
      <c r="V17" s="37"/>
      <c r="W17" s="37"/>
      <c r="X17" s="37"/>
    </row>
    <row r="18" spans="1:24" s="38" customFormat="1" ht="23.25" customHeight="1" thickTop="1" thickBot="1">
      <c r="A18" s="87" t="s">
        <v>233</v>
      </c>
      <c r="B18" s="309">
        <v>5020</v>
      </c>
      <c r="C18" s="309">
        <v>973</v>
      </c>
      <c r="D18" s="309">
        <v>23056</v>
      </c>
      <c r="E18" s="309">
        <v>1230</v>
      </c>
      <c r="F18" s="309">
        <v>920</v>
      </c>
      <c r="G18" s="309">
        <v>1</v>
      </c>
      <c r="H18" s="309">
        <v>864</v>
      </c>
      <c r="I18" s="307">
        <v>0</v>
      </c>
      <c r="J18" s="309">
        <v>652</v>
      </c>
      <c r="K18" s="309">
        <v>1</v>
      </c>
      <c r="L18" s="309">
        <v>262</v>
      </c>
      <c r="M18" s="309">
        <v>0</v>
      </c>
      <c r="N18" s="309">
        <v>104</v>
      </c>
      <c r="O18" s="309">
        <v>2</v>
      </c>
      <c r="P18" s="309">
        <v>54</v>
      </c>
      <c r="Q18" s="309">
        <v>1</v>
      </c>
      <c r="R18" s="147">
        <f t="shared" si="0"/>
        <v>33140</v>
      </c>
      <c r="S18" s="82" t="s">
        <v>234</v>
      </c>
      <c r="T18" s="37"/>
      <c r="U18" s="37"/>
      <c r="V18" s="37"/>
      <c r="W18" s="37"/>
      <c r="X18" s="37"/>
    </row>
    <row r="19" spans="1:24" s="38" customFormat="1" ht="23.25" customHeight="1" thickTop="1" thickBot="1">
      <c r="A19" s="85" t="s">
        <v>235</v>
      </c>
      <c r="B19" s="308">
        <v>5497</v>
      </c>
      <c r="C19" s="308">
        <v>1212</v>
      </c>
      <c r="D19" s="308">
        <v>37853</v>
      </c>
      <c r="E19" s="308">
        <v>1874</v>
      </c>
      <c r="F19" s="308">
        <v>846</v>
      </c>
      <c r="G19" s="308">
        <v>0</v>
      </c>
      <c r="H19" s="308">
        <v>1075</v>
      </c>
      <c r="I19" s="308">
        <v>0</v>
      </c>
      <c r="J19" s="308">
        <v>944</v>
      </c>
      <c r="K19" s="308">
        <v>1</v>
      </c>
      <c r="L19" s="308">
        <v>276</v>
      </c>
      <c r="M19" s="308">
        <v>0</v>
      </c>
      <c r="N19" s="308">
        <v>165</v>
      </c>
      <c r="O19" s="308">
        <v>0</v>
      </c>
      <c r="P19" s="308">
        <v>73</v>
      </c>
      <c r="Q19" s="308">
        <v>0</v>
      </c>
      <c r="R19" s="146">
        <f t="shared" si="0"/>
        <v>49816</v>
      </c>
      <c r="S19" s="84" t="s">
        <v>236</v>
      </c>
      <c r="T19" s="37"/>
      <c r="U19" s="37"/>
      <c r="V19" s="37"/>
      <c r="W19" s="37"/>
      <c r="X19" s="37"/>
    </row>
    <row r="20" spans="1:24" s="38" customFormat="1" ht="23.25" customHeight="1" thickTop="1" thickBot="1">
      <c r="A20" s="87" t="s">
        <v>237</v>
      </c>
      <c r="B20" s="309">
        <v>5659</v>
      </c>
      <c r="C20" s="309">
        <v>1349</v>
      </c>
      <c r="D20" s="309">
        <v>24447</v>
      </c>
      <c r="E20" s="309">
        <v>2003</v>
      </c>
      <c r="F20" s="309">
        <v>788</v>
      </c>
      <c r="G20" s="309">
        <v>0</v>
      </c>
      <c r="H20" s="309">
        <v>987</v>
      </c>
      <c r="I20" s="307">
        <v>0</v>
      </c>
      <c r="J20" s="309">
        <v>1023</v>
      </c>
      <c r="K20" s="309">
        <v>0</v>
      </c>
      <c r="L20" s="309">
        <v>317</v>
      </c>
      <c r="M20" s="309">
        <v>0</v>
      </c>
      <c r="N20" s="309">
        <v>190</v>
      </c>
      <c r="O20" s="309">
        <v>6</v>
      </c>
      <c r="P20" s="309">
        <v>72</v>
      </c>
      <c r="Q20" s="309">
        <v>1</v>
      </c>
      <c r="R20" s="147">
        <f t="shared" si="0"/>
        <v>36842</v>
      </c>
      <c r="S20" s="82" t="s">
        <v>242</v>
      </c>
      <c r="T20" s="37"/>
      <c r="U20" s="37"/>
      <c r="V20" s="37"/>
      <c r="W20" s="37"/>
      <c r="X20" s="37"/>
    </row>
    <row r="21" spans="1:24" s="38" customFormat="1" ht="23.25" customHeight="1" thickTop="1">
      <c r="A21" s="190" t="s">
        <v>238</v>
      </c>
      <c r="B21" s="310">
        <v>6335</v>
      </c>
      <c r="C21" s="310">
        <v>1269</v>
      </c>
      <c r="D21" s="310">
        <v>37379</v>
      </c>
      <c r="E21" s="310">
        <v>1370</v>
      </c>
      <c r="F21" s="310">
        <v>989</v>
      </c>
      <c r="G21" s="310">
        <v>0</v>
      </c>
      <c r="H21" s="310">
        <v>1107</v>
      </c>
      <c r="I21" s="310">
        <v>0</v>
      </c>
      <c r="J21" s="310">
        <v>993</v>
      </c>
      <c r="K21" s="310">
        <v>0</v>
      </c>
      <c r="L21" s="310">
        <v>334</v>
      </c>
      <c r="M21" s="310">
        <v>0</v>
      </c>
      <c r="N21" s="310">
        <v>214</v>
      </c>
      <c r="O21" s="310">
        <v>5</v>
      </c>
      <c r="P21" s="310">
        <v>67</v>
      </c>
      <c r="Q21" s="310">
        <v>0</v>
      </c>
      <c r="R21" s="306">
        <f t="shared" si="0"/>
        <v>50062</v>
      </c>
      <c r="S21" s="191" t="s">
        <v>243</v>
      </c>
      <c r="T21" s="37"/>
      <c r="U21" s="37"/>
      <c r="V21" s="37"/>
      <c r="W21" s="37"/>
      <c r="X21" s="37"/>
    </row>
    <row r="22" spans="1:24" s="38" customFormat="1" ht="38.25" customHeight="1">
      <c r="A22" s="246" t="s">
        <v>47</v>
      </c>
      <c r="B22" s="305">
        <f>SUM(B10:B21)</f>
        <v>70505</v>
      </c>
      <c r="C22" s="305">
        <f t="shared" ref="C22:Q22" si="1">SUM(C10:C21)</f>
        <v>12819</v>
      </c>
      <c r="D22" s="305">
        <f t="shared" si="1"/>
        <v>372872</v>
      </c>
      <c r="E22" s="305">
        <f t="shared" si="1"/>
        <v>19859</v>
      </c>
      <c r="F22" s="305">
        <f t="shared" si="1"/>
        <v>13676</v>
      </c>
      <c r="G22" s="305">
        <f t="shared" si="1"/>
        <v>3</v>
      </c>
      <c r="H22" s="305">
        <f t="shared" si="1"/>
        <v>13041</v>
      </c>
      <c r="I22" s="305">
        <f t="shared" si="1"/>
        <v>1</v>
      </c>
      <c r="J22" s="305">
        <f t="shared" si="1"/>
        <v>10328</v>
      </c>
      <c r="K22" s="305">
        <f t="shared" si="1"/>
        <v>3</v>
      </c>
      <c r="L22" s="305">
        <f t="shared" si="1"/>
        <v>4775</v>
      </c>
      <c r="M22" s="305">
        <f t="shared" si="1"/>
        <v>0</v>
      </c>
      <c r="N22" s="305">
        <f t="shared" si="1"/>
        <v>2136</v>
      </c>
      <c r="O22" s="305">
        <f t="shared" si="1"/>
        <v>44</v>
      </c>
      <c r="P22" s="305">
        <f t="shared" si="1"/>
        <v>820</v>
      </c>
      <c r="Q22" s="305">
        <f t="shared" si="1"/>
        <v>7</v>
      </c>
      <c r="R22" s="305">
        <f>SUM(R10:R21)</f>
        <v>520889</v>
      </c>
      <c r="S22" s="247" t="s">
        <v>48</v>
      </c>
      <c r="T22" s="37"/>
      <c r="U22" s="37"/>
      <c r="V22" s="37"/>
      <c r="W22" s="37"/>
      <c r="X22" s="37"/>
    </row>
  </sheetData>
  <mergeCells count="20">
    <mergeCell ref="A1:S1"/>
    <mergeCell ref="A2:S2"/>
    <mergeCell ref="A3:S3"/>
    <mergeCell ref="A4:S4"/>
    <mergeCell ref="A5:S5"/>
    <mergeCell ref="A7:A9"/>
    <mergeCell ref="B7:E7"/>
    <mergeCell ref="F7:I7"/>
    <mergeCell ref="J7:M7"/>
    <mergeCell ref="N7:Q7"/>
    <mergeCell ref="P8:Q8"/>
    <mergeCell ref="D8:E8"/>
    <mergeCell ref="F8:G8"/>
    <mergeCell ref="H8:I8"/>
    <mergeCell ref="J8:K8"/>
    <mergeCell ref="R7:R9"/>
    <mergeCell ref="S7:S9"/>
    <mergeCell ref="B8:C8"/>
    <mergeCell ref="L8:M8"/>
    <mergeCell ref="N8:O8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20"/>
  <sheetViews>
    <sheetView showGridLines="0" rightToLeft="1" view="pageBreakPreview" zoomScaleNormal="100" zoomScaleSheetLayoutView="100" workbookViewId="0">
      <selection activeCell="C12" sqref="C12"/>
    </sheetView>
  </sheetViews>
  <sheetFormatPr defaultColWidth="9.109375" defaultRowHeight="13.2"/>
  <cols>
    <col min="1" max="1" width="15.6640625" style="96" customWidth="1"/>
    <col min="2" max="2" width="9.6640625" style="96" customWidth="1"/>
    <col min="3" max="6" width="9.6640625" style="4" customWidth="1"/>
    <col min="7" max="7" width="9.6640625" style="108" customWidth="1"/>
    <col min="8" max="10" width="9.6640625" style="4" customWidth="1"/>
    <col min="11" max="11" width="15.6640625" style="4" customWidth="1"/>
    <col min="12" max="16384" width="9.109375" style="4"/>
  </cols>
  <sheetData>
    <row r="1" spans="1:16" s="43" customFormat="1" ht="39" customHeight="1">
      <c r="A1" s="419" t="s">
        <v>388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</row>
    <row r="2" spans="1:16" s="44" customFormat="1" ht="21">
      <c r="A2" s="413">
        <v>2015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</row>
    <row r="3" spans="1:16" ht="15.6">
      <c r="A3" s="391" t="s">
        <v>389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</row>
    <row r="4" spans="1:16" s="100" customFormat="1" ht="15.6">
      <c r="A4" s="391">
        <v>2015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</row>
    <row r="5" spans="1:16" s="30" customFormat="1" ht="15" customHeight="1">
      <c r="A5" s="15" t="s">
        <v>406</v>
      </c>
      <c r="B5" s="15"/>
      <c r="K5" s="14" t="s">
        <v>360</v>
      </c>
    </row>
    <row r="6" spans="1:16" s="38" customFormat="1" ht="18" customHeight="1">
      <c r="A6" s="416" t="s">
        <v>390</v>
      </c>
      <c r="B6" s="394" t="s">
        <v>391</v>
      </c>
      <c r="C6" s="394"/>
      <c r="D6" s="394" t="s">
        <v>392</v>
      </c>
      <c r="E6" s="394"/>
      <c r="F6" s="394" t="s">
        <v>393</v>
      </c>
      <c r="G6" s="394"/>
      <c r="H6" s="394" t="s">
        <v>394</v>
      </c>
      <c r="I6" s="394"/>
      <c r="J6" s="414" t="s">
        <v>270</v>
      </c>
      <c r="K6" s="418" t="s">
        <v>395</v>
      </c>
      <c r="L6" s="37"/>
      <c r="M6" s="37"/>
      <c r="N6" s="37"/>
      <c r="O6" s="37"/>
      <c r="P6" s="37"/>
    </row>
    <row r="7" spans="1:16" s="38" customFormat="1" ht="45" customHeight="1">
      <c r="A7" s="416"/>
      <c r="B7" s="353" t="s">
        <v>348</v>
      </c>
      <c r="C7" s="353" t="s">
        <v>271</v>
      </c>
      <c r="D7" s="353" t="s">
        <v>348</v>
      </c>
      <c r="E7" s="353" t="s">
        <v>271</v>
      </c>
      <c r="F7" s="353" t="s">
        <v>348</v>
      </c>
      <c r="G7" s="353" t="s">
        <v>271</v>
      </c>
      <c r="H7" s="353" t="s">
        <v>348</v>
      </c>
      <c r="I7" s="353" t="s">
        <v>271</v>
      </c>
      <c r="J7" s="414"/>
      <c r="K7" s="418"/>
      <c r="L7" s="37"/>
      <c r="M7" s="37"/>
      <c r="N7" s="37"/>
      <c r="O7" s="37"/>
      <c r="P7" s="37"/>
    </row>
    <row r="8" spans="1:16" s="38" customFormat="1" ht="23.25" customHeight="1" thickBot="1">
      <c r="A8" s="362" t="s">
        <v>218</v>
      </c>
      <c r="B8" s="363">
        <v>462</v>
      </c>
      <c r="C8" s="364">
        <v>4659</v>
      </c>
      <c r="D8" s="363">
        <v>48</v>
      </c>
      <c r="E8" s="363">
        <v>71</v>
      </c>
      <c r="F8" s="364">
        <v>1939</v>
      </c>
      <c r="G8" s="364">
        <v>9496</v>
      </c>
      <c r="H8" s="364">
        <v>7063</v>
      </c>
      <c r="I8" s="364">
        <v>24369</v>
      </c>
      <c r="J8" s="145">
        <f>SUM(B8:I8)</f>
        <v>48107</v>
      </c>
      <c r="K8" s="357" t="s">
        <v>219</v>
      </c>
      <c r="L8" s="37"/>
      <c r="M8" s="37"/>
      <c r="N8" s="37"/>
      <c r="O8" s="37"/>
      <c r="P8" s="37"/>
    </row>
    <row r="9" spans="1:16" s="38" customFormat="1" ht="23.25" customHeight="1" thickTop="1" thickBot="1">
      <c r="A9" s="356" t="s">
        <v>220</v>
      </c>
      <c r="B9" s="365">
        <v>451</v>
      </c>
      <c r="C9" s="366">
        <v>739</v>
      </c>
      <c r="D9" s="365">
        <v>68</v>
      </c>
      <c r="E9" s="365">
        <v>68</v>
      </c>
      <c r="F9" s="366">
        <v>2129</v>
      </c>
      <c r="G9" s="366">
        <v>7957</v>
      </c>
      <c r="H9" s="366">
        <v>7265</v>
      </c>
      <c r="I9" s="366">
        <v>18300</v>
      </c>
      <c r="J9" s="146">
        <f t="shared" ref="J9:J19" si="0">SUM(B9:I9)</f>
        <v>36977</v>
      </c>
      <c r="K9" s="358" t="s">
        <v>221</v>
      </c>
      <c r="L9" s="37"/>
      <c r="M9" s="37"/>
      <c r="N9" s="37"/>
      <c r="O9" s="37"/>
      <c r="P9" s="37"/>
    </row>
    <row r="10" spans="1:16" s="38" customFormat="1" ht="23.25" customHeight="1" thickTop="1" thickBot="1">
      <c r="A10" s="360" t="s">
        <v>222</v>
      </c>
      <c r="B10" s="367">
        <v>578</v>
      </c>
      <c r="C10" s="368">
        <v>836</v>
      </c>
      <c r="D10" s="367">
        <v>64</v>
      </c>
      <c r="E10" s="367">
        <v>127</v>
      </c>
      <c r="F10" s="368">
        <v>2589</v>
      </c>
      <c r="G10" s="368">
        <v>10733</v>
      </c>
      <c r="H10" s="368">
        <v>8986</v>
      </c>
      <c r="I10" s="368">
        <v>33233</v>
      </c>
      <c r="J10" s="147">
        <f t="shared" si="0"/>
        <v>57146</v>
      </c>
      <c r="K10" s="355" t="s">
        <v>223</v>
      </c>
      <c r="L10" s="37"/>
      <c r="M10" s="37"/>
      <c r="N10" s="37"/>
      <c r="O10" s="37"/>
      <c r="P10" s="37"/>
    </row>
    <row r="11" spans="1:16" s="38" customFormat="1" ht="23.25" customHeight="1" thickTop="1" thickBot="1">
      <c r="A11" s="356" t="s">
        <v>224</v>
      </c>
      <c r="B11" s="365">
        <v>457</v>
      </c>
      <c r="C11" s="366">
        <v>1948</v>
      </c>
      <c r="D11" s="365">
        <v>47</v>
      </c>
      <c r="E11" s="365">
        <v>71</v>
      </c>
      <c r="F11" s="366">
        <v>1936</v>
      </c>
      <c r="G11" s="366">
        <v>8049</v>
      </c>
      <c r="H11" s="366">
        <v>7756</v>
      </c>
      <c r="I11" s="366">
        <v>26837</v>
      </c>
      <c r="J11" s="146">
        <f t="shared" si="0"/>
        <v>47101</v>
      </c>
      <c r="K11" s="358" t="s">
        <v>225</v>
      </c>
      <c r="L11" s="37"/>
      <c r="M11" s="37"/>
      <c r="N11" s="37"/>
      <c r="O11" s="37"/>
      <c r="P11" s="37"/>
    </row>
    <row r="12" spans="1:16" s="38" customFormat="1" ht="23.25" customHeight="1" thickTop="1" thickBot="1">
      <c r="A12" s="360" t="s">
        <v>226</v>
      </c>
      <c r="B12" s="367">
        <v>488</v>
      </c>
      <c r="C12" s="368">
        <v>697</v>
      </c>
      <c r="D12" s="367">
        <v>47</v>
      </c>
      <c r="E12" s="367">
        <v>55</v>
      </c>
      <c r="F12" s="368">
        <v>1706</v>
      </c>
      <c r="G12" s="368">
        <v>9209</v>
      </c>
      <c r="H12" s="368">
        <v>6438</v>
      </c>
      <c r="I12" s="368">
        <v>25148</v>
      </c>
      <c r="J12" s="147">
        <f t="shared" si="0"/>
        <v>43788</v>
      </c>
      <c r="K12" s="355" t="s">
        <v>227</v>
      </c>
      <c r="L12" s="37"/>
      <c r="M12" s="37"/>
      <c r="N12" s="37"/>
      <c r="O12" s="37"/>
      <c r="P12" s="37"/>
    </row>
    <row r="13" spans="1:16" s="38" customFormat="1" ht="23.25" customHeight="1" thickTop="1" thickBot="1">
      <c r="A13" s="356" t="s">
        <v>228</v>
      </c>
      <c r="B13" s="365">
        <v>559</v>
      </c>
      <c r="C13" s="366">
        <v>3116</v>
      </c>
      <c r="D13" s="365">
        <v>47</v>
      </c>
      <c r="E13" s="365">
        <v>65</v>
      </c>
      <c r="F13" s="366">
        <v>1627</v>
      </c>
      <c r="G13" s="366">
        <v>5215</v>
      </c>
      <c r="H13" s="366">
        <v>6423</v>
      </c>
      <c r="I13" s="366">
        <v>25408</v>
      </c>
      <c r="J13" s="146">
        <f t="shared" si="0"/>
        <v>42460</v>
      </c>
      <c r="K13" s="358" t="s">
        <v>241</v>
      </c>
      <c r="L13" s="37"/>
      <c r="M13" s="37"/>
      <c r="N13" s="37"/>
      <c r="O13" s="37"/>
      <c r="P13" s="37"/>
    </row>
    <row r="14" spans="1:16" s="38" customFormat="1" ht="23.25" customHeight="1" thickTop="1" thickBot="1">
      <c r="A14" s="360" t="s">
        <v>229</v>
      </c>
      <c r="B14" s="367">
        <v>466</v>
      </c>
      <c r="C14" s="368">
        <v>4576</v>
      </c>
      <c r="D14" s="367">
        <v>50</v>
      </c>
      <c r="E14" s="367">
        <v>63</v>
      </c>
      <c r="F14" s="368">
        <v>1142</v>
      </c>
      <c r="G14" s="368">
        <v>3595</v>
      </c>
      <c r="H14" s="368">
        <v>4548</v>
      </c>
      <c r="I14" s="368">
        <v>18401</v>
      </c>
      <c r="J14" s="147">
        <f t="shared" si="0"/>
        <v>32841</v>
      </c>
      <c r="K14" s="355" t="s">
        <v>230</v>
      </c>
      <c r="L14" s="37"/>
      <c r="M14" s="37"/>
      <c r="N14" s="37"/>
      <c r="O14" s="37"/>
      <c r="P14" s="37"/>
    </row>
    <row r="15" spans="1:16" s="38" customFormat="1" ht="23.25" customHeight="1" thickTop="1" thickBot="1">
      <c r="A15" s="356" t="s">
        <v>231</v>
      </c>
      <c r="B15" s="365">
        <v>575</v>
      </c>
      <c r="C15" s="366">
        <v>3601</v>
      </c>
      <c r="D15" s="365">
        <v>43</v>
      </c>
      <c r="E15" s="365">
        <v>77</v>
      </c>
      <c r="F15" s="366">
        <v>1782</v>
      </c>
      <c r="G15" s="366">
        <v>7350</v>
      </c>
      <c r="H15" s="366">
        <v>6577</v>
      </c>
      <c r="I15" s="366">
        <v>22604</v>
      </c>
      <c r="J15" s="146">
        <f t="shared" si="0"/>
        <v>42609</v>
      </c>
      <c r="K15" s="358" t="s">
        <v>232</v>
      </c>
      <c r="L15" s="37"/>
      <c r="M15" s="37"/>
      <c r="N15" s="37"/>
      <c r="O15" s="37"/>
      <c r="P15" s="37"/>
    </row>
    <row r="16" spans="1:16" s="38" customFormat="1" ht="23.25" customHeight="1" thickTop="1" thickBot="1">
      <c r="A16" s="360" t="s">
        <v>233</v>
      </c>
      <c r="B16" s="367">
        <v>525</v>
      </c>
      <c r="C16" s="368">
        <v>727</v>
      </c>
      <c r="D16" s="367">
        <v>48</v>
      </c>
      <c r="E16" s="367">
        <v>43</v>
      </c>
      <c r="F16" s="368">
        <v>1576</v>
      </c>
      <c r="G16" s="368">
        <v>6507</v>
      </c>
      <c r="H16" s="368">
        <v>5524</v>
      </c>
      <c r="I16" s="368">
        <v>18190</v>
      </c>
      <c r="J16" s="147">
        <f t="shared" si="0"/>
        <v>33140</v>
      </c>
      <c r="K16" s="355" t="s">
        <v>234</v>
      </c>
      <c r="L16" s="37"/>
      <c r="M16" s="37"/>
      <c r="N16" s="37"/>
      <c r="O16" s="37"/>
      <c r="P16" s="37"/>
    </row>
    <row r="17" spans="1:16" s="38" customFormat="1" ht="23.25" customHeight="1" thickTop="1" thickBot="1">
      <c r="A17" s="356" t="s">
        <v>235</v>
      </c>
      <c r="B17" s="365">
        <v>519</v>
      </c>
      <c r="C17" s="366">
        <v>689</v>
      </c>
      <c r="D17" s="365">
        <v>39</v>
      </c>
      <c r="E17" s="365">
        <v>70</v>
      </c>
      <c r="F17" s="366">
        <v>1816</v>
      </c>
      <c r="G17" s="366">
        <v>7648</v>
      </c>
      <c r="H17" s="366">
        <v>6291</v>
      </c>
      <c r="I17" s="366">
        <v>32744</v>
      </c>
      <c r="J17" s="146">
        <f t="shared" si="0"/>
        <v>49816</v>
      </c>
      <c r="K17" s="358" t="s">
        <v>236</v>
      </c>
      <c r="L17" s="37"/>
      <c r="M17" s="37"/>
      <c r="N17" s="37"/>
      <c r="O17" s="37"/>
      <c r="P17" s="37"/>
    </row>
    <row r="18" spans="1:16" s="38" customFormat="1" ht="23.25" customHeight="1" thickTop="1" thickBot="1">
      <c r="A18" s="360" t="s">
        <v>237</v>
      </c>
      <c r="B18" s="367">
        <v>513</v>
      </c>
      <c r="C18" s="367">
        <v>674</v>
      </c>
      <c r="D18" s="367">
        <v>58</v>
      </c>
      <c r="E18" s="367">
        <v>75</v>
      </c>
      <c r="F18" s="368">
        <v>2033</v>
      </c>
      <c r="G18" s="368">
        <v>8353</v>
      </c>
      <c r="H18" s="368">
        <v>6411</v>
      </c>
      <c r="I18" s="368">
        <v>18725</v>
      </c>
      <c r="J18" s="147">
        <f t="shared" si="0"/>
        <v>36842</v>
      </c>
      <c r="K18" s="355" t="s">
        <v>242</v>
      </c>
      <c r="L18" s="37"/>
      <c r="M18" s="37"/>
      <c r="N18" s="37"/>
      <c r="O18" s="37"/>
      <c r="P18" s="37"/>
    </row>
    <row r="19" spans="1:16" s="38" customFormat="1" ht="23.25" customHeight="1" thickTop="1">
      <c r="A19" s="361" t="s">
        <v>238</v>
      </c>
      <c r="B19" s="369">
        <v>547</v>
      </c>
      <c r="C19" s="370">
        <v>633</v>
      </c>
      <c r="D19" s="369">
        <v>59</v>
      </c>
      <c r="E19" s="369">
        <v>78</v>
      </c>
      <c r="F19" s="370">
        <v>2294</v>
      </c>
      <c r="G19" s="370">
        <v>7796</v>
      </c>
      <c r="H19" s="370">
        <v>6905</v>
      </c>
      <c r="I19" s="370">
        <v>31750</v>
      </c>
      <c r="J19" s="371">
        <f t="shared" si="0"/>
        <v>50062</v>
      </c>
      <c r="K19" s="359" t="s">
        <v>243</v>
      </c>
      <c r="L19" s="37"/>
      <c r="M19" s="37"/>
      <c r="N19" s="37"/>
      <c r="O19" s="37"/>
      <c r="P19" s="37"/>
    </row>
    <row r="20" spans="1:16" s="38" customFormat="1" ht="38.25" customHeight="1">
      <c r="A20" s="285" t="s">
        <v>47</v>
      </c>
      <c r="B20" s="372">
        <f>SUM(B8:B19)</f>
        <v>6140</v>
      </c>
      <c r="C20" s="373">
        <f>SUM(C8:C19)</f>
        <v>22895</v>
      </c>
      <c r="D20" s="372">
        <f t="shared" ref="D20:F20" si="1">SUM(D8:D19)</f>
        <v>618</v>
      </c>
      <c r="E20" s="372">
        <f t="shared" si="1"/>
        <v>863</v>
      </c>
      <c r="F20" s="372">
        <f t="shared" si="1"/>
        <v>22569</v>
      </c>
      <c r="G20" s="373">
        <f>SUM(G8:G19)</f>
        <v>91908</v>
      </c>
      <c r="H20" s="373">
        <f>SUM(H8:H19)</f>
        <v>80187</v>
      </c>
      <c r="I20" s="373">
        <f>SUM(I8:I19)</f>
        <v>295709</v>
      </c>
      <c r="J20" s="373">
        <f>SUM(J8:J19)</f>
        <v>520889</v>
      </c>
      <c r="K20" s="354" t="s">
        <v>48</v>
      </c>
      <c r="L20" s="37"/>
      <c r="M20" s="37"/>
      <c r="N20" s="37"/>
      <c r="O20" s="37"/>
      <c r="P20" s="37"/>
    </row>
  </sheetData>
  <mergeCells count="11">
    <mergeCell ref="K6:K7"/>
    <mergeCell ref="A1:K1"/>
    <mergeCell ref="A2:K2"/>
    <mergeCell ref="A3:K3"/>
    <mergeCell ref="A4:K4"/>
    <mergeCell ref="A6:A7"/>
    <mergeCell ref="B6:C6"/>
    <mergeCell ref="D6:E6"/>
    <mergeCell ref="F6:G6"/>
    <mergeCell ref="H6:I6"/>
    <mergeCell ref="J6:J7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S22"/>
  <sheetViews>
    <sheetView showGridLines="0" rightToLeft="1" view="pageBreakPreview" zoomScaleNormal="100" zoomScaleSheetLayoutView="100" workbookViewId="0">
      <selection activeCell="M8" sqref="M8:M9"/>
    </sheetView>
  </sheetViews>
  <sheetFormatPr defaultRowHeight="13.2"/>
  <cols>
    <col min="1" max="1" width="13.44140625" customWidth="1"/>
    <col min="13" max="13" width="15.6640625" customWidth="1"/>
  </cols>
  <sheetData>
    <row r="1" spans="1:19" s="99" customFormat="1" ht="22.5" customHeight="1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spans="1:19" s="43" customFormat="1" ht="21">
      <c r="A2" s="412" t="s">
        <v>396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123"/>
      <c r="O2" s="123"/>
      <c r="P2" s="123"/>
      <c r="Q2" s="123"/>
      <c r="R2" s="123"/>
      <c r="S2" s="123"/>
    </row>
    <row r="3" spans="1:19" s="44" customFormat="1" ht="21">
      <c r="A3" s="413">
        <v>2015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374"/>
      <c r="O3" s="374"/>
      <c r="P3" s="374"/>
      <c r="Q3" s="374"/>
      <c r="R3" s="374"/>
      <c r="S3" s="374"/>
    </row>
    <row r="4" spans="1:19" s="4" customFormat="1" ht="15.6">
      <c r="A4" s="391" t="s">
        <v>397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124"/>
      <c r="O4" s="124"/>
      <c r="P4" s="124"/>
      <c r="Q4" s="124"/>
      <c r="R4" s="124"/>
      <c r="S4" s="124"/>
    </row>
    <row r="5" spans="1:19" s="100" customFormat="1" ht="15.6">
      <c r="A5" s="391"/>
      <c r="B5" s="391"/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124"/>
      <c r="O5" s="124"/>
      <c r="P5" s="124"/>
      <c r="Q5" s="124"/>
      <c r="R5" s="124"/>
      <c r="S5" s="124"/>
    </row>
    <row r="6" spans="1:19" s="100" customFormat="1" ht="15.6">
      <c r="A6" s="391">
        <v>2015</v>
      </c>
      <c r="B6" s="391"/>
      <c r="C6" s="391"/>
      <c r="D6" s="391"/>
      <c r="E6" s="391"/>
      <c r="F6" s="391"/>
      <c r="G6" s="391"/>
      <c r="H6" s="391"/>
      <c r="I6" s="391"/>
      <c r="J6" s="391"/>
      <c r="K6" s="391"/>
      <c r="L6" s="391"/>
      <c r="M6" s="391"/>
    </row>
    <row r="7" spans="1:19" s="30" customFormat="1" ht="15" customHeight="1">
      <c r="A7" s="15" t="s">
        <v>407</v>
      </c>
      <c r="B7" s="15"/>
      <c r="M7" s="14" t="s">
        <v>408</v>
      </c>
    </row>
    <row r="8" spans="1:19" ht="33.75" customHeight="1">
      <c r="A8" s="416" t="s">
        <v>398</v>
      </c>
      <c r="B8" s="394" t="s">
        <v>399</v>
      </c>
      <c r="C8" s="394"/>
      <c r="D8" s="394" t="s">
        <v>400</v>
      </c>
      <c r="E8" s="394"/>
      <c r="F8" s="394" t="s">
        <v>401</v>
      </c>
      <c r="G8" s="394"/>
      <c r="H8" s="394" t="s">
        <v>402</v>
      </c>
      <c r="I8" s="394"/>
      <c r="J8" s="394" t="s">
        <v>403</v>
      </c>
      <c r="K8" s="394"/>
      <c r="L8" s="414" t="s">
        <v>404</v>
      </c>
      <c r="M8" s="418" t="s">
        <v>405</v>
      </c>
    </row>
    <row r="9" spans="1:19" ht="42.75" customHeight="1">
      <c r="A9" s="416" t="s">
        <v>18</v>
      </c>
      <c r="B9" s="353" t="s">
        <v>348</v>
      </c>
      <c r="C9" s="353" t="s">
        <v>271</v>
      </c>
      <c r="D9" s="353" t="s">
        <v>348</v>
      </c>
      <c r="E9" s="353" t="s">
        <v>271</v>
      </c>
      <c r="F9" s="353" t="s">
        <v>348</v>
      </c>
      <c r="G9" s="353" t="s">
        <v>271</v>
      </c>
      <c r="H9" s="353" t="s">
        <v>348</v>
      </c>
      <c r="I9" s="353" t="s">
        <v>271</v>
      </c>
      <c r="J9" s="353" t="s">
        <v>348</v>
      </c>
      <c r="K9" s="353" t="s">
        <v>271</v>
      </c>
      <c r="L9" s="414"/>
      <c r="M9" s="418"/>
    </row>
    <row r="10" spans="1:19" s="38" customFormat="1" ht="23.25" customHeight="1" thickBot="1">
      <c r="A10" s="362" t="s">
        <v>218</v>
      </c>
      <c r="B10" s="257">
        <v>0</v>
      </c>
      <c r="C10" s="257">
        <v>0</v>
      </c>
      <c r="D10" s="257">
        <v>0</v>
      </c>
      <c r="E10" s="257">
        <v>0</v>
      </c>
      <c r="F10" s="257">
        <v>0</v>
      </c>
      <c r="G10" s="257">
        <v>0</v>
      </c>
      <c r="H10" s="257">
        <v>6</v>
      </c>
      <c r="I10" s="257">
        <v>11</v>
      </c>
      <c r="J10" s="257">
        <v>2857</v>
      </c>
      <c r="K10" s="375">
        <v>1140</v>
      </c>
      <c r="L10" s="376">
        <f>SUM(B10:K10)</f>
        <v>4014</v>
      </c>
      <c r="M10" s="357" t="s">
        <v>219</v>
      </c>
      <c r="N10" s="37"/>
      <c r="O10" s="37"/>
      <c r="P10" s="37"/>
    </row>
    <row r="11" spans="1:19" s="38" customFormat="1" ht="23.25" customHeight="1" thickTop="1" thickBot="1">
      <c r="A11" s="356" t="s">
        <v>220</v>
      </c>
      <c r="B11" s="251">
        <v>0</v>
      </c>
      <c r="C11" s="251">
        <v>0</v>
      </c>
      <c r="D11" s="251">
        <v>0</v>
      </c>
      <c r="E11" s="251">
        <v>0</v>
      </c>
      <c r="F11" s="251">
        <v>0</v>
      </c>
      <c r="G11" s="251">
        <v>0</v>
      </c>
      <c r="H11" s="251">
        <v>14</v>
      </c>
      <c r="I11" s="251">
        <v>9</v>
      </c>
      <c r="J11" s="251">
        <v>2818</v>
      </c>
      <c r="K11" s="377">
        <v>1047</v>
      </c>
      <c r="L11" s="304">
        <f t="shared" ref="L11:L21" si="0">SUM(B11:K11)</f>
        <v>3888</v>
      </c>
      <c r="M11" s="358" t="s">
        <v>221</v>
      </c>
      <c r="N11" s="37"/>
      <c r="O11" s="37"/>
      <c r="P11" s="37"/>
    </row>
    <row r="12" spans="1:19" s="38" customFormat="1" ht="23.25" customHeight="1" thickTop="1" thickBot="1">
      <c r="A12" s="362" t="s">
        <v>222</v>
      </c>
      <c r="B12" s="257">
        <v>0</v>
      </c>
      <c r="C12" s="257">
        <v>0</v>
      </c>
      <c r="D12" s="257">
        <v>0</v>
      </c>
      <c r="E12" s="257">
        <v>0</v>
      </c>
      <c r="F12" s="257">
        <v>0</v>
      </c>
      <c r="G12" s="257">
        <v>0</v>
      </c>
      <c r="H12" s="257">
        <v>8</v>
      </c>
      <c r="I12" s="257">
        <v>5</v>
      </c>
      <c r="J12" s="257">
        <v>3091</v>
      </c>
      <c r="K12" s="375">
        <v>1265</v>
      </c>
      <c r="L12" s="376">
        <f t="shared" si="0"/>
        <v>4369</v>
      </c>
      <c r="M12" s="355" t="s">
        <v>223</v>
      </c>
      <c r="N12" s="37"/>
      <c r="O12" s="37"/>
      <c r="P12" s="37"/>
    </row>
    <row r="13" spans="1:19" s="38" customFormat="1" ht="23.25" customHeight="1" thickTop="1" thickBot="1">
      <c r="A13" s="356" t="s">
        <v>224</v>
      </c>
      <c r="B13" s="251">
        <v>0</v>
      </c>
      <c r="C13" s="251">
        <v>0</v>
      </c>
      <c r="D13" s="251">
        <v>0</v>
      </c>
      <c r="E13" s="251">
        <v>0</v>
      </c>
      <c r="F13" s="251">
        <v>0</v>
      </c>
      <c r="G13" s="251">
        <v>0</v>
      </c>
      <c r="H13" s="251">
        <v>9</v>
      </c>
      <c r="I13" s="251">
        <v>40</v>
      </c>
      <c r="J13" s="251">
        <v>3007</v>
      </c>
      <c r="K13" s="377">
        <v>1111</v>
      </c>
      <c r="L13" s="304">
        <f t="shared" si="0"/>
        <v>4167</v>
      </c>
      <c r="M13" s="358" t="s">
        <v>225</v>
      </c>
      <c r="N13" s="37"/>
      <c r="O13" s="37"/>
      <c r="P13" s="37"/>
    </row>
    <row r="14" spans="1:19" s="38" customFormat="1" ht="23.25" customHeight="1" thickTop="1" thickBot="1">
      <c r="A14" s="362" t="s">
        <v>226</v>
      </c>
      <c r="B14" s="257">
        <v>0</v>
      </c>
      <c r="C14" s="257">
        <v>0</v>
      </c>
      <c r="D14" s="257">
        <v>0</v>
      </c>
      <c r="E14" s="257">
        <v>0</v>
      </c>
      <c r="F14" s="257">
        <v>0</v>
      </c>
      <c r="G14" s="257">
        <v>0</v>
      </c>
      <c r="H14" s="257">
        <v>6</v>
      </c>
      <c r="I14" s="257">
        <v>303</v>
      </c>
      <c r="J14" s="257">
        <v>2871</v>
      </c>
      <c r="K14" s="375">
        <v>1173</v>
      </c>
      <c r="L14" s="376">
        <f t="shared" si="0"/>
        <v>4353</v>
      </c>
      <c r="M14" s="355" t="s">
        <v>227</v>
      </c>
      <c r="N14" s="37"/>
      <c r="O14" s="37"/>
      <c r="P14" s="37"/>
    </row>
    <row r="15" spans="1:19" s="38" customFormat="1" ht="23.25" customHeight="1" thickTop="1" thickBot="1">
      <c r="A15" s="356" t="s">
        <v>228</v>
      </c>
      <c r="B15" s="251">
        <v>0</v>
      </c>
      <c r="C15" s="251">
        <v>1</v>
      </c>
      <c r="D15" s="251">
        <v>0</v>
      </c>
      <c r="E15" s="251">
        <v>0</v>
      </c>
      <c r="F15" s="251">
        <v>0</v>
      </c>
      <c r="G15" s="251">
        <v>0</v>
      </c>
      <c r="H15" s="251">
        <v>4</v>
      </c>
      <c r="I15" s="251">
        <v>63</v>
      </c>
      <c r="J15" s="251">
        <v>3146</v>
      </c>
      <c r="K15" s="377">
        <v>1110</v>
      </c>
      <c r="L15" s="304">
        <f t="shared" si="0"/>
        <v>4324</v>
      </c>
      <c r="M15" s="358" t="s">
        <v>241</v>
      </c>
      <c r="N15" s="37"/>
      <c r="O15" s="37"/>
      <c r="P15" s="37"/>
    </row>
    <row r="16" spans="1:19" s="38" customFormat="1" ht="23.25" customHeight="1" thickTop="1" thickBot="1">
      <c r="A16" s="362" t="s">
        <v>229</v>
      </c>
      <c r="B16" s="257">
        <v>0</v>
      </c>
      <c r="C16" s="257">
        <v>0</v>
      </c>
      <c r="D16" s="257">
        <v>0</v>
      </c>
      <c r="E16" s="257">
        <v>0</v>
      </c>
      <c r="F16" s="257">
        <v>0</v>
      </c>
      <c r="G16" s="257">
        <v>0</v>
      </c>
      <c r="H16" s="257">
        <v>5</v>
      </c>
      <c r="I16" s="257">
        <v>46</v>
      </c>
      <c r="J16" s="257">
        <v>1989</v>
      </c>
      <c r="K16" s="375">
        <v>916</v>
      </c>
      <c r="L16" s="376">
        <f t="shared" si="0"/>
        <v>2956</v>
      </c>
      <c r="M16" s="355" t="s">
        <v>230</v>
      </c>
      <c r="N16" s="37"/>
      <c r="O16" s="37"/>
      <c r="P16" s="37"/>
    </row>
    <row r="17" spans="1:16" s="38" customFormat="1" ht="23.25" customHeight="1" thickTop="1" thickBot="1">
      <c r="A17" s="356" t="s">
        <v>231</v>
      </c>
      <c r="B17" s="251">
        <v>2</v>
      </c>
      <c r="C17" s="251">
        <v>0</v>
      </c>
      <c r="D17" s="251">
        <v>0</v>
      </c>
      <c r="E17" s="251">
        <v>0</v>
      </c>
      <c r="F17" s="251">
        <v>0</v>
      </c>
      <c r="G17" s="251">
        <v>0</v>
      </c>
      <c r="H17" s="251">
        <v>6</v>
      </c>
      <c r="I17" s="251">
        <v>50</v>
      </c>
      <c r="J17" s="251">
        <v>1970</v>
      </c>
      <c r="K17" s="377">
        <v>1193</v>
      </c>
      <c r="L17" s="304">
        <f t="shared" si="0"/>
        <v>3221</v>
      </c>
      <c r="M17" s="358" t="s">
        <v>232</v>
      </c>
      <c r="N17" s="37"/>
      <c r="O17" s="37"/>
      <c r="P17" s="37"/>
    </row>
    <row r="18" spans="1:16" s="38" customFormat="1" ht="23.25" customHeight="1" thickTop="1" thickBot="1">
      <c r="A18" s="362" t="s">
        <v>233</v>
      </c>
      <c r="B18" s="257">
        <v>0</v>
      </c>
      <c r="C18" s="257">
        <v>0</v>
      </c>
      <c r="D18" s="257">
        <v>0</v>
      </c>
      <c r="E18" s="257">
        <v>0</v>
      </c>
      <c r="F18" s="257">
        <v>0</v>
      </c>
      <c r="G18" s="257">
        <v>0</v>
      </c>
      <c r="H18" s="257">
        <v>14</v>
      </c>
      <c r="I18" s="257">
        <v>53</v>
      </c>
      <c r="J18" s="257">
        <v>2091</v>
      </c>
      <c r="K18" s="375">
        <v>1040</v>
      </c>
      <c r="L18" s="376">
        <f t="shared" si="0"/>
        <v>3198</v>
      </c>
      <c r="M18" s="355" t="s">
        <v>234</v>
      </c>
      <c r="N18" s="37"/>
      <c r="O18" s="37"/>
      <c r="P18" s="37"/>
    </row>
    <row r="19" spans="1:16" s="38" customFormat="1" ht="23.25" customHeight="1" thickTop="1" thickBot="1">
      <c r="A19" s="356" t="s">
        <v>235</v>
      </c>
      <c r="B19" s="251">
        <v>0</v>
      </c>
      <c r="C19" s="251">
        <v>1</v>
      </c>
      <c r="D19" s="251">
        <v>0</v>
      </c>
      <c r="E19" s="251">
        <v>0</v>
      </c>
      <c r="F19" s="251">
        <v>0</v>
      </c>
      <c r="G19" s="251">
        <v>0</v>
      </c>
      <c r="H19" s="251">
        <v>3</v>
      </c>
      <c r="I19" s="251">
        <v>54</v>
      </c>
      <c r="J19" s="251">
        <v>2653</v>
      </c>
      <c r="K19" s="377">
        <v>1209</v>
      </c>
      <c r="L19" s="304">
        <f t="shared" si="0"/>
        <v>3920</v>
      </c>
      <c r="M19" s="358" t="s">
        <v>236</v>
      </c>
      <c r="N19" s="37"/>
      <c r="O19" s="37"/>
      <c r="P19" s="37"/>
    </row>
    <row r="20" spans="1:16" s="38" customFormat="1" ht="23.25" customHeight="1" thickTop="1" thickBot="1">
      <c r="A20" s="362" t="s">
        <v>237</v>
      </c>
      <c r="B20" s="257">
        <v>1</v>
      </c>
      <c r="C20" s="257">
        <v>0</v>
      </c>
      <c r="D20" s="257">
        <v>0</v>
      </c>
      <c r="E20" s="257">
        <v>0</v>
      </c>
      <c r="F20" s="257">
        <v>0</v>
      </c>
      <c r="G20" s="257">
        <v>0</v>
      </c>
      <c r="H20" s="257">
        <v>21</v>
      </c>
      <c r="I20" s="257">
        <v>44</v>
      </c>
      <c r="J20" s="257">
        <v>2548</v>
      </c>
      <c r="K20" s="375">
        <v>1187</v>
      </c>
      <c r="L20" s="376">
        <f t="shared" si="0"/>
        <v>3801</v>
      </c>
      <c r="M20" s="355" t="s">
        <v>242</v>
      </c>
      <c r="N20" s="37"/>
      <c r="O20" s="37"/>
      <c r="P20" s="37"/>
    </row>
    <row r="21" spans="1:16" s="38" customFormat="1" ht="23.25" customHeight="1" thickTop="1">
      <c r="A21" s="361" t="s">
        <v>238</v>
      </c>
      <c r="B21" s="262">
        <v>0</v>
      </c>
      <c r="C21" s="262">
        <v>0</v>
      </c>
      <c r="D21" s="262">
        <v>0</v>
      </c>
      <c r="E21" s="262">
        <v>0</v>
      </c>
      <c r="F21" s="262">
        <v>0</v>
      </c>
      <c r="G21" s="262">
        <v>0</v>
      </c>
      <c r="H21" s="262">
        <v>12</v>
      </c>
      <c r="I21" s="262">
        <v>42</v>
      </c>
      <c r="J21" s="262">
        <v>2168</v>
      </c>
      <c r="K21" s="378">
        <v>1113</v>
      </c>
      <c r="L21" s="352">
        <f t="shared" si="0"/>
        <v>3335</v>
      </c>
      <c r="M21" s="359" t="s">
        <v>243</v>
      </c>
      <c r="N21" s="37"/>
      <c r="O21" s="37"/>
      <c r="P21" s="37"/>
    </row>
    <row r="22" spans="1:16" s="38" customFormat="1" ht="38.25" customHeight="1">
      <c r="A22" s="285" t="s">
        <v>47</v>
      </c>
      <c r="B22" s="225">
        <f>SUM(B10:B21)</f>
        <v>3</v>
      </c>
      <c r="C22" s="225">
        <f>SUM(C10:C21)</f>
        <v>2</v>
      </c>
      <c r="D22" s="225">
        <f t="shared" ref="D22:K22" si="1">SUM(D10:D21)</f>
        <v>0</v>
      </c>
      <c r="E22" s="225">
        <f t="shared" si="1"/>
        <v>0</v>
      </c>
      <c r="F22" s="225">
        <f t="shared" si="1"/>
        <v>0</v>
      </c>
      <c r="G22" s="225">
        <f t="shared" si="1"/>
        <v>0</v>
      </c>
      <c r="H22" s="225">
        <f t="shared" si="1"/>
        <v>108</v>
      </c>
      <c r="I22" s="225">
        <f t="shared" si="1"/>
        <v>720</v>
      </c>
      <c r="J22" s="225">
        <f t="shared" si="1"/>
        <v>31209</v>
      </c>
      <c r="K22" s="225">
        <f t="shared" si="1"/>
        <v>13504</v>
      </c>
      <c r="L22" s="225">
        <f>SUM(L10:L21)</f>
        <v>45546</v>
      </c>
      <c r="M22" s="354" t="s">
        <v>48</v>
      </c>
      <c r="N22" s="37"/>
      <c r="O22" s="37"/>
      <c r="P22" s="37"/>
    </row>
  </sheetData>
  <mergeCells count="12">
    <mergeCell ref="L8:L9"/>
    <mergeCell ref="M8:M9"/>
    <mergeCell ref="A2:M2"/>
    <mergeCell ref="A3:M3"/>
    <mergeCell ref="A4:M5"/>
    <mergeCell ref="A6:M6"/>
    <mergeCell ref="A8:A9"/>
    <mergeCell ref="B8:C8"/>
    <mergeCell ref="D8:E8"/>
    <mergeCell ref="F8:G8"/>
    <mergeCell ref="H8:I8"/>
    <mergeCell ref="J8:K8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Q12"/>
  <sheetViews>
    <sheetView showGridLines="0" rightToLeft="1" view="pageBreakPreview" zoomScaleSheetLayoutView="100" workbookViewId="0">
      <selection activeCell="D9" sqref="D9"/>
    </sheetView>
  </sheetViews>
  <sheetFormatPr defaultColWidth="9.109375" defaultRowHeight="13.2"/>
  <cols>
    <col min="1" max="1" width="31.6640625" style="96" customWidth="1"/>
    <col min="2" max="2" width="9.5546875" style="96" customWidth="1"/>
    <col min="3" max="3" width="11.109375" style="4" customWidth="1"/>
    <col min="4" max="4" width="31.6640625" style="108" customWidth="1"/>
    <col min="5" max="16384" width="9.109375" style="4"/>
  </cols>
  <sheetData>
    <row r="1" spans="1:17" s="99" customFormat="1" ht="26.25" customHeight="1">
      <c r="A1" s="390"/>
      <c r="B1" s="390"/>
      <c r="C1" s="390"/>
      <c r="D1" s="390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s="43" customFormat="1" ht="24" customHeight="1">
      <c r="A2" s="52" t="s">
        <v>162</v>
      </c>
      <c r="B2" s="52"/>
      <c r="C2" s="45"/>
      <c r="D2" s="45"/>
    </row>
    <row r="3" spans="1:17" s="43" customFormat="1" ht="21" customHeight="1">
      <c r="A3" s="46">
        <v>2015</v>
      </c>
      <c r="B3" s="46"/>
      <c r="C3" s="45"/>
      <c r="D3" s="47"/>
    </row>
    <row r="4" spans="1:17" ht="18.75" customHeight="1">
      <c r="A4" s="26" t="s">
        <v>165</v>
      </c>
      <c r="B4" s="26"/>
      <c r="C4" s="29"/>
      <c r="D4" s="29"/>
    </row>
    <row r="5" spans="1:17" ht="21" customHeight="1">
      <c r="A5" s="26">
        <v>2015</v>
      </c>
      <c r="B5" s="26"/>
      <c r="C5" s="29"/>
      <c r="D5" s="29"/>
    </row>
    <row r="6" spans="1:17" s="30" customFormat="1" ht="23.25" customHeight="1">
      <c r="A6" s="15" t="s">
        <v>409</v>
      </c>
      <c r="B6" s="15"/>
      <c r="D6" s="27" t="s">
        <v>410</v>
      </c>
    </row>
    <row r="7" spans="1:17" s="30" customFormat="1" ht="55.5" customHeight="1">
      <c r="A7" s="110" t="s">
        <v>167</v>
      </c>
      <c r="B7" s="420" t="s">
        <v>274</v>
      </c>
      <c r="C7" s="421"/>
      <c r="D7" s="81" t="s">
        <v>166</v>
      </c>
    </row>
    <row r="8" spans="1:17" ht="36" customHeight="1" thickBot="1">
      <c r="A8" s="61" t="s">
        <v>171</v>
      </c>
      <c r="B8" s="62" t="s">
        <v>265</v>
      </c>
      <c r="C8" s="350">
        <v>1060</v>
      </c>
      <c r="D8" s="149" t="s">
        <v>436</v>
      </c>
    </row>
    <row r="9" spans="1:17" ht="36" customHeight="1" thickTop="1" thickBot="1">
      <c r="A9" s="85" t="s">
        <v>172</v>
      </c>
      <c r="B9" s="63" t="s">
        <v>265</v>
      </c>
      <c r="C9" s="89">
        <v>1337</v>
      </c>
      <c r="D9" s="84" t="s">
        <v>324</v>
      </c>
    </row>
    <row r="10" spans="1:17" ht="36" customHeight="1" thickTop="1" thickBot="1">
      <c r="A10" s="87" t="s">
        <v>173</v>
      </c>
      <c r="B10" s="64" t="s">
        <v>265</v>
      </c>
      <c r="C10" s="90">
        <v>2783</v>
      </c>
      <c r="D10" s="82" t="s">
        <v>326</v>
      </c>
    </row>
    <row r="11" spans="1:17" ht="36" customHeight="1" thickTop="1">
      <c r="A11" s="48" t="s">
        <v>174</v>
      </c>
      <c r="B11" s="65" t="s">
        <v>265</v>
      </c>
      <c r="C11" s="91">
        <v>4546</v>
      </c>
      <c r="D11" s="86" t="s">
        <v>325</v>
      </c>
    </row>
    <row r="12" spans="1:17" ht="29.25" customHeight="1">
      <c r="A12" s="66" t="s">
        <v>47</v>
      </c>
      <c r="B12" s="92" t="s">
        <v>265</v>
      </c>
      <c r="C12" s="351">
        <f>SUM(C8:C11)</f>
        <v>9726</v>
      </c>
      <c r="D12" s="106" t="s">
        <v>8</v>
      </c>
    </row>
  </sheetData>
  <mergeCells count="2">
    <mergeCell ref="A1:D1"/>
    <mergeCell ref="B7:C7"/>
  </mergeCells>
  <phoneticPr fontId="6" type="noConversion"/>
  <printOptions horizontalCentered="1"/>
  <pageMargins left="0.78740157480314965" right="0.78740157480314965" top="1.5748031496062993" bottom="0.39370078740157483" header="0.51181102362204722" footer="0.51181102362204722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1"/>
  <sheetViews>
    <sheetView rightToLeft="1" view="pageBreakPreview" zoomScaleSheetLayoutView="100" workbookViewId="0">
      <selection activeCell="I6" sqref="I6"/>
    </sheetView>
  </sheetViews>
  <sheetFormatPr defaultColWidth="9.109375" defaultRowHeight="13.2"/>
  <cols>
    <col min="1" max="1" width="24.109375" style="96" customWidth="1"/>
    <col min="2" max="2" width="14.5546875" style="4" customWidth="1"/>
    <col min="3" max="3" width="11" style="4" customWidth="1"/>
    <col min="4" max="4" width="11.109375" style="4" customWidth="1"/>
    <col min="5" max="5" width="10.6640625" style="4" customWidth="1"/>
    <col min="6" max="7" width="12.6640625" style="4" customWidth="1"/>
    <col min="8" max="8" width="10.109375" style="4" customWidth="1"/>
    <col min="9" max="9" width="18.6640625" style="108" customWidth="1"/>
    <col min="10" max="16384" width="9.109375" style="4"/>
  </cols>
  <sheetData>
    <row r="1" spans="1:10" s="99" customFormat="1" ht="24.75" customHeight="1">
      <c r="A1" s="390"/>
      <c r="B1" s="390"/>
      <c r="C1" s="390"/>
      <c r="D1" s="390"/>
      <c r="E1" s="390"/>
      <c r="F1" s="390"/>
      <c r="G1" s="390"/>
      <c r="H1" s="390"/>
      <c r="I1" s="390"/>
      <c r="J1" s="109"/>
    </row>
    <row r="2" spans="1:10" s="43" customFormat="1" ht="21">
      <c r="A2" s="52" t="s">
        <v>327</v>
      </c>
      <c r="B2" s="45"/>
      <c r="C2" s="45"/>
      <c r="D2" s="45"/>
      <c r="E2" s="45"/>
      <c r="F2" s="45"/>
      <c r="G2" s="45"/>
      <c r="H2" s="45"/>
      <c r="I2" s="45"/>
    </row>
    <row r="3" spans="1:10" s="43" customFormat="1" ht="21">
      <c r="A3" s="46">
        <v>2015</v>
      </c>
      <c r="B3" s="45"/>
      <c r="C3" s="45"/>
      <c r="D3" s="45"/>
      <c r="E3" s="45"/>
      <c r="F3" s="45"/>
      <c r="G3" s="45"/>
      <c r="H3" s="45"/>
      <c r="I3" s="47"/>
    </row>
    <row r="4" spans="1:10" ht="15.6">
      <c r="A4" s="33" t="s">
        <v>328</v>
      </c>
      <c r="B4" s="29"/>
      <c r="C4" s="29"/>
      <c r="D4" s="29"/>
      <c r="E4" s="29"/>
      <c r="F4" s="29"/>
      <c r="G4" s="29"/>
      <c r="H4" s="29"/>
      <c r="I4" s="29"/>
    </row>
    <row r="5" spans="1:10" ht="15.6">
      <c r="A5" s="34">
        <v>2015</v>
      </c>
      <c r="B5" s="29"/>
      <c r="C5" s="29"/>
      <c r="D5" s="29"/>
      <c r="E5" s="29"/>
      <c r="F5" s="29"/>
      <c r="G5" s="29"/>
      <c r="H5" s="29"/>
      <c r="I5" s="29"/>
    </row>
    <row r="6" spans="1:10" s="30" customFormat="1" ht="24" customHeight="1">
      <c r="A6" s="15" t="s">
        <v>425</v>
      </c>
      <c r="I6" s="27" t="s">
        <v>426</v>
      </c>
    </row>
    <row r="7" spans="1:10" s="30" customFormat="1" ht="18" customHeight="1" thickBot="1">
      <c r="A7" s="423" t="s">
        <v>119</v>
      </c>
      <c r="B7" s="403" t="s">
        <v>263</v>
      </c>
      <c r="C7" s="427" t="s">
        <v>311</v>
      </c>
      <c r="D7" s="428"/>
      <c r="E7" s="428"/>
      <c r="F7" s="427" t="s">
        <v>312</v>
      </c>
      <c r="G7" s="428"/>
      <c r="H7" s="428"/>
      <c r="I7" s="429" t="s">
        <v>313</v>
      </c>
    </row>
    <row r="8" spans="1:10" s="30" customFormat="1" ht="18" customHeight="1" thickTop="1" thickBot="1">
      <c r="A8" s="424"/>
      <c r="B8" s="403"/>
      <c r="C8" s="428"/>
      <c r="D8" s="428"/>
      <c r="E8" s="428"/>
      <c r="F8" s="428"/>
      <c r="G8" s="428"/>
      <c r="H8" s="428"/>
      <c r="I8" s="430"/>
    </row>
    <row r="9" spans="1:10" s="30" customFormat="1" ht="18" customHeight="1" thickTop="1" thickBot="1">
      <c r="A9" s="425"/>
      <c r="B9" s="403"/>
      <c r="C9" s="403" t="s">
        <v>262</v>
      </c>
      <c r="D9" s="403" t="s">
        <v>261</v>
      </c>
      <c r="E9" s="422" t="s">
        <v>276</v>
      </c>
      <c r="F9" s="403" t="s">
        <v>262</v>
      </c>
      <c r="G9" s="403" t="s">
        <v>261</v>
      </c>
      <c r="H9" s="422" t="s">
        <v>276</v>
      </c>
      <c r="I9" s="430"/>
    </row>
    <row r="10" spans="1:10" s="3" customFormat="1" ht="25.5" customHeight="1" thickTop="1">
      <c r="A10" s="426"/>
      <c r="B10" s="403"/>
      <c r="C10" s="403"/>
      <c r="D10" s="403"/>
      <c r="E10" s="422"/>
      <c r="F10" s="403"/>
      <c r="G10" s="403"/>
      <c r="H10" s="422"/>
      <c r="I10" s="431"/>
    </row>
    <row r="11" spans="1:10" ht="40.5" customHeight="1" thickBot="1">
      <c r="A11" s="217" t="s">
        <v>129</v>
      </c>
      <c r="B11" s="150">
        <v>178</v>
      </c>
      <c r="C11" s="150">
        <v>41</v>
      </c>
      <c r="D11" s="150">
        <v>774</v>
      </c>
      <c r="E11" s="210">
        <f>C11+D11</f>
        <v>815</v>
      </c>
      <c r="F11" s="151">
        <v>435</v>
      </c>
      <c r="G11" s="150">
        <v>38970</v>
      </c>
      <c r="H11" s="278">
        <f>F11+G11</f>
        <v>39405</v>
      </c>
      <c r="I11" s="218" t="s">
        <v>314</v>
      </c>
    </row>
    <row r="12" spans="1:10" ht="40.5" customHeight="1" thickTop="1">
      <c r="A12" s="215" t="s">
        <v>130</v>
      </c>
      <c r="B12" s="152">
        <v>319</v>
      </c>
      <c r="C12" s="152">
        <v>1795</v>
      </c>
      <c r="D12" s="152">
        <v>57999</v>
      </c>
      <c r="E12" s="152">
        <f>C12+D12</f>
        <v>59794</v>
      </c>
      <c r="F12" s="153">
        <v>933757</v>
      </c>
      <c r="G12" s="152">
        <v>8824666</v>
      </c>
      <c r="H12" s="211">
        <f>F12+G12</f>
        <v>9758423</v>
      </c>
      <c r="I12" s="213" t="s">
        <v>315</v>
      </c>
    </row>
    <row r="13" spans="1:10" ht="40.5" customHeight="1">
      <c r="A13" s="216" t="s">
        <v>7</v>
      </c>
      <c r="B13" s="154">
        <f>B11+B12</f>
        <v>497</v>
      </c>
      <c r="C13" s="154">
        <f>C11+C12</f>
        <v>1836</v>
      </c>
      <c r="D13" s="154">
        <f>SUM(D11:D12)</f>
        <v>58773</v>
      </c>
      <c r="E13" s="265">
        <f>SUM(E11:E12)</f>
        <v>60609</v>
      </c>
      <c r="F13" s="154">
        <f>SUM(F11:F12)</f>
        <v>934192</v>
      </c>
      <c r="G13" s="154">
        <f>SUM(G11:G12)</f>
        <v>8863636</v>
      </c>
      <c r="H13" s="265">
        <f>SUM(H11:H12)</f>
        <v>9797828</v>
      </c>
      <c r="I13" s="214" t="s">
        <v>44</v>
      </c>
    </row>
    <row r="14" spans="1:10">
      <c r="A14" s="11"/>
      <c r="I14" s="155"/>
    </row>
    <row r="17" spans="5:9" ht="13.5" customHeight="1">
      <c r="E17" s="108"/>
      <c r="I17" s="4"/>
    </row>
    <row r="18" spans="5:9" ht="13.5" customHeight="1">
      <c r="E18" s="108"/>
      <c r="I18" s="4"/>
    </row>
    <row r="19" spans="5:9">
      <c r="E19" s="108"/>
      <c r="I19" s="4"/>
    </row>
    <row r="20" spans="5:9">
      <c r="E20" s="108"/>
      <c r="I20" s="4"/>
    </row>
    <row r="21" spans="5:9">
      <c r="E21" s="108"/>
      <c r="I21" s="4"/>
    </row>
  </sheetData>
  <mergeCells count="12">
    <mergeCell ref="G9:G10"/>
    <mergeCell ref="H9:H10"/>
    <mergeCell ref="A1:I1"/>
    <mergeCell ref="A7:A10"/>
    <mergeCell ref="B7:B10"/>
    <mergeCell ref="C7:E8"/>
    <mergeCell ref="F7:H8"/>
    <mergeCell ref="I7:I10"/>
    <mergeCell ref="C9:C10"/>
    <mergeCell ref="D9:D10"/>
    <mergeCell ref="E9:E10"/>
    <mergeCell ref="F9:F1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39"/>
  <sheetViews>
    <sheetView showGridLines="0" rightToLeft="1" tabSelected="1" view="pageBreakPreview" zoomScale="110" zoomScaleNormal="75" zoomScaleSheetLayoutView="110" workbookViewId="0">
      <selection activeCell="A6" sqref="A6"/>
    </sheetView>
  </sheetViews>
  <sheetFormatPr defaultColWidth="9.109375" defaultRowHeight="13.2"/>
  <cols>
    <col min="1" max="1" width="24.109375" style="96" customWidth="1"/>
    <col min="2" max="2" width="12.6640625" style="4" customWidth="1"/>
    <col min="3" max="3" width="11" style="4" customWidth="1"/>
    <col min="4" max="4" width="11.109375" style="4" customWidth="1"/>
    <col min="5" max="5" width="10.6640625" style="4" customWidth="1"/>
    <col min="6" max="8" width="12.6640625" style="4" customWidth="1"/>
    <col min="9" max="9" width="18.6640625" style="108" customWidth="1"/>
    <col min="10" max="11" width="9.109375" style="4"/>
    <col min="12" max="12" width="26.6640625" style="4" customWidth="1"/>
    <col min="13" max="16384" width="9.109375" style="4"/>
  </cols>
  <sheetData>
    <row r="1" spans="1:16" s="99" customFormat="1" ht="26.25" customHeight="1">
      <c r="A1" s="399"/>
      <c r="B1" s="399"/>
      <c r="C1" s="399"/>
      <c r="D1" s="399"/>
      <c r="E1" s="399"/>
      <c r="F1" s="399"/>
      <c r="G1" s="399"/>
      <c r="H1" s="399"/>
      <c r="I1" s="399"/>
      <c r="J1" s="109"/>
      <c r="K1" s="109"/>
      <c r="L1" s="109"/>
      <c r="M1" s="109"/>
      <c r="N1" s="109"/>
      <c r="O1" s="109"/>
      <c r="P1" s="109"/>
    </row>
    <row r="2" spans="1:16" s="156" customFormat="1" ht="17.399999999999999">
      <c r="A2" s="311" t="s">
        <v>191</v>
      </c>
      <c r="B2" s="263"/>
      <c r="C2" s="263"/>
      <c r="D2" s="263"/>
      <c r="E2" s="263"/>
      <c r="F2" s="263"/>
      <c r="G2" s="263"/>
      <c r="H2" s="263"/>
      <c r="I2" s="263"/>
    </row>
    <row r="3" spans="1:16" s="156" customFormat="1" ht="17.399999999999999">
      <c r="A3" s="312">
        <v>2015</v>
      </c>
      <c r="B3" s="263"/>
      <c r="C3" s="263"/>
      <c r="D3" s="263"/>
      <c r="E3" s="263"/>
      <c r="F3" s="263"/>
      <c r="G3" s="263"/>
      <c r="H3" s="263"/>
      <c r="I3" s="313"/>
    </row>
    <row r="4" spans="1:16" ht="15.6">
      <c r="A4" s="314" t="s">
        <v>316</v>
      </c>
      <c r="B4" s="140"/>
      <c r="C4" s="140"/>
      <c r="D4" s="140"/>
      <c r="E4" s="140"/>
      <c r="F4" s="140"/>
      <c r="G4" s="140"/>
      <c r="H4" s="140"/>
      <c r="I4" s="140"/>
    </row>
    <row r="5" spans="1:16" ht="15.6">
      <c r="A5" s="315">
        <v>2015</v>
      </c>
      <c r="B5" s="140"/>
      <c r="C5" s="140"/>
      <c r="D5" s="140"/>
      <c r="E5" s="140"/>
      <c r="F5" s="140"/>
      <c r="G5" s="140"/>
      <c r="H5" s="140"/>
      <c r="I5" s="140"/>
    </row>
    <row r="6" spans="1:16">
      <c r="A6" s="303"/>
      <c r="B6" s="12"/>
      <c r="C6" s="12"/>
      <c r="D6" s="12"/>
      <c r="E6" s="12"/>
      <c r="F6" s="12"/>
      <c r="G6" s="12"/>
      <c r="H6" s="12"/>
      <c r="I6" s="107"/>
    </row>
    <row r="7" spans="1:16">
      <c r="A7" s="303"/>
      <c r="B7" s="12"/>
      <c r="C7" s="12"/>
      <c r="D7" s="12"/>
      <c r="E7" s="12"/>
      <c r="F7" s="12"/>
      <c r="G7" s="12"/>
      <c r="H7" s="12"/>
      <c r="I7" s="107"/>
    </row>
    <row r="8" spans="1:16">
      <c r="A8" s="303"/>
      <c r="B8" s="12"/>
      <c r="C8" s="12"/>
      <c r="D8" s="12"/>
      <c r="E8" s="107"/>
      <c r="F8" s="12"/>
      <c r="G8" s="12"/>
      <c r="H8" s="12"/>
      <c r="I8" s="12"/>
    </row>
    <row r="9" spans="1:16" ht="29.4" customHeight="1">
      <c r="A9" s="303"/>
      <c r="B9" s="12"/>
      <c r="C9" s="12"/>
      <c r="D9" s="12"/>
      <c r="E9" s="107"/>
      <c r="F9" s="12"/>
      <c r="G9" s="12"/>
      <c r="H9" s="12"/>
      <c r="I9" s="12"/>
      <c r="L9" s="316" t="s">
        <v>342</v>
      </c>
      <c r="M9" s="317">
        <f>SUM('72'!B11)</f>
        <v>178</v>
      </c>
    </row>
    <row r="10" spans="1:16" ht="27.6" customHeight="1">
      <c r="A10" s="303"/>
      <c r="B10" s="12"/>
      <c r="C10" s="12"/>
      <c r="D10" s="12"/>
      <c r="E10" s="107"/>
      <c r="F10" s="12"/>
      <c r="G10" s="12"/>
      <c r="H10" s="12"/>
      <c r="I10" s="12"/>
      <c r="L10" s="316" t="s">
        <v>343</v>
      </c>
      <c r="M10" s="317">
        <f>SUM('72'!B12)</f>
        <v>319</v>
      </c>
    </row>
    <row r="11" spans="1:16">
      <c r="A11" s="303"/>
      <c r="B11" s="12"/>
      <c r="C11" s="12"/>
      <c r="D11" s="12"/>
      <c r="E11" s="107"/>
      <c r="F11" s="12"/>
      <c r="G11" s="12"/>
      <c r="H11" s="12"/>
      <c r="I11" s="12"/>
    </row>
    <row r="12" spans="1:16">
      <c r="A12" s="303"/>
      <c r="B12" s="12"/>
      <c r="C12" s="12"/>
      <c r="D12" s="12"/>
      <c r="E12" s="107"/>
      <c r="F12" s="12"/>
      <c r="G12" s="12"/>
      <c r="H12" s="12"/>
      <c r="I12" s="12"/>
    </row>
    <row r="13" spans="1:16">
      <c r="A13" s="303"/>
      <c r="B13" s="12"/>
      <c r="C13" s="12"/>
      <c r="D13" s="12"/>
      <c r="E13" s="107"/>
      <c r="F13" s="12"/>
      <c r="G13" s="12"/>
      <c r="H13" s="12"/>
      <c r="I13" s="12"/>
    </row>
    <row r="14" spans="1:16">
      <c r="A14" s="303"/>
      <c r="B14" s="12"/>
      <c r="C14" s="12"/>
      <c r="D14" s="12"/>
      <c r="E14" s="12"/>
      <c r="F14" s="12"/>
      <c r="G14" s="12"/>
      <c r="H14" s="12"/>
      <c r="I14" s="107"/>
    </row>
    <row r="15" spans="1:16">
      <c r="A15" s="303"/>
      <c r="B15" s="12"/>
      <c r="C15" s="12"/>
      <c r="D15" s="12"/>
      <c r="E15" s="12"/>
      <c r="F15" s="12"/>
      <c r="G15" s="12"/>
      <c r="H15" s="12"/>
      <c r="I15" s="107"/>
    </row>
    <row r="16" spans="1:16">
      <c r="A16" s="303"/>
      <c r="B16" s="12"/>
      <c r="C16" s="12"/>
      <c r="D16" s="12"/>
      <c r="E16" s="12"/>
      <c r="F16" s="12"/>
      <c r="G16" s="12"/>
      <c r="H16" s="12"/>
      <c r="I16" s="107"/>
    </row>
    <row r="17" spans="1:9">
      <c r="A17" s="303"/>
      <c r="B17" s="12"/>
      <c r="C17" s="12"/>
      <c r="D17" s="12"/>
      <c r="E17" s="12"/>
      <c r="F17" s="12"/>
      <c r="G17" s="12"/>
      <c r="H17" s="12"/>
      <c r="I17" s="107"/>
    </row>
    <row r="18" spans="1:9">
      <c r="A18" s="303"/>
      <c r="B18" s="12"/>
      <c r="C18" s="12"/>
      <c r="D18" s="12"/>
      <c r="E18" s="12"/>
      <c r="F18" s="12"/>
      <c r="G18" s="12"/>
      <c r="H18" s="12"/>
      <c r="I18" s="107"/>
    </row>
    <row r="19" spans="1:9">
      <c r="A19" s="303"/>
      <c r="B19" s="12"/>
      <c r="C19" s="12"/>
      <c r="D19" s="12"/>
      <c r="E19" s="12"/>
      <c r="F19" s="12"/>
      <c r="G19" s="12"/>
      <c r="H19" s="12"/>
      <c r="I19" s="107"/>
    </row>
    <row r="20" spans="1:9">
      <c r="A20" s="303"/>
      <c r="B20" s="12"/>
      <c r="C20" s="12"/>
      <c r="D20" s="12"/>
      <c r="E20" s="12"/>
      <c r="F20" s="12"/>
      <c r="G20" s="12"/>
      <c r="H20" s="12"/>
      <c r="I20" s="107"/>
    </row>
    <row r="21" spans="1:9">
      <c r="A21" s="303"/>
      <c r="B21" s="12"/>
      <c r="C21" s="12"/>
      <c r="D21" s="12"/>
      <c r="E21" s="12"/>
      <c r="F21" s="12"/>
      <c r="G21" s="12"/>
      <c r="H21" s="12"/>
      <c r="I21" s="107"/>
    </row>
    <row r="22" spans="1:9">
      <c r="A22" s="303"/>
      <c r="B22" s="12"/>
      <c r="C22" s="12"/>
      <c r="D22" s="12"/>
      <c r="E22" s="12"/>
      <c r="F22" s="12"/>
      <c r="G22" s="12"/>
      <c r="H22" s="12"/>
      <c r="I22" s="107"/>
    </row>
    <row r="23" spans="1:9">
      <c r="A23" s="303"/>
      <c r="B23" s="12"/>
      <c r="C23" s="12"/>
      <c r="D23" s="12"/>
      <c r="E23" s="12"/>
      <c r="F23" s="12"/>
      <c r="G23" s="12"/>
      <c r="H23" s="12"/>
      <c r="I23" s="107"/>
    </row>
    <row r="24" spans="1:9">
      <c r="A24" s="303"/>
      <c r="B24" s="12"/>
      <c r="C24" s="12"/>
      <c r="D24" s="12"/>
      <c r="E24" s="12"/>
      <c r="F24" s="12"/>
      <c r="G24" s="12"/>
      <c r="H24" s="12"/>
      <c r="I24" s="107"/>
    </row>
    <row r="25" spans="1:9">
      <c r="A25" s="303"/>
      <c r="B25" s="12"/>
      <c r="C25" s="12"/>
      <c r="D25" s="12"/>
      <c r="E25" s="12"/>
      <c r="F25" s="12"/>
      <c r="G25" s="12"/>
      <c r="H25" s="12"/>
      <c r="I25" s="107"/>
    </row>
    <row r="26" spans="1:9">
      <c r="A26" s="303"/>
      <c r="B26" s="12"/>
      <c r="C26" s="12"/>
      <c r="D26" s="12"/>
      <c r="E26" s="12"/>
      <c r="F26" s="12"/>
      <c r="G26" s="12"/>
      <c r="H26" s="12"/>
      <c r="I26" s="107"/>
    </row>
    <row r="27" spans="1:9">
      <c r="A27" s="303"/>
      <c r="B27" s="12"/>
      <c r="C27" s="12"/>
      <c r="D27" s="12"/>
      <c r="E27" s="12"/>
      <c r="F27" s="12"/>
      <c r="G27" s="12"/>
      <c r="H27" s="12"/>
      <c r="I27" s="107"/>
    </row>
    <row r="28" spans="1:9">
      <c r="A28" s="303"/>
      <c r="B28" s="12"/>
      <c r="C28" s="12"/>
      <c r="D28" s="12"/>
      <c r="E28" s="12"/>
      <c r="F28" s="12"/>
      <c r="G28" s="12"/>
      <c r="H28" s="12"/>
      <c r="I28" s="107"/>
    </row>
    <row r="29" spans="1:9">
      <c r="A29" s="303"/>
      <c r="B29" s="12"/>
      <c r="C29" s="12"/>
      <c r="D29" s="12"/>
      <c r="E29" s="12"/>
      <c r="F29" s="12"/>
      <c r="G29" s="12"/>
      <c r="H29" s="12"/>
      <c r="I29" s="107"/>
    </row>
    <row r="30" spans="1:9">
      <c r="A30" s="303"/>
      <c r="B30" s="12"/>
      <c r="C30" s="12"/>
      <c r="D30" s="12"/>
      <c r="E30" s="12"/>
      <c r="F30" s="12"/>
      <c r="G30" s="12"/>
      <c r="H30" s="12"/>
      <c r="I30" s="107"/>
    </row>
    <row r="31" spans="1:9">
      <c r="A31" s="303"/>
      <c r="B31" s="12"/>
      <c r="C31" s="12"/>
      <c r="D31" s="12"/>
      <c r="E31" s="12"/>
      <c r="F31" s="12"/>
      <c r="G31" s="12"/>
      <c r="H31" s="12"/>
      <c r="I31" s="107"/>
    </row>
    <row r="32" spans="1:9">
      <c r="A32" s="303"/>
      <c r="B32" s="12"/>
      <c r="C32" s="12"/>
      <c r="D32" s="12"/>
      <c r="E32" s="12"/>
      <c r="F32" s="12"/>
      <c r="G32" s="12"/>
      <c r="H32" s="12"/>
      <c r="I32" s="107"/>
    </row>
    <row r="33" spans="1:9">
      <c r="A33" s="303"/>
      <c r="B33" s="12"/>
      <c r="C33" s="12"/>
      <c r="D33" s="12"/>
      <c r="E33" s="12"/>
      <c r="F33" s="12"/>
      <c r="G33" s="12"/>
      <c r="H33" s="12"/>
      <c r="I33" s="107"/>
    </row>
    <row r="34" spans="1:9">
      <c r="A34" s="303"/>
      <c r="B34" s="12"/>
      <c r="C34" s="12"/>
      <c r="D34" s="12"/>
      <c r="E34" s="12"/>
      <c r="F34" s="12"/>
      <c r="G34" s="12"/>
      <c r="H34" s="12"/>
      <c r="I34" s="107"/>
    </row>
    <row r="35" spans="1:9">
      <c r="A35" s="303"/>
      <c r="B35" s="12"/>
      <c r="C35" s="12"/>
      <c r="D35" s="12"/>
      <c r="E35" s="12"/>
      <c r="F35" s="12"/>
      <c r="G35" s="12"/>
      <c r="H35" s="12"/>
      <c r="I35" s="107"/>
    </row>
    <row r="36" spans="1:9">
      <c r="A36" s="303"/>
      <c r="B36" s="12"/>
      <c r="C36" s="12"/>
      <c r="D36" s="12"/>
      <c r="E36" s="12"/>
      <c r="F36" s="12"/>
      <c r="G36" s="12"/>
      <c r="H36" s="12"/>
      <c r="I36" s="107"/>
    </row>
    <row r="37" spans="1:9">
      <c r="A37" s="303"/>
      <c r="B37" s="12"/>
      <c r="C37" s="12"/>
      <c r="D37" s="12"/>
      <c r="E37" s="12"/>
      <c r="F37" s="12"/>
      <c r="G37" s="12"/>
      <c r="H37" s="12"/>
      <c r="I37" s="107"/>
    </row>
    <row r="38" spans="1:9">
      <c r="A38" s="303"/>
      <c r="B38" s="12"/>
      <c r="C38" s="12"/>
      <c r="D38" s="12"/>
      <c r="E38" s="12"/>
      <c r="F38" s="12"/>
      <c r="G38" s="12"/>
      <c r="H38" s="12"/>
      <c r="I38" s="107"/>
    </row>
    <row r="39" spans="1:9">
      <c r="A39" s="402" t="s">
        <v>369</v>
      </c>
      <c r="B39" s="402"/>
      <c r="C39" s="402"/>
      <c r="D39" s="402"/>
      <c r="E39" s="402"/>
      <c r="F39" s="402"/>
      <c r="G39" s="402"/>
      <c r="H39" s="402"/>
      <c r="I39" s="402"/>
    </row>
  </sheetData>
  <mergeCells count="2">
    <mergeCell ref="A1:I1"/>
    <mergeCell ref="A39:I39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13"/>
  <sheetViews>
    <sheetView showGridLines="0" rightToLeft="1" view="pageBreakPreview" zoomScaleSheetLayoutView="100" workbookViewId="0">
      <selection activeCell="C9" sqref="C9:C10"/>
    </sheetView>
  </sheetViews>
  <sheetFormatPr defaultColWidth="9.109375" defaultRowHeight="13.2"/>
  <cols>
    <col min="1" max="1" width="24.6640625" style="96" customWidth="1"/>
    <col min="2" max="10" width="9.6640625" style="4" customWidth="1"/>
    <col min="11" max="11" width="22.6640625" style="108" customWidth="1"/>
    <col min="12" max="16384" width="9.109375" style="4"/>
  </cols>
  <sheetData>
    <row r="1" spans="1:16" s="99" customFormat="1" ht="30" customHeight="1">
      <c r="A1" s="390"/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109"/>
      <c r="M1" s="109"/>
      <c r="N1" s="109"/>
      <c r="O1" s="109"/>
      <c r="P1" s="109"/>
    </row>
    <row r="2" spans="1:16" s="43" customFormat="1" ht="21">
      <c r="A2" s="52" t="s">
        <v>386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6" s="43" customFormat="1" ht="21">
      <c r="A3" s="46">
        <v>2015</v>
      </c>
      <c r="B3" s="45"/>
      <c r="C3" s="45"/>
      <c r="D3" s="45"/>
      <c r="E3" s="45"/>
      <c r="F3" s="45"/>
      <c r="G3" s="45"/>
      <c r="H3" s="45"/>
      <c r="I3" s="45"/>
      <c r="J3" s="45"/>
      <c r="K3" s="47"/>
    </row>
    <row r="4" spans="1:16" ht="31.2">
      <c r="A4" s="33" t="s">
        <v>138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6" ht="15.6">
      <c r="A5" s="34">
        <v>2015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6" s="30" customFormat="1" ht="24.75" customHeight="1">
      <c r="A6" s="15" t="s">
        <v>427</v>
      </c>
      <c r="K6" s="27" t="s">
        <v>428</v>
      </c>
    </row>
    <row r="7" spans="1:16" s="30" customFormat="1" ht="18" customHeight="1" thickBot="1">
      <c r="A7" s="423" t="s">
        <v>119</v>
      </c>
      <c r="B7" s="436" t="s">
        <v>275</v>
      </c>
      <c r="C7" s="434" t="s">
        <v>443</v>
      </c>
      <c r="D7" s="434"/>
      <c r="E7" s="434"/>
      <c r="F7" s="436" t="s">
        <v>246</v>
      </c>
      <c r="G7" s="436" t="s">
        <v>260</v>
      </c>
      <c r="H7" s="436" t="s">
        <v>387</v>
      </c>
      <c r="I7" s="436" t="s">
        <v>317</v>
      </c>
      <c r="J7" s="436" t="s">
        <v>247</v>
      </c>
      <c r="K7" s="429" t="s">
        <v>318</v>
      </c>
    </row>
    <row r="8" spans="1:16" s="30" customFormat="1" ht="18" customHeight="1" thickTop="1" thickBot="1">
      <c r="A8" s="424"/>
      <c r="B8" s="437"/>
      <c r="C8" s="435"/>
      <c r="D8" s="435"/>
      <c r="E8" s="435"/>
      <c r="F8" s="437"/>
      <c r="G8" s="437"/>
      <c r="H8" s="437"/>
      <c r="I8" s="437"/>
      <c r="J8" s="437"/>
      <c r="K8" s="430"/>
    </row>
    <row r="9" spans="1:16" s="30" customFormat="1" ht="18" customHeight="1" thickTop="1" thickBot="1">
      <c r="A9" s="425"/>
      <c r="B9" s="437"/>
      <c r="C9" s="432" t="s">
        <v>244</v>
      </c>
      <c r="D9" s="432" t="s">
        <v>245</v>
      </c>
      <c r="E9" s="438" t="s">
        <v>276</v>
      </c>
      <c r="F9" s="437"/>
      <c r="G9" s="437"/>
      <c r="H9" s="437"/>
      <c r="I9" s="437"/>
      <c r="J9" s="437"/>
      <c r="K9" s="430"/>
    </row>
    <row r="10" spans="1:16" s="3" customFormat="1" ht="25.5" customHeight="1" thickTop="1">
      <c r="A10" s="426"/>
      <c r="B10" s="433"/>
      <c r="C10" s="433"/>
      <c r="D10" s="433"/>
      <c r="E10" s="439"/>
      <c r="F10" s="433"/>
      <c r="G10" s="433"/>
      <c r="H10" s="433"/>
      <c r="I10" s="433"/>
      <c r="J10" s="433"/>
      <c r="K10" s="431"/>
    </row>
    <row r="11" spans="1:16" ht="40.5" customHeight="1" thickBot="1">
      <c r="A11" s="217" t="s">
        <v>129</v>
      </c>
      <c r="B11" s="219">
        <v>281476</v>
      </c>
      <c r="C11" s="219">
        <v>10298</v>
      </c>
      <c r="D11" s="219">
        <v>36641</v>
      </c>
      <c r="E11" s="207">
        <f>C11+D11</f>
        <v>46939</v>
      </c>
      <c r="F11" s="207">
        <v>234537</v>
      </c>
      <c r="G11" s="219">
        <v>2779</v>
      </c>
      <c r="H11" s="219">
        <v>231758</v>
      </c>
      <c r="I11" s="219">
        <v>39405</v>
      </c>
      <c r="J11" s="219">
        <v>192352</v>
      </c>
      <c r="K11" s="235" t="s">
        <v>314</v>
      </c>
    </row>
    <row r="12" spans="1:16" ht="40.5" customHeight="1" thickTop="1">
      <c r="A12" s="215" t="s">
        <v>130</v>
      </c>
      <c r="B12" s="209">
        <v>55346947</v>
      </c>
      <c r="C12" s="209">
        <v>9450537</v>
      </c>
      <c r="D12" s="209">
        <v>55346947</v>
      </c>
      <c r="E12" s="209">
        <f>C12+D12</f>
        <v>64797484</v>
      </c>
      <c r="F12" s="208">
        <v>44789089</v>
      </c>
      <c r="G12" s="209">
        <v>6371716</v>
      </c>
      <c r="H12" s="209">
        <v>21640914</v>
      </c>
      <c r="I12" s="209">
        <v>9758419</v>
      </c>
      <c r="J12" s="209">
        <v>11882493</v>
      </c>
      <c r="K12" s="234" t="s">
        <v>315</v>
      </c>
    </row>
    <row r="13" spans="1:16" ht="40.5" customHeight="1">
      <c r="A13" s="216" t="s">
        <v>7</v>
      </c>
      <c r="B13" s="264">
        <f t="shared" ref="B13:J13" si="0">SUM(B11:B12)</f>
        <v>55628423</v>
      </c>
      <c r="C13" s="264">
        <f t="shared" si="0"/>
        <v>9460835</v>
      </c>
      <c r="D13" s="264">
        <f t="shared" si="0"/>
        <v>55383588</v>
      </c>
      <c r="E13" s="264">
        <f t="shared" si="0"/>
        <v>64844423</v>
      </c>
      <c r="F13" s="264">
        <f t="shared" si="0"/>
        <v>45023626</v>
      </c>
      <c r="G13" s="264">
        <f t="shared" si="0"/>
        <v>6374495</v>
      </c>
      <c r="H13" s="264">
        <f t="shared" si="0"/>
        <v>21872672</v>
      </c>
      <c r="I13" s="264">
        <f t="shared" si="0"/>
        <v>9797824</v>
      </c>
      <c r="J13" s="264">
        <f t="shared" si="0"/>
        <v>12074845</v>
      </c>
      <c r="K13" s="214" t="s">
        <v>44</v>
      </c>
    </row>
  </sheetData>
  <mergeCells count="13">
    <mergeCell ref="C9:C10"/>
    <mergeCell ref="D9:D10"/>
    <mergeCell ref="C7:E8"/>
    <mergeCell ref="A1:K1"/>
    <mergeCell ref="F7:F10"/>
    <mergeCell ref="G7:G10"/>
    <mergeCell ref="H7:H10"/>
    <mergeCell ref="J7:J10"/>
    <mergeCell ref="K7:K10"/>
    <mergeCell ref="E9:E10"/>
    <mergeCell ref="A7:A10"/>
    <mergeCell ref="I7:I10"/>
    <mergeCell ref="B7:B10"/>
  </mergeCells>
  <phoneticPr fontId="6" type="noConversion"/>
  <printOptions horizontalCentered="1" verticalCentered="1"/>
  <pageMargins left="0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13"/>
  <sheetViews>
    <sheetView showGridLines="0" rightToLeft="1" view="pageBreakPreview" zoomScaleSheetLayoutView="100" workbookViewId="0">
      <selection activeCell="I6" sqref="I6"/>
    </sheetView>
  </sheetViews>
  <sheetFormatPr defaultColWidth="9.109375" defaultRowHeight="13.2"/>
  <cols>
    <col min="1" max="1" width="3.5546875" style="38" customWidth="1"/>
    <col min="2" max="2" width="28.44140625" style="38" customWidth="1"/>
    <col min="3" max="7" width="14" style="38" customWidth="1"/>
    <col min="8" max="8" width="30" style="38" customWidth="1"/>
    <col min="9" max="9" width="3.109375" style="38" customWidth="1"/>
    <col min="10" max="16384" width="9.109375" style="157"/>
  </cols>
  <sheetData>
    <row r="1" spans="1:16" s="99" customFormat="1" ht="26.25" customHeight="1">
      <c r="A1" s="390"/>
      <c r="B1" s="390"/>
      <c r="C1" s="390"/>
      <c r="D1" s="390"/>
      <c r="E1" s="390"/>
      <c r="F1" s="390"/>
      <c r="G1" s="390"/>
      <c r="H1" s="390"/>
      <c r="I1" s="390"/>
      <c r="J1" s="109"/>
      <c r="K1" s="109"/>
      <c r="L1" s="109"/>
      <c r="M1" s="109"/>
      <c r="N1" s="109"/>
      <c r="O1" s="109"/>
      <c r="P1" s="109"/>
    </row>
    <row r="2" spans="1:16" s="69" customFormat="1" ht="21.9" customHeight="1">
      <c r="A2" s="52" t="s">
        <v>329</v>
      </c>
      <c r="B2" s="67"/>
      <c r="C2" s="67"/>
      <c r="D2" s="67"/>
      <c r="E2" s="67"/>
      <c r="F2" s="67"/>
      <c r="G2" s="67"/>
      <c r="H2" s="68"/>
      <c r="I2" s="67"/>
    </row>
    <row r="3" spans="1:16" s="70" customFormat="1" ht="21.9" customHeight="1">
      <c r="A3" s="46">
        <v>2015</v>
      </c>
      <c r="B3" s="67"/>
      <c r="C3" s="67"/>
      <c r="D3" s="67"/>
      <c r="E3" s="67"/>
      <c r="F3" s="67"/>
      <c r="G3" s="67"/>
      <c r="H3" s="67"/>
      <c r="I3" s="67"/>
    </row>
    <row r="4" spans="1:16" ht="21.9" customHeight="1">
      <c r="A4" s="33" t="s">
        <v>135</v>
      </c>
      <c r="B4" s="35"/>
      <c r="C4" s="35"/>
      <c r="D4" s="35"/>
      <c r="E4" s="35"/>
      <c r="F4" s="35"/>
      <c r="G4" s="35"/>
      <c r="H4" s="35"/>
      <c r="I4" s="13"/>
    </row>
    <row r="5" spans="1:16" ht="21.9" customHeight="1">
      <c r="A5" s="34">
        <v>2015</v>
      </c>
      <c r="B5" s="35"/>
      <c r="C5" s="35"/>
      <c r="D5" s="35"/>
      <c r="E5" s="35"/>
      <c r="F5" s="35"/>
      <c r="G5" s="35"/>
      <c r="H5" s="35"/>
      <c r="I5" s="13"/>
    </row>
    <row r="6" spans="1:16" ht="21.75" customHeight="1">
      <c r="A6" s="15" t="s">
        <v>429</v>
      </c>
      <c r="B6" s="35"/>
      <c r="C6" s="35"/>
      <c r="D6" s="35"/>
      <c r="E6" s="35"/>
      <c r="F6" s="35"/>
      <c r="G6" s="35"/>
      <c r="H6" s="36"/>
      <c r="I6" s="36" t="s">
        <v>430</v>
      </c>
    </row>
    <row r="7" spans="1:16" s="143" customFormat="1" ht="51.75" customHeight="1">
      <c r="A7" s="442" t="s">
        <v>119</v>
      </c>
      <c r="B7" s="442"/>
      <c r="C7" s="158" t="s">
        <v>120</v>
      </c>
      <c r="D7" s="158" t="s">
        <v>139</v>
      </c>
      <c r="E7" s="158" t="s">
        <v>140</v>
      </c>
      <c r="F7" s="158" t="s">
        <v>121</v>
      </c>
      <c r="G7" s="447" t="s">
        <v>331</v>
      </c>
      <c r="H7" s="444" t="s">
        <v>319</v>
      </c>
      <c r="I7" s="445"/>
    </row>
    <row r="8" spans="1:16" s="143" customFormat="1" ht="40.799999999999997">
      <c r="A8" s="443"/>
      <c r="B8" s="443"/>
      <c r="C8" s="129" t="s">
        <v>122</v>
      </c>
      <c r="D8" s="129" t="s">
        <v>123</v>
      </c>
      <c r="E8" s="129" t="s">
        <v>124</v>
      </c>
      <c r="F8" s="129" t="s">
        <v>330</v>
      </c>
      <c r="G8" s="448"/>
      <c r="H8" s="446"/>
      <c r="I8" s="446"/>
    </row>
    <row r="9" spans="1:16" ht="59.25" customHeight="1" thickBot="1">
      <c r="A9" s="95"/>
      <c r="B9" s="88" t="s">
        <v>129</v>
      </c>
      <c r="C9" s="150">
        <v>50519</v>
      </c>
      <c r="D9" s="150">
        <v>3.66</v>
      </c>
      <c r="E9" s="150">
        <v>13.02</v>
      </c>
      <c r="F9" s="150">
        <v>345369</v>
      </c>
      <c r="G9" s="150">
        <v>287774</v>
      </c>
      <c r="H9" s="318" t="s">
        <v>314</v>
      </c>
      <c r="I9" s="319"/>
    </row>
    <row r="10" spans="1:16" ht="59.25" customHeight="1" thickTop="1">
      <c r="A10" s="159"/>
      <c r="B10" s="160" t="s">
        <v>130</v>
      </c>
      <c r="C10" s="152">
        <v>163469</v>
      </c>
      <c r="D10" s="152">
        <v>32.31</v>
      </c>
      <c r="E10" s="152">
        <v>17.079999999999998</v>
      </c>
      <c r="F10" s="152">
        <v>925627</v>
      </c>
      <c r="G10" s="152">
        <v>468486</v>
      </c>
      <c r="H10" s="320" t="s">
        <v>315</v>
      </c>
      <c r="I10" s="321"/>
    </row>
    <row r="11" spans="1:16" ht="57.75" customHeight="1">
      <c r="A11" s="440" t="s">
        <v>125</v>
      </c>
      <c r="B11" s="440"/>
      <c r="C11" s="205">
        <v>162012</v>
      </c>
      <c r="D11" s="205">
        <v>32.17</v>
      </c>
      <c r="E11" s="205">
        <v>17.05</v>
      </c>
      <c r="F11" s="205">
        <v>917824</v>
      </c>
      <c r="G11" s="205">
        <v>466056</v>
      </c>
      <c r="H11" s="441" t="s">
        <v>126</v>
      </c>
      <c r="I11" s="441"/>
    </row>
    <row r="12" spans="1:16" s="161" customFormat="1" ht="30" customHeight="1">
      <c r="A12" s="121" t="s">
        <v>127</v>
      </c>
      <c r="C12" s="162"/>
      <c r="I12" s="122" t="s">
        <v>128</v>
      </c>
    </row>
    <row r="13" spans="1:16">
      <c r="I13" s="157"/>
    </row>
  </sheetData>
  <mergeCells count="6">
    <mergeCell ref="A1:I1"/>
    <mergeCell ref="A11:B11"/>
    <mergeCell ref="H11:I11"/>
    <mergeCell ref="A7:B8"/>
    <mergeCell ref="H7:I8"/>
    <mergeCell ref="G7:G8"/>
  </mergeCells>
  <phoneticPr fontId="6" type="noConversion"/>
  <printOptions horizontalCentered="1" verticalCentered="1"/>
  <pageMargins left="0.39370078740157499" right="0.39370078740157499" top="0.59055118110236204" bottom="0.5" header="0.511811023622047" footer="0.511811023622047"/>
  <pageSetup paperSize="9" scale="87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V42"/>
  <sheetViews>
    <sheetView showGridLines="0" rightToLeft="1" view="pageBreakPreview" topLeftCell="B1" zoomScale="120" zoomScaleSheetLayoutView="120" workbookViewId="0">
      <selection activeCell="N6" sqref="N6"/>
    </sheetView>
  </sheetViews>
  <sheetFormatPr defaultColWidth="9.109375" defaultRowHeight="13.2"/>
  <cols>
    <col min="1" max="1" width="30.33203125" style="96" customWidth="1"/>
    <col min="2" max="2" width="12.6640625" style="187" customWidth="1"/>
    <col min="3" max="12" width="10.6640625" style="4" customWidth="1"/>
    <col min="13" max="13" width="12.6640625" style="4" customWidth="1"/>
    <col min="14" max="14" width="25.6640625" style="108" customWidth="1"/>
    <col min="15" max="16384" width="9.109375" style="4"/>
  </cols>
  <sheetData>
    <row r="1" spans="1:256" s="43" customFormat="1" ht="20.100000000000001" customHeight="1">
      <c r="A1" s="412" t="s">
        <v>169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</row>
    <row r="2" spans="1:256" s="43" customFormat="1" ht="20.100000000000001" customHeight="1">
      <c r="A2" s="413">
        <v>2015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412"/>
      <c r="AN2" s="412"/>
      <c r="AO2" s="412"/>
      <c r="AP2" s="412"/>
      <c r="AQ2" s="412"/>
      <c r="AR2" s="412"/>
      <c r="AS2" s="412"/>
      <c r="AT2" s="412"/>
      <c r="AU2" s="412"/>
      <c r="AV2" s="412"/>
      <c r="AW2" s="412"/>
      <c r="AX2" s="412"/>
      <c r="AY2" s="412"/>
      <c r="AZ2" s="412"/>
      <c r="BA2" s="412"/>
      <c r="BB2" s="412"/>
      <c r="BC2" s="412"/>
      <c r="BD2" s="412"/>
      <c r="BE2" s="412"/>
      <c r="BF2" s="412"/>
      <c r="BG2" s="412"/>
      <c r="BH2" s="412"/>
      <c r="BI2" s="412"/>
      <c r="BJ2" s="412"/>
      <c r="BK2" s="412"/>
      <c r="BL2" s="412"/>
      <c r="BM2" s="412"/>
      <c r="BN2" s="412"/>
      <c r="BO2" s="412"/>
      <c r="BP2" s="412"/>
      <c r="BQ2" s="412"/>
      <c r="BR2" s="412"/>
      <c r="BS2" s="412"/>
      <c r="BT2" s="412"/>
      <c r="BU2" s="412"/>
      <c r="BV2" s="412"/>
      <c r="BW2" s="412"/>
      <c r="BX2" s="412"/>
      <c r="BY2" s="412"/>
      <c r="BZ2" s="412"/>
      <c r="CA2" s="412"/>
      <c r="CB2" s="412"/>
      <c r="CC2" s="412"/>
      <c r="CD2" s="412"/>
      <c r="CE2" s="412"/>
      <c r="CF2" s="412"/>
      <c r="CG2" s="412"/>
      <c r="CH2" s="412"/>
      <c r="CI2" s="412"/>
      <c r="CJ2" s="412"/>
      <c r="CK2" s="412"/>
      <c r="CL2" s="412"/>
      <c r="CM2" s="412"/>
      <c r="CN2" s="412"/>
      <c r="CO2" s="412"/>
      <c r="CP2" s="412"/>
      <c r="CQ2" s="412"/>
      <c r="CR2" s="412"/>
      <c r="CS2" s="412"/>
      <c r="CT2" s="412"/>
      <c r="CU2" s="412"/>
      <c r="CV2" s="412"/>
      <c r="CW2" s="412"/>
      <c r="CX2" s="412"/>
      <c r="CY2" s="412"/>
      <c r="CZ2" s="412"/>
      <c r="DA2" s="412"/>
      <c r="DB2" s="412"/>
      <c r="DC2" s="412"/>
      <c r="DD2" s="412"/>
      <c r="DE2" s="412"/>
      <c r="DF2" s="412"/>
      <c r="DG2" s="412"/>
      <c r="DH2" s="412"/>
      <c r="DI2" s="412"/>
      <c r="DJ2" s="412"/>
      <c r="DK2" s="412"/>
      <c r="DL2" s="412"/>
      <c r="DM2" s="412"/>
      <c r="DN2" s="412"/>
      <c r="DO2" s="412"/>
      <c r="DP2" s="412"/>
      <c r="DQ2" s="412"/>
      <c r="DR2" s="412"/>
      <c r="DS2" s="412"/>
      <c r="DT2" s="412"/>
      <c r="DU2" s="412"/>
      <c r="DV2" s="412"/>
      <c r="DW2" s="412"/>
      <c r="DX2" s="412"/>
      <c r="DY2" s="412"/>
      <c r="DZ2" s="412"/>
      <c r="EA2" s="412"/>
      <c r="EB2" s="412"/>
      <c r="EC2" s="412"/>
      <c r="ED2" s="412"/>
      <c r="EE2" s="412"/>
      <c r="EF2" s="412"/>
      <c r="EG2" s="412"/>
      <c r="EH2" s="412"/>
      <c r="EI2" s="412"/>
      <c r="EJ2" s="412"/>
      <c r="EK2" s="412"/>
      <c r="EL2" s="412"/>
      <c r="EM2" s="412"/>
      <c r="EN2" s="412"/>
      <c r="EO2" s="412"/>
      <c r="EP2" s="412"/>
      <c r="EQ2" s="412"/>
      <c r="ER2" s="412"/>
      <c r="ES2" s="412"/>
      <c r="ET2" s="412"/>
      <c r="EU2" s="412"/>
      <c r="EV2" s="412"/>
      <c r="EW2" s="412"/>
      <c r="EX2" s="412"/>
      <c r="EY2" s="412"/>
      <c r="EZ2" s="412"/>
      <c r="FA2" s="412"/>
      <c r="FB2" s="412"/>
      <c r="FC2" s="412"/>
      <c r="FD2" s="412"/>
      <c r="FE2" s="412"/>
      <c r="FF2" s="412"/>
      <c r="FG2" s="412"/>
      <c r="FH2" s="412"/>
      <c r="FI2" s="412"/>
      <c r="FJ2" s="412"/>
      <c r="FK2" s="412"/>
      <c r="FL2" s="412"/>
      <c r="FM2" s="412"/>
      <c r="FN2" s="412"/>
      <c r="FO2" s="412"/>
      <c r="FP2" s="412"/>
      <c r="FQ2" s="412"/>
      <c r="FR2" s="412"/>
      <c r="FS2" s="412"/>
      <c r="FT2" s="412"/>
      <c r="FU2" s="412"/>
      <c r="FV2" s="412"/>
      <c r="FW2" s="412"/>
      <c r="FX2" s="412"/>
      <c r="FY2" s="412"/>
      <c r="FZ2" s="412"/>
      <c r="GA2" s="412"/>
      <c r="GB2" s="412"/>
      <c r="GC2" s="412"/>
      <c r="GD2" s="412"/>
      <c r="GE2" s="412"/>
      <c r="GF2" s="412"/>
      <c r="GG2" s="412"/>
      <c r="GH2" s="412"/>
      <c r="GI2" s="412"/>
      <c r="GJ2" s="412"/>
      <c r="GK2" s="412"/>
      <c r="GL2" s="412"/>
      <c r="GM2" s="412"/>
      <c r="GN2" s="412"/>
      <c r="GO2" s="412"/>
      <c r="GP2" s="412"/>
      <c r="GQ2" s="412"/>
      <c r="GR2" s="412"/>
      <c r="GS2" s="412"/>
      <c r="GT2" s="412"/>
      <c r="GU2" s="412"/>
      <c r="GV2" s="412"/>
      <c r="GW2" s="412"/>
      <c r="GX2" s="412"/>
      <c r="GY2" s="412"/>
      <c r="GZ2" s="412"/>
      <c r="HA2" s="412"/>
      <c r="HB2" s="412"/>
      <c r="HC2" s="412"/>
      <c r="HD2" s="412"/>
      <c r="HE2" s="412"/>
      <c r="HF2" s="412"/>
      <c r="HG2" s="412"/>
      <c r="HH2" s="412"/>
      <c r="HI2" s="412"/>
      <c r="HJ2" s="412"/>
      <c r="HK2" s="412"/>
      <c r="HL2" s="412"/>
      <c r="HM2" s="412"/>
      <c r="HN2" s="412"/>
      <c r="HO2" s="412"/>
      <c r="HP2" s="412"/>
      <c r="HQ2" s="412"/>
      <c r="HR2" s="412"/>
      <c r="HS2" s="412"/>
      <c r="HT2" s="412"/>
      <c r="HU2" s="412"/>
      <c r="HV2" s="412"/>
      <c r="HW2" s="412"/>
      <c r="HX2" s="412"/>
      <c r="HY2" s="412"/>
      <c r="HZ2" s="412"/>
      <c r="IA2" s="412"/>
      <c r="IB2" s="412"/>
      <c r="IC2" s="412"/>
      <c r="ID2" s="412"/>
      <c r="IE2" s="412"/>
      <c r="IF2" s="412"/>
      <c r="IG2" s="412"/>
      <c r="IH2" s="412"/>
      <c r="II2" s="412"/>
      <c r="IJ2" s="412"/>
      <c r="IK2" s="412"/>
      <c r="IL2" s="412"/>
      <c r="IM2" s="412"/>
      <c r="IN2" s="412"/>
      <c r="IO2" s="412"/>
      <c r="IP2" s="412"/>
      <c r="IQ2" s="412"/>
      <c r="IR2" s="412"/>
      <c r="IS2" s="412"/>
      <c r="IT2" s="412"/>
      <c r="IU2" s="412"/>
      <c r="IV2" s="412"/>
    </row>
    <row r="3" spans="1:256" ht="20.100000000000001" customHeight="1">
      <c r="A3" s="472" t="s">
        <v>332</v>
      </c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A3" s="476"/>
      <c r="AB3" s="476"/>
      <c r="AC3" s="476"/>
      <c r="AD3" s="476"/>
      <c r="AE3" s="476"/>
      <c r="AF3" s="476"/>
      <c r="AG3" s="476"/>
      <c r="AH3" s="476"/>
      <c r="AI3" s="476"/>
      <c r="AJ3" s="476"/>
      <c r="AK3" s="476"/>
      <c r="AL3" s="476"/>
      <c r="AM3" s="476"/>
      <c r="AN3" s="476"/>
      <c r="AO3" s="476"/>
      <c r="AP3" s="476"/>
      <c r="AQ3" s="476"/>
      <c r="AR3" s="476"/>
      <c r="AS3" s="476"/>
      <c r="AT3" s="476"/>
      <c r="AU3" s="476"/>
      <c r="AV3" s="476"/>
      <c r="AW3" s="476"/>
      <c r="AX3" s="476"/>
      <c r="AY3" s="476"/>
      <c r="AZ3" s="476"/>
      <c r="BA3" s="476"/>
      <c r="BB3" s="476"/>
      <c r="BC3" s="476"/>
      <c r="BD3" s="476"/>
      <c r="BE3" s="476"/>
      <c r="BF3" s="476"/>
      <c r="BG3" s="476"/>
      <c r="BH3" s="476"/>
      <c r="BI3" s="476"/>
      <c r="BJ3" s="476"/>
      <c r="BK3" s="476"/>
      <c r="BL3" s="476"/>
      <c r="BM3" s="476"/>
      <c r="BN3" s="476"/>
      <c r="BO3" s="476"/>
      <c r="BP3" s="476"/>
      <c r="BQ3" s="476"/>
      <c r="BR3" s="476"/>
      <c r="BS3" s="476"/>
      <c r="BT3" s="476"/>
      <c r="BU3" s="476"/>
      <c r="BV3" s="476"/>
      <c r="BW3" s="476"/>
      <c r="BX3" s="476"/>
      <c r="BY3" s="476"/>
      <c r="BZ3" s="476"/>
      <c r="CA3" s="476"/>
      <c r="CB3" s="476"/>
      <c r="CC3" s="476"/>
      <c r="CD3" s="476"/>
      <c r="CE3" s="476"/>
      <c r="CF3" s="476"/>
      <c r="CG3" s="476"/>
      <c r="CH3" s="476"/>
      <c r="CI3" s="476"/>
      <c r="CJ3" s="476"/>
      <c r="CK3" s="476"/>
      <c r="CL3" s="476"/>
      <c r="CM3" s="476"/>
      <c r="CN3" s="476"/>
      <c r="CO3" s="476"/>
      <c r="CP3" s="476"/>
      <c r="CQ3" s="476"/>
      <c r="CR3" s="476"/>
      <c r="CS3" s="476"/>
      <c r="CT3" s="476"/>
      <c r="CU3" s="476"/>
      <c r="CV3" s="476"/>
      <c r="CW3" s="476"/>
      <c r="CX3" s="476"/>
      <c r="CY3" s="476"/>
      <c r="CZ3" s="476"/>
      <c r="DA3" s="476"/>
      <c r="DB3" s="476"/>
      <c r="DC3" s="476"/>
      <c r="DD3" s="476"/>
      <c r="DE3" s="476"/>
      <c r="DF3" s="476"/>
      <c r="DG3" s="476"/>
      <c r="DH3" s="476"/>
      <c r="DI3" s="476"/>
      <c r="DJ3" s="476"/>
      <c r="DK3" s="476"/>
      <c r="DL3" s="476"/>
      <c r="DM3" s="476"/>
      <c r="DN3" s="476"/>
      <c r="DO3" s="476"/>
      <c r="DP3" s="476"/>
      <c r="DQ3" s="476"/>
      <c r="DR3" s="476"/>
      <c r="DS3" s="476"/>
      <c r="DT3" s="476"/>
      <c r="DU3" s="476"/>
      <c r="DV3" s="476"/>
      <c r="DW3" s="476"/>
      <c r="DX3" s="476"/>
      <c r="DY3" s="476"/>
      <c r="DZ3" s="476"/>
      <c r="EA3" s="476"/>
      <c r="EB3" s="476"/>
      <c r="EC3" s="476"/>
      <c r="ED3" s="476"/>
      <c r="EE3" s="476"/>
      <c r="EF3" s="476"/>
      <c r="EG3" s="476"/>
      <c r="EH3" s="476"/>
      <c r="EI3" s="476"/>
      <c r="EJ3" s="476"/>
      <c r="EK3" s="476"/>
      <c r="EL3" s="476"/>
      <c r="EM3" s="476"/>
      <c r="EN3" s="476"/>
      <c r="EO3" s="476"/>
      <c r="EP3" s="476"/>
      <c r="EQ3" s="476"/>
      <c r="ER3" s="476"/>
      <c r="ES3" s="476"/>
      <c r="ET3" s="476"/>
      <c r="EU3" s="476"/>
      <c r="EV3" s="476"/>
      <c r="EW3" s="476"/>
      <c r="EX3" s="476"/>
      <c r="EY3" s="476"/>
      <c r="EZ3" s="476"/>
      <c r="FA3" s="476"/>
      <c r="FB3" s="476"/>
      <c r="FC3" s="476"/>
      <c r="FD3" s="476"/>
      <c r="FE3" s="476"/>
      <c r="FF3" s="476"/>
      <c r="FG3" s="476"/>
      <c r="FH3" s="476"/>
      <c r="FI3" s="476"/>
      <c r="FJ3" s="476"/>
      <c r="FK3" s="476"/>
      <c r="FL3" s="476"/>
      <c r="FM3" s="476"/>
      <c r="FN3" s="476"/>
      <c r="FO3" s="476"/>
      <c r="FP3" s="476"/>
      <c r="FQ3" s="476"/>
      <c r="FR3" s="476"/>
      <c r="FS3" s="476"/>
      <c r="FT3" s="476"/>
      <c r="FU3" s="476"/>
      <c r="FV3" s="476"/>
      <c r="FW3" s="476"/>
      <c r="FX3" s="476"/>
      <c r="FY3" s="476"/>
      <c r="FZ3" s="476"/>
      <c r="GA3" s="476"/>
      <c r="GB3" s="476"/>
      <c r="GC3" s="476"/>
      <c r="GD3" s="476"/>
      <c r="GE3" s="476"/>
      <c r="GF3" s="476"/>
      <c r="GG3" s="476"/>
      <c r="GH3" s="476"/>
      <c r="GI3" s="476"/>
      <c r="GJ3" s="476"/>
      <c r="GK3" s="476"/>
      <c r="GL3" s="476"/>
      <c r="GM3" s="476"/>
      <c r="GN3" s="476"/>
      <c r="GO3" s="476"/>
      <c r="GP3" s="476"/>
      <c r="GQ3" s="476"/>
      <c r="GR3" s="476"/>
      <c r="GS3" s="476"/>
      <c r="GT3" s="476"/>
      <c r="GU3" s="476"/>
      <c r="GV3" s="476"/>
      <c r="GW3" s="476"/>
      <c r="GX3" s="476"/>
      <c r="GY3" s="476"/>
      <c r="GZ3" s="476"/>
      <c r="HA3" s="476"/>
      <c r="HB3" s="476"/>
      <c r="HC3" s="476"/>
      <c r="HD3" s="476"/>
      <c r="HE3" s="476"/>
      <c r="HF3" s="476"/>
      <c r="HG3" s="476"/>
      <c r="HH3" s="476"/>
      <c r="HI3" s="476"/>
      <c r="HJ3" s="476"/>
      <c r="HK3" s="476"/>
      <c r="HL3" s="476"/>
      <c r="HM3" s="476"/>
      <c r="HN3" s="476"/>
      <c r="HO3" s="476"/>
      <c r="HP3" s="476"/>
      <c r="HQ3" s="476"/>
      <c r="HR3" s="476"/>
      <c r="HS3" s="476"/>
      <c r="HT3" s="476"/>
      <c r="HU3" s="476"/>
      <c r="HV3" s="476"/>
      <c r="HW3" s="476"/>
      <c r="HX3" s="476"/>
      <c r="HY3" s="476"/>
      <c r="HZ3" s="476"/>
      <c r="IA3" s="476"/>
      <c r="IB3" s="476"/>
      <c r="IC3" s="476"/>
      <c r="ID3" s="476"/>
      <c r="IE3" s="476"/>
      <c r="IF3" s="476"/>
      <c r="IG3" s="476"/>
      <c r="IH3" s="476"/>
      <c r="II3" s="476"/>
      <c r="IJ3" s="476"/>
      <c r="IK3" s="476"/>
      <c r="IL3" s="476"/>
      <c r="IM3" s="476"/>
      <c r="IN3" s="476"/>
      <c r="IO3" s="476"/>
      <c r="IP3" s="476"/>
      <c r="IQ3" s="476"/>
      <c r="IR3" s="476"/>
      <c r="IS3" s="476"/>
      <c r="IT3" s="476"/>
      <c r="IU3" s="476"/>
      <c r="IV3" s="476"/>
    </row>
    <row r="4" spans="1:256" ht="20.100000000000001" customHeight="1">
      <c r="A4" s="472">
        <v>2015</v>
      </c>
      <c r="B4" s="472"/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6"/>
      <c r="P4" s="476"/>
      <c r="Q4" s="476"/>
      <c r="R4" s="476"/>
      <c r="S4" s="476"/>
      <c r="T4" s="476"/>
      <c r="U4" s="476"/>
      <c r="V4" s="476"/>
      <c r="W4" s="476"/>
      <c r="X4" s="476"/>
      <c r="Y4" s="476"/>
      <c r="Z4" s="476"/>
      <c r="AA4" s="476"/>
      <c r="AB4" s="476"/>
      <c r="AC4" s="476"/>
      <c r="AD4" s="476"/>
      <c r="AE4" s="476"/>
      <c r="AF4" s="476"/>
      <c r="AG4" s="476"/>
      <c r="AH4" s="476"/>
      <c r="AI4" s="476"/>
      <c r="AJ4" s="476"/>
      <c r="AK4" s="476"/>
      <c r="AL4" s="476"/>
      <c r="AM4" s="476"/>
      <c r="AN4" s="476"/>
      <c r="AO4" s="476"/>
      <c r="AP4" s="476"/>
      <c r="AQ4" s="476"/>
      <c r="AR4" s="476"/>
      <c r="AS4" s="476"/>
      <c r="AT4" s="476"/>
      <c r="AU4" s="476"/>
      <c r="AV4" s="476"/>
      <c r="AW4" s="476"/>
      <c r="AX4" s="476"/>
      <c r="AY4" s="476"/>
      <c r="AZ4" s="476"/>
      <c r="BA4" s="476"/>
      <c r="BB4" s="476"/>
      <c r="BC4" s="476"/>
      <c r="BD4" s="476"/>
      <c r="BE4" s="476"/>
      <c r="BF4" s="476"/>
      <c r="BG4" s="476"/>
      <c r="BH4" s="476"/>
      <c r="BI4" s="476"/>
      <c r="BJ4" s="476"/>
      <c r="BK4" s="476"/>
      <c r="BL4" s="476"/>
      <c r="BM4" s="476"/>
      <c r="BN4" s="476"/>
      <c r="BO4" s="476"/>
      <c r="BP4" s="476"/>
      <c r="BQ4" s="476"/>
      <c r="BR4" s="476"/>
      <c r="BS4" s="476"/>
      <c r="BT4" s="476"/>
      <c r="BU4" s="476"/>
      <c r="BV4" s="476"/>
      <c r="BW4" s="476"/>
      <c r="BX4" s="476"/>
      <c r="BY4" s="476"/>
      <c r="BZ4" s="476"/>
      <c r="CA4" s="476"/>
      <c r="CB4" s="476"/>
      <c r="CC4" s="476"/>
      <c r="CD4" s="476"/>
      <c r="CE4" s="476"/>
      <c r="CF4" s="476"/>
      <c r="CG4" s="476"/>
      <c r="CH4" s="476"/>
      <c r="CI4" s="476"/>
      <c r="CJ4" s="476"/>
      <c r="CK4" s="476"/>
      <c r="CL4" s="476"/>
      <c r="CM4" s="476"/>
      <c r="CN4" s="476"/>
      <c r="CO4" s="476"/>
      <c r="CP4" s="476"/>
      <c r="CQ4" s="476"/>
      <c r="CR4" s="476"/>
      <c r="CS4" s="476"/>
      <c r="CT4" s="476"/>
      <c r="CU4" s="476"/>
      <c r="CV4" s="476"/>
      <c r="CW4" s="476"/>
      <c r="CX4" s="476"/>
      <c r="CY4" s="476"/>
      <c r="CZ4" s="476"/>
      <c r="DA4" s="476"/>
      <c r="DB4" s="476"/>
      <c r="DC4" s="476"/>
      <c r="DD4" s="476"/>
      <c r="DE4" s="476"/>
      <c r="DF4" s="476"/>
      <c r="DG4" s="476"/>
      <c r="DH4" s="476"/>
      <c r="DI4" s="476"/>
      <c r="DJ4" s="476"/>
      <c r="DK4" s="476"/>
      <c r="DL4" s="476"/>
      <c r="DM4" s="476"/>
      <c r="DN4" s="476"/>
      <c r="DO4" s="476"/>
      <c r="DP4" s="476"/>
      <c r="DQ4" s="476"/>
      <c r="DR4" s="476"/>
      <c r="DS4" s="476"/>
      <c r="DT4" s="476"/>
      <c r="DU4" s="476"/>
      <c r="DV4" s="476"/>
      <c r="DW4" s="476"/>
      <c r="DX4" s="476"/>
      <c r="DY4" s="476"/>
      <c r="DZ4" s="476"/>
      <c r="EA4" s="476"/>
      <c r="EB4" s="476"/>
      <c r="EC4" s="476"/>
      <c r="ED4" s="476"/>
      <c r="EE4" s="476"/>
      <c r="EF4" s="476"/>
      <c r="EG4" s="476"/>
      <c r="EH4" s="476"/>
      <c r="EI4" s="476"/>
      <c r="EJ4" s="476"/>
      <c r="EK4" s="476"/>
      <c r="EL4" s="476"/>
      <c r="EM4" s="476"/>
      <c r="EN4" s="476"/>
      <c r="EO4" s="476"/>
      <c r="EP4" s="476"/>
      <c r="EQ4" s="476"/>
      <c r="ER4" s="476"/>
      <c r="ES4" s="476"/>
      <c r="ET4" s="476"/>
      <c r="EU4" s="476"/>
      <c r="EV4" s="476"/>
      <c r="EW4" s="476"/>
      <c r="EX4" s="476"/>
      <c r="EY4" s="476"/>
      <c r="EZ4" s="476"/>
      <c r="FA4" s="476"/>
      <c r="FB4" s="476"/>
      <c r="FC4" s="476"/>
      <c r="FD4" s="476"/>
      <c r="FE4" s="476"/>
      <c r="FF4" s="476"/>
      <c r="FG4" s="476"/>
      <c r="FH4" s="476"/>
      <c r="FI4" s="476"/>
      <c r="FJ4" s="476"/>
      <c r="FK4" s="476"/>
      <c r="FL4" s="476"/>
      <c r="FM4" s="476"/>
      <c r="FN4" s="476"/>
      <c r="FO4" s="476"/>
      <c r="FP4" s="476"/>
      <c r="FQ4" s="476"/>
      <c r="FR4" s="476"/>
      <c r="FS4" s="476"/>
      <c r="FT4" s="476"/>
      <c r="FU4" s="476"/>
      <c r="FV4" s="476"/>
      <c r="FW4" s="476"/>
      <c r="FX4" s="476"/>
      <c r="FY4" s="476"/>
      <c r="FZ4" s="476"/>
      <c r="GA4" s="476"/>
      <c r="GB4" s="476"/>
      <c r="GC4" s="476"/>
      <c r="GD4" s="476"/>
      <c r="GE4" s="476"/>
      <c r="GF4" s="476"/>
      <c r="GG4" s="476"/>
      <c r="GH4" s="476"/>
      <c r="GI4" s="476"/>
      <c r="GJ4" s="476"/>
      <c r="GK4" s="476"/>
      <c r="GL4" s="476"/>
      <c r="GM4" s="476"/>
      <c r="GN4" s="476"/>
      <c r="GO4" s="476"/>
      <c r="GP4" s="476"/>
      <c r="GQ4" s="476"/>
      <c r="GR4" s="476"/>
      <c r="GS4" s="476"/>
      <c r="GT4" s="476"/>
      <c r="GU4" s="476"/>
      <c r="GV4" s="476"/>
      <c r="GW4" s="476"/>
      <c r="GX4" s="476"/>
      <c r="GY4" s="476"/>
      <c r="GZ4" s="476"/>
      <c r="HA4" s="476"/>
      <c r="HB4" s="476"/>
      <c r="HC4" s="476"/>
      <c r="HD4" s="476"/>
      <c r="HE4" s="476"/>
      <c r="HF4" s="476"/>
      <c r="HG4" s="476"/>
      <c r="HH4" s="476"/>
      <c r="HI4" s="476"/>
      <c r="HJ4" s="476"/>
      <c r="HK4" s="476"/>
      <c r="HL4" s="476"/>
      <c r="HM4" s="476"/>
      <c r="HN4" s="476"/>
      <c r="HO4" s="476"/>
      <c r="HP4" s="476"/>
      <c r="HQ4" s="476"/>
      <c r="HR4" s="476"/>
      <c r="HS4" s="476"/>
      <c r="HT4" s="476"/>
      <c r="HU4" s="476"/>
      <c r="HV4" s="476"/>
      <c r="HW4" s="476"/>
      <c r="HX4" s="476"/>
      <c r="HY4" s="476"/>
      <c r="HZ4" s="476"/>
      <c r="IA4" s="476"/>
      <c r="IB4" s="476"/>
      <c r="IC4" s="476"/>
      <c r="ID4" s="476"/>
      <c r="IE4" s="476"/>
      <c r="IF4" s="476"/>
      <c r="IG4" s="476"/>
      <c r="IH4" s="476"/>
      <c r="II4" s="476"/>
      <c r="IJ4" s="476"/>
      <c r="IK4" s="476"/>
      <c r="IL4" s="476"/>
      <c r="IM4" s="476"/>
      <c r="IN4" s="476"/>
      <c r="IO4" s="476"/>
      <c r="IP4" s="476"/>
      <c r="IQ4" s="476"/>
      <c r="IR4" s="476"/>
      <c r="IS4" s="476"/>
      <c r="IT4" s="476"/>
      <c r="IU4" s="476"/>
      <c r="IV4" s="476"/>
    </row>
    <row r="5" spans="1:256" s="30" customFormat="1" ht="20.100000000000001" customHeight="1">
      <c r="A5" s="15" t="s">
        <v>370</v>
      </c>
      <c r="B5" s="163"/>
      <c r="N5" s="36" t="s">
        <v>442</v>
      </c>
    </row>
    <row r="6" spans="1:256" s="30" customFormat="1" ht="24" customHeight="1">
      <c r="A6" s="442" t="s">
        <v>68</v>
      </c>
      <c r="B6" s="460" t="s">
        <v>69</v>
      </c>
      <c r="C6" s="463" t="s">
        <v>168</v>
      </c>
      <c r="D6" s="463"/>
      <c r="E6" s="463"/>
      <c r="F6" s="463"/>
      <c r="G6" s="463"/>
      <c r="H6" s="463"/>
      <c r="I6" s="463"/>
      <c r="J6" s="463"/>
      <c r="K6" s="463"/>
      <c r="L6" s="473" t="s">
        <v>277</v>
      </c>
      <c r="M6" s="71" t="s">
        <v>67</v>
      </c>
      <c r="N6" s="164"/>
    </row>
    <row r="7" spans="1:256" s="30" customFormat="1" ht="24" customHeight="1">
      <c r="A7" s="458"/>
      <c r="B7" s="461"/>
      <c r="C7" s="464" t="s">
        <v>278</v>
      </c>
      <c r="D7" s="452" t="s">
        <v>279</v>
      </c>
      <c r="E7" s="452" t="s">
        <v>280</v>
      </c>
      <c r="F7" s="452" t="s">
        <v>281</v>
      </c>
      <c r="G7" s="452" t="s">
        <v>282</v>
      </c>
      <c r="H7" s="452" t="s">
        <v>283</v>
      </c>
      <c r="I7" s="452" t="s">
        <v>284</v>
      </c>
      <c r="J7" s="452" t="s">
        <v>175</v>
      </c>
      <c r="K7" s="452" t="s">
        <v>285</v>
      </c>
      <c r="L7" s="474"/>
      <c r="M7" s="72" t="s">
        <v>70</v>
      </c>
      <c r="N7" s="165" t="s">
        <v>333</v>
      </c>
    </row>
    <row r="8" spans="1:256" s="30" customFormat="1" ht="24" customHeight="1">
      <c r="A8" s="459"/>
      <c r="B8" s="462"/>
      <c r="C8" s="462"/>
      <c r="D8" s="453"/>
      <c r="E8" s="453"/>
      <c r="F8" s="453"/>
      <c r="G8" s="453"/>
      <c r="H8" s="453"/>
      <c r="I8" s="453"/>
      <c r="J8" s="453"/>
      <c r="K8" s="453"/>
      <c r="L8" s="475"/>
      <c r="M8" s="73" t="s">
        <v>71</v>
      </c>
      <c r="N8" s="166"/>
    </row>
    <row r="9" spans="1:256" s="3" customFormat="1" ht="13.8" thickBot="1">
      <c r="A9" s="457" t="s">
        <v>144</v>
      </c>
      <c r="B9" s="167" t="s">
        <v>72</v>
      </c>
      <c r="C9" s="168">
        <v>706</v>
      </c>
      <c r="D9" s="168">
        <v>490</v>
      </c>
      <c r="E9" s="168">
        <v>202</v>
      </c>
      <c r="F9" s="168">
        <v>946</v>
      </c>
      <c r="G9" s="168">
        <v>709</v>
      </c>
      <c r="H9" s="168">
        <v>3</v>
      </c>
      <c r="I9" s="168">
        <v>386</v>
      </c>
      <c r="J9" s="168">
        <v>3</v>
      </c>
      <c r="K9" s="168">
        <v>349</v>
      </c>
      <c r="L9" s="169">
        <f>SUM(C9:K9)</f>
        <v>3794</v>
      </c>
      <c r="M9" s="170" t="s">
        <v>73</v>
      </c>
      <c r="N9" s="468" t="s">
        <v>133</v>
      </c>
    </row>
    <row r="10" spans="1:256" ht="14.4" thickTop="1" thickBot="1">
      <c r="A10" s="455"/>
      <c r="B10" s="171" t="s">
        <v>74</v>
      </c>
      <c r="C10" s="172">
        <v>54832328</v>
      </c>
      <c r="D10" s="172">
        <v>51288079</v>
      </c>
      <c r="E10" s="172">
        <v>4117694</v>
      </c>
      <c r="F10" s="172">
        <v>10851047</v>
      </c>
      <c r="G10" s="172">
        <v>22868850</v>
      </c>
      <c r="H10" s="172">
        <v>6813675</v>
      </c>
      <c r="I10" s="172">
        <v>21198600</v>
      </c>
      <c r="J10" s="172">
        <v>79507</v>
      </c>
      <c r="K10" s="172">
        <v>3284285</v>
      </c>
      <c r="L10" s="169">
        <f t="shared" ref="L10:L11" si="0">SUM(C10:K10)</f>
        <v>175334065</v>
      </c>
      <c r="M10" s="173" t="s">
        <v>75</v>
      </c>
      <c r="N10" s="469"/>
    </row>
    <row r="11" spans="1:256" ht="14.4" thickTop="1" thickBot="1">
      <c r="A11" s="455"/>
      <c r="B11" s="171" t="s">
        <v>76</v>
      </c>
      <c r="C11" s="172">
        <v>31510081</v>
      </c>
      <c r="D11" s="172">
        <v>18240856</v>
      </c>
      <c r="E11" s="172">
        <v>2161927</v>
      </c>
      <c r="F11" s="172">
        <v>5137718</v>
      </c>
      <c r="G11" s="172">
        <v>13027353</v>
      </c>
      <c r="H11" s="172">
        <v>37016</v>
      </c>
      <c r="I11" s="172">
        <v>6735760</v>
      </c>
      <c r="J11" s="172">
        <v>26148</v>
      </c>
      <c r="K11" s="172">
        <v>1040756</v>
      </c>
      <c r="L11" s="169">
        <f t="shared" si="0"/>
        <v>77917615</v>
      </c>
      <c r="M11" s="173" t="s">
        <v>77</v>
      </c>
      <c r="N11" s="469"/>
    </row>
    <row r="12" spans="1:256" s="3" customFormat="1" ht="14.4" thickTop="1" thickBot="1">
      <c r="A12" s="454" t="s">
        <v>145</v>
      </c>
      <c r="B12" s="74" t="s">
        <v>72</v>
      </c>
      <c r="C12" s="174">
        <v>18</v>
      </c>
      <c r="D12" s="174">
        <v>48</v>
      </c>
      <c r="E12" s="174">
        <v>15</v>
      </c>
      <c r="F12" s="174">
        <v>9</v>
      </c>
      <c r="G12" s="174">
        <v>15</v>
      </c>
      <c r="H12" s="174">
        <v>0</v>
      </c>
      <c r="I12" s="174">
        <v>8</v>
      </c>
      <c r="J12" s="174">
        <v>0</v>
      </c>
      <c r="K12" s="174">
        <v>3</v>
      </c>
      <c r="L12" s="174">
        <f>SUM(C12:K12)</f>
        <v>116</v>
      </c>
      <c r="M12" s="175" t="s">
        <v>73</v>
      </c>
      <c r="N12" s="470" t="s">
        <v>4</v>
      </c>
    </row>
    <row r="13" spans="1:256" ht="14.4" thickTop="1" thickBot="1">
      <c r="A13" s="454"/>
      <c r="B13" s="74" t="s">
        <v>74</v>
      </c>
      <c r="C13" s="174">
        <v>595351</v>
      </c>
      <c r="D13" s="174">
        <v>5129547</v>
      </c>
      <c r="E13" s="174">
        <v>301678</v>
      </c>
      <c r="F13" s="174">
        <v>135291</v>
      </c>
      <c r="G13" s="174">
        <v>395068</v>
      </c>
      <c r="H13" s="174">
        <v>0</v>
      </c>
      <c r="I13" s="174">
        <v>386658</v>
      </c>
      <c r="J13" s="174">
        <v>0</v>
      </c>
      <c r="K13" s="174">
        <v>31894</v>
      </c>
      <c r="L13" s="174">
        <f t="shared" ref="L13:L38" si="1">SUM(C13:K13)</f>
        <v>6975487</v>
      </c>
      <c r="M13" s="175" t="s">
        <v>75</v>
      </c>
      <c r="N13" s="470"/>
    </row>
    <row r="14" spans="1:256" ht="14.4" thickTop="1" thickBot="1">
      <c r="A14" s="454"/>
      <c r="B14" s="74" t="s">
        <v>76</v>
      </c>
      <c r="C14" s="174">
        <v>254821</v>
      </c>
      <c r="D14" s="174">
        <v>1691592</v>
      </c>
      <c r="E14" s="174">
        <v>157992</v>
      </c>
      <c r="F14" s="174">
        <v>61497</v>
      </c>
      <c r="G14" s="174">
        <v>224970</v>
      </c>
      <c r="H14" s="174">
        <v>0</v>
      </c>
      <c r="I14" s="174">
        <v>142578</v>
      </c>
      <c r="J14" s="174">
        <v>0</v>
      </c>
      <c r="K14" s="174">
        <v>15342</v>
      </c>
      <c r="L14" s="174">
        <f t="shared" si="1"/>
        <v>2548792</v>
      </c>
      <c r="M14" s="175" t="s">
        <v>77</v>
      </c>
      <c r="N14" s="470"/>
    </row>
    <row r="15" spans="1:256" s="3" customFormat="1" ht="14.4" thickTop="1" thickBot="1">
      <c r="A15" s="455" t="s">
        <v>146</v>
      </c>
      <c r="B15" s="171" t="s">
        <v>72</v>
      </c>
      <c r="C15" s="201">
        <v>282</v>
      </c>
      <c r="D15" s="201">
        <v>611</v>
      </c>
      <c r="E15" s="201">
        <v>65</v>
      </c>
      <c r="F15" s="201">
        <v>3</v>
      </c>
      <c r="G15" s="201">
        <v>84</v>
      </c>
      <c r="H15" s="201">
        <v>0</v>
      </c>
      <c r="I15" s="201">
        <v>9</v>
      </c>
      <c r="J15" s="201">
        <v>0</v>
      </c>
      <c r="K15" s="201">
        <v>101</v>
      </c>
      <c r="L15" s="201">
        <f t="shared" si="1"/>
        <v>1155</v>
      </c>
      <c r="M15" s="173" t="s">
        <v>73</v>
      </c>
      <c r="N15" s="469" t="s">
        <v>78</v>
      </c>
    </row>
    <row r="16" spans="1:256" ht="14.4" thickTop="1" thickBot="1">
      <c r="A16" s="455"/>
      <c r="B16" s="171" t="s">
        <v>74</v>
      </c>
      <c r="C16" s="201">
        <v>22154232</v>
      </c>
      <c r="D16" s="201">
        <v>61674107</v>
      </c>
      <c r="E16" s="201">
        <v>1235309</v>
      </c>
      <c r="F16" s="201">
        <v>111494</v>
      </c>
      <c r="G16" s="201">
        <v>2526721</v>
      </c>
      <c r="H16" s="201">
        <v>0</v>
      </c>
      <c r="I16" s="201">
        <v>200311</v>
      </c>
      <c r="J16" s="201">
        <v>0</v>
      </c>
      <c r="K16" s="201">
        <v>2217347</v>
      </c>
      <c r="L16" s="201">
        <f t="shared" si="1"/>
        <v>90119521</v>
      </c>
      <c r="M16" s="173" t="s">
        <v>75</v>
      </c>
      <c r="N16" s="469"/>
    </row>
    <row r="17" spans="1:14" ht="14.4" thickTop="1" thickBot="1">
      <c r="A17" s="455"/>
      <c r="B17" s="171" t="s">
        <v>76</v>
      </c>
      <c r="C17" s="201">
        <v>11825616</v>
      </c>
      <c r="D17" s="201">
        <v>20073984</v>
      </c>
      <c r="E17" s="201">
        <v>611199</v>
      </c>
      <c r="F17" s="201">
        <v>52448</v>
      </c>
      <c r="G17" s="201">
        <v>1436933</v>
      </c>
      <c r="H17" s="201">
        <v>0</v>
      </c>
      <c r="I17" s="201">
        <v>90361</v>
      </c>
      <c r="J17" s="201">
        <v>0</v>
      </c>
      <c r="K17" s="201">
        <v>1077511</v>
      </c>
      <c r="L17" s="201">
        <f t="shared" si="1"/>
        <v>35168052</v>
      </c>
      <c r="M17" s="173" t="s">
        <v>77</v>
      </c>
      <c r="N17" s="469"/>
    </row>
    <row r="18" spans="1:14" s="3" customFormat="1" ht="14.4" thickTop="1" thickBot="1">
      <c r="A18" s="454" t="s">
        <v>147</v>
      </c>
      <c r="B18" s="74" t="s">
        <v>72</v>
      </c>
      <c r="C18" s="202">
        <v>6</v>
      </c>
      <c r="D18" s="202">
        <v>11</v>
      </c>
      <c r="E18" s="202">
        <v>0</v>
      </c>
      <c r="F18" s="202">
        <v>0</v>
      </c>
      <c r="G18" s="202">
        <v>2</v>
      </c>
      <c r="H18" s="202">
        <v>0</v>
      </c>
      <c r="I18" s="202">
        <v>1</v>
      </c>
      <c r="J18" s="202">
        <v>0</v>
      </c>
      <c r="K18" s="202">
        <v>1</v>
      </c>
      <c r="L18" s="174">
        <f t="shared" si="1"/>
        <v>21</v>
      </c>
      <c r="M18" s="175" t="s">
        <v>73</v>
      </c>
      <c r="N18" s="470" t="s">
        <v>79</v>
      </c>
    </row>
    <row r="19" spans="1:14" ht="14.4" thickTop="1" thickBot="1">
      <c r="A19" s="454"/>
      <c r="B19" s="74" t="s">
        <v>74</v>
      </c>
      <c r="C19" s="202">
        <v>411260</v>
      </c>
      <c r="D19" s="202">
        <v>812555</v>
      </c>
      <c r="E19" s="202">
        <v>0</v>
      </c>
      <c r="F19" s="202">
        <v>0</v>
      </c>
      <c r="G19" s="202">
        <v>370549</v>
      </c>
      <c r="H19" s="202">
        <v>0</v>
      </c>
      <c r="I19" s="202">
        <v>58767</v>
      </c>
      <c r="J19" s="202">
        <v>0</v>
      </c>
      <c r="K19" s="202">
        <v>32486</v>
      </c>
      <c r="L19" s="174">
        <f t="shared" si="1"/>
        <v>1685617</v>
      </c>
      <c r="M19" s="175" t="s">
        <v>75</v>
      </c>
      <c r="N19" s="470"/>
    </row>
    <row r="20" spans="1:14" ht="14.4" thickTop="1" thickBot="1">
      <c r="A20" s="454"/>
      <c r="B20" s="74" t="s">
        <v>76</v>
      </c>
      <c r="C20" s="202">
        <v>145819</v>
      </c>
      <c r="D20" s="202">
        <v>267782</v>
      </c>
      <c r="E20" s="202">
        <v>0</v>
      </c>
      <c r="F20" s="202">
        <v>0</v>
      </c>
      <c r="G20" s="202">
        <v>27137</v>
      </c>
      <c r="H20" s="202">
        <v>0</v>
      </c>
      <c r="I20" s="202">
        <v>19772</v>
      </c>
      <c r="J20" s="202">
        <v>0</v>
      </c>
      <c r="K20" s="202">
        <v>18028</v>
      </c>
      <c r="L20" s="174">
        <f t="shared" si="1"/>
        <v>478538</v>
      </c>
      <c r="M20" s="175" t="s">
        <v>77</v>
      </c>
      <c r="N20" s="470"/>
    </row>
    <row r="21" spans="1:14" s="3" customFormat="1" ht="14.4" thickTop="1" thickBot="1">
      <c r="A21" s="455" t="s">
        <v>148</v>
      </c>
      <c r="B21" s="171" t="s">
        <v>72</v>
      </c>
      <c r="C21" s="201">
        <v>3</v>
      </c>
      <c r="D21" s="201">
        <v>128</v>
      </c>
      <c r="E21" s="201">
        <v>7</v>
      </c>
      <c r="F21" s="201">
        <v>0</v>
      </c>
      <c r="G21" s="201">
        <v>5</v>
      </c>
      <c r="H21" s="201">
        <v>0</v>
      </c>
      <c r="I21" s="201">
        <v>0</v>
      </c>
      <c r="J21" s="201">
        <v>0</v>
      </c>
      <c r="K21" s="201">
        <v>0</v>
      </c>
      <c r="L21" s="201">
        <f t="shared" si="1"/>
        <v>143</v>
      </c>
      <c r="M21" s="173" t="s">
        <v>73</v>
      </c>
      <c r="N21" s="469" t="s">
        <v>5</v>
      </c>
    </row>
    <row r="22" spans="1:14" ht="14.4" thickTop="1" thickBot="1">
      <c r="A22" s="455"/>
      <c r="B22" s="171" t="s">
        <v>74</v>
      </c>
      <c r="C22" s="201">
        <v>191221</v>
      </c>
      <c r="D22" s="201">
        <v>14129186</v>
      </c>
      <c r="E22" s="201">
        <v>425582</v>
      </c>
      <c r="F22" s="201">
        <v>0</v>
      </c>
      <c r="G22" s="201">
        <v>234770</v>
      </c>
      <c r="H22" s="201">
        <v>0</v>
      </c>
      <c r="I22" s="201">
        <v>0</v>
      </c>
      <c r="J22" s="201">
        <v>0</v>
      </c>
      <c r="K22" s="201">
        <v>0</v>
      </c>
      <c r="L22" s="201">
        <f t="shared" si="1"/>
        <v>14980759</v>
      </c>
      <c r="M22" s="173" t="s">
        <v>75</v>
      </c>
      <c r="N22" s="469"/>
    </row>
    <row r="23" spans="1:14" ht="14.4" thickTop="1" thickBot="1">
      <c r="A23" s="455"/>
      <c r="B23" s="171" t="s">
        <v>76</v>
      </c>
      <c r="C23" s="201">
        <v>68438</v>
      </c>
      <c r="D23" s="201">
        <v>4334632</v>
      </c>
      <c r="E23" s="201">
        <v>262441</v>
      </c>
      <c r="F23" s="201">
        <v>0</v>
      </c>
      <c r="G23" s="201">
        <v>146311</v>
      </c>
      <c r="H23" s="201">
        <v>0</v>
      </c>
      <c r="I23" s="201">
        <v>0</v>
      </c>
      <c r="J23" s="201">
        <v>0</v>
      </c>
      <c r="K23" s="201">
        <v>0</v>
      </c>
      <c r="L23" s="201">
        <f t="shared" si="1"/>
        <v>4811822</v>
      </c>
      <c r="M23" s="173" t="s">
        <v>77</v>
      </c>
      <c r="N23" s="469"/>
    </row>
    <row r="24" spans="1:14" s="3" customFormat="1" ht="14.4" thickTop="1" thickBot="1">
      <c r="A24" s="454" t="s">
        <v>149</v>
      </c>
      <c r="B24" s="74" t="s">
        <v>72</v>
      </c>
      <c r="C24" s="202">
        <v>2</v>
      </c>
      <c r="D24" s="202">
        <v>1</v>
      </c>
      <c r="E24" s="202">
        <v>0</v>
      </c>
      <c r="F24" s="202">
        <v>2</v>
      </c>
      <c r="G24" s="202">
        <v>4</v>
      </c>
      <c r="H24" s="202">
        <v>0</v>
      </c>
      <c r="I24" s="202">
        <v>0</v>
      </c>
      <c r="J24" s="202">
        <v>0</v>
      </c>
      <c r="K24" s="202">
        <v>0</v>
      </c>
      <c r="L24" s="174">
        <f t="shared" si="1"/>
        <v>9</v>
      </c>
      <c r="M24" s="175" t="s">
        <v>73</v>
      </c>
      <c r="N24" s="470" t="s">
        <v>152</v>
      </c>
    </row>
    <row r="25" spans="1:14" ht="14.4" thickTop="1" thickBot="1">
      <c r="A25" s="454"/>
      <c r="B25" s="74" t="s">
        <v>74</v>
      </c>
      <c r="C25" s="202">
        <v>147751</v>
      </c>
      <c r="D25" s="202">
        <v>97496</v>
      </c>
      <c r="E25" s="202">
        <v>0</v>
      </c>
      <c r="F25" s="202">
        <v>26132</v>
      </c>
      <c r="G25" s="202">
        <v>88695</v>
      </c>
      <c r="H25" s="202">
        <v>0</v>
      </c>
      <c r="I25" s="202">
        <v>0</v>
      </c>
      <c r="J25" s="202">
        <v>0</v>
      </c>
      <c r="K25" s="202">
        <v>0</v>
      </c>
      <c r="L25" s="174">
        <f t="shared" si="1"/>
        <v>360074</v>
      </c>
      <c r="M25" s="175" t="s">
        <v>75</v>
      </c>
      <c r="N25" s="470"/>
    </row>
    <row r="26" spans="1:14" ht="14.4" thickTop="1" thickBot="1">
      <c r="A26" s="454"/>
      <c r="B26" s="74" t="s">
        <v>76</v>
      </c>
      <c r="C26" s="202">
        <v>81282</v>
      </c>
      <c r="D26" s="202">
        <v>29249</v>
      </c>
      <c r="E26" s="202">
        <v>0</v>
      </c>
      <c r="F26" s="202">
        <v>13828</v>
      </c>
      <c r="G26" s="202">
        <v>46002</v>
      </c>
      <c r="H26" s="202">
        <v>0</v>
      </c>
      <c r="I26" s="202">
        <v>0</v>
      </c>
      <c r="J26" s="202">
        <v>0</v>
      </c>
      <c r="K26" s="202">
        <v>0</v>
      </c>
      <c r="L26" s="174">
        <f t="shared" si="1"/>
        <v>170361</v>
      </c>
      <c r="M26" s="175" t="s">
        <v>77</v>
      </c>
      <c r="N26" s="470"/>
    </row>
    <row r="27" spans="1:14" ht="14.4" thickTop="1" thickBot="1">
      <c r="A27" s="455" t="s">
        <v>143</v>
      </c>
      <c r="B27" s="171" t="s">
        <v>72</v>
      </c>
      <c r="C27" s="201">
        <v>0</v>
      </c>
      <c r="D27" s="201">
        <v>2</v>
      </c>
      <c r="E27" s="201">
        <v>0</v>
      </c>
      <c r="F27" s="201">
        <v>0</v>
      </c>
      <c r="G27" s="201">
        <v>1</v>
      </c>
      <c r="H27" s="201">
        <v>0</v>
      </c>
      <c r="I27" s="201">
        <v>1</v>
      </c>
      <c r="J27" s="201">
        <v>0</v>
      </c>
      <c r="K27" s="201">
        <v>0</v>
      </c>
      <c r="L27" s="201">
        <f t="shared" si="1"/>
        <v>4</v>
      </c>
      <c r="M27" s="173" t="s">
        <v>73</v>
      </c>
      <c r="N27" s="469" t="s">
        <v>153</v>
      </c>
    </row>
    <row r="28" spans="1:14" ht="14.4" thickTop="1" thickBot="1">
      <c r="A28" s="455"/>
      <c r="B28" s="171" t="s">
        <v>74</v>
      </c>
      <c r="C28" s="201">
        <v>0</v>
      </c>
      <c r="D28" s="201">
        <v>238837</v>
      </c>
      <c r="E28" s="201">
        <v>0</v>
      </c>
      <c r="F28" s="201">
        <v>0</v>
      </c>
      <c r="G28" s="201">
        <v>53935</v>
      </c>
      <c r="H28" s="201">
        <v>0</v>
      </c>
      <c r="I28" s="201">
        <v>59250</v>
      </c>
      <c r="J28" s="201">
        <v>0</v>
      </c>
      <c r="K28" s="201">
        <v>0</v>
      </c>
      <c r="L28" s="201">
        <f t="shared" si="1"/>
        <v>352022</v>
      </c>
      <c r="M28" s="173" t="s">
        <v>75</v>
      </c>
      <c r="N28" s="469"/>
    </row>
    <row r="29" spans="1:14" ht="14.4" thickTop="1" thickBot="1">
      <c r="A29" s="455"/>
      <c r="B29" s="171" t="s">
        <v>76</v>
      </c>
      <c r="C29" s="201">
        <v>0</v>
      </c>
      <c r="D29" s="201">
        <v>71652</v>
      </c>
      <c r="E29" s="201">
        <v>0</v>
      </c>
      <c r="F29" s="201">
        <v>0</v>
      </c>
      <c r="G29" s="201">
        <v>28317</v>
      </c>
      <c r="H29" s="201">
        <v>0</v>
      </c>
      <c r="I29" s="201">
        <v>17775</v>
      </c>
      <c r="J29" s="201">
        <v>0</v>
      </c>
      <c r="K29" s="201">
        <v>0</v>
      </c>
      <c r="L29" s="201">
        <f t="shared" si="1"/>
        <v>117744</v>
      </c>
      <c r="M29" s="173" t="s">
        <v>77</v>
      </c>
      <c r="N29" s="469"/>
    </row>
    <row r="30" spans="1:14" s="3" customFormat="1" ht="14.4" thickTop="1" thickBot="1">
      <c r="A30" s="454" t="s">
        <v>150</v>
      </c>
      <c r="B30" s="74" t="s">
        <v>72</v>
      </c>
      <c r="C30" s="202">
        <v>1</v>
      </c>
      <c r="D30" s="202">
        <v>4</v>
      </c>
      <c r="E30" s="202">
        <v>5</v>
      </c>
      <c r="F30" s="202">
        <v>0</v>
      </c>
      <c r="G30" s="202">
        <v>0</v>
      </c>
      <c r="H30" s="202">
        <v>0</v>
      </c>
      <c r="I30" s="202">
        <v>0</v>
      </c>
      <c r="J30" s="202">
        <v>0</v>
      </c>
      <c r="K30" s="202">
        <v>5</v>
      </c>
      <c r="L30" s="174">
        <f t="shared" si="1"/>
        <v>15</v>
      </c>
      <c r="M30" s="175" t="s">
        <v>73</v>
      </c>
      <c r="N30" s="470" t="s">
        <v>154</v>
      </c>
    </row>
    <row r="31" spans="1:14" ht="14.4" thickTop="1" thickBot="1">
      <c r="A31" s="454"/>
      <c r="B31" s="74" t="s">
        <v>74</v>
      </c>
      <c r="C31" s="202">
        <v>57462</v>
      </c>
      <c r="D31" s="202">
        <v>482605</v>
      </c>
      <c r="E31" s="202">
        <v>439307</v>
      </c>
      <c r="F31" s="202">
        <v>0</v>
      </c>
      <c r="G31" s="202">
        <v>0</v>
      </c>
      <c r="H31" s="202">
        <v>0</v>
      </c>
      <c r="I31" s="202">
        <v>0</v>
      </c>
      <c r="J31" s="202">
        <v>0</v>
      </c>
      <c r="K31" s="202">
        <v>140717</v>
      </c>
      <c r="L31" s="174">
        <f t="shared" si="1"/>
        <v>1120091</v>
      </c>
      <c r="M31" s="175" t="s">
        <v>75</v>
      </c>
      <c r="N31" s="470"/>
    </row>
    <row r="32" spans="1:14" ht="14.4" thickTop="1" thickBot="1">
      <c r="A32" s="454"/>
      <c r="B32" s="74" t="s">
        <v>76</v>
      </c>
      <c r="C32" s="202">
        <v>31896</v>
      </c>
      <c r="D32" s="202">
        <v>144783</v>
      </c>
      <c r="E32" s="202">
        <v>282518</v>
      </c>
      <c r="F32" s="202">
        <v>0</v>
      </c>
      <c r="G32" s="202">
        <v>0</v>
      </c>
      <c r="H32" s="202">
        <v>0</v>
      </c>
      <c r="I32" s="202">
        <v>0</v>
      </c>
      <c r="J32" s="202">
        <v>0</v>
      </c>
      <c r="K32" s="202">
        <v>82147</v>
      </c>
      <c r="L32" s="174">
        <f t="shared" si="1"/>
        <v>541344</v>
      </c>
      <c r="M32" s="175" t="s">
        <v>77</v>
      </c>
      <c r="N32" s="470"/>
    </row>
    <row r="33" spans="1:14" s="3" customFormat="1" ht="14.4" thickTop="1" thickBot="1">
      <c r="A33" s="455" t="s">
        <v>151</v>
      </c>
      <c r="B33" s="171" t="s">
        <v>72</v>
      </c>
      <c r="C33" s="201">
        <v>4</v>
      </c>
      <c r="D33" s="201">
        <v>13</v>
      </c>
      <c r="E33" s="201">
        <v>4</v>
      </c>
      <c r="F33" s="201">
        <v>0</v>
      </c>
      <c r="G33" s="201">
        <v>3</v>
      </c>
      <c r="H33" s="201">
        <v>3</v>
      </c>
      <c r="I33" s="201">
        <v>2</v>
      </c>
      <c r="J33" s="201">
        <v>1</v>
      </c>
      <c r="K33" s="201">
        <v>22</v>
      </c>
      <c r="L33" s="201">
        <f t="shared" si="1"/>
        <v>52</v>
      </c>
      <c r="M33" s="173" t="s">
        <v>73</v>
      </c>
      <c r="N33" s="469" t="s">
        <v>155</v>
      </c>
    </row>
    <row r="34" spans="1:14" ht="14.4" thickTop="1" thickBot="1">
      <c r="A34" s="455"/>
      <c r="B34" s="171" t="s">
        <v>74</v>
      </c>
      <c r="C34" s="201">
        <v>289239</v>
      </c>
      <c r="D34" s="201">
        <v>464054</v>
      </c>
      <c r="E34" s="201">
        <v>37903</v>
      </c>
      <c r="F34" s="201">
        <v>0</v>
      </c>
      <c r="G34" s="201">
        <v>72356</v>
      </c>
      <c r="H34" s="201">
        <v>90729</v>
      </c>
      <c r="I34" s="201">
        <v>90936</v>
      </c>
      <c r="J34" s="201">
        <v>38988</v>
      </c>
      <c r="K34" s="201">
        <v>531913</v>
      </c>
      <c r="L34" s="201">
        <f t="shared" si="1"/>
        <v>1616118</v>
      </c>
      <c r="M34" s="173" t="s">
        <v>75</v>
      </c>
      <c r="N34" s="469"/>
    </row>
    <row r="35" spans="1:14" ht="14.4" thickTop="1" thickBot="1">
      <c r="A35" s="455"/>
      <c r="B35" s="171" t="s">
        <v>76</v>
      </c>
      <c r="C35" s="201">
        <v>139595</v>
      </c>
      <c r="D35" s="201">
        <v>160645</v>
      </c>
      <c r="E35" s="201">
        <v>16843</v>
      </c>
      <c r="F35" s="201">
        <v>0</v>
      </c>
      <c r="G35" s="201">
        <v>40421</v>
      </c>
      <c r="H35" s="201">
        <v>28780</v>
      </c>
      <c r="I35" s="201">
        <v>32437</v>
      </c>
      <c r="J35" s="201">
        <v>11696</v>
      </c>
      <c r="K35" s="201">
        <v>249871</v>
      </c>
      <c r="L35" s="201">
        <f t="shared" si="1"/>
        <v>680288</v>
      </c>
      <c r="M35" s="173" t="s">
        <v>77</v>
      </c>
      <c r="N35" s="469"/>
    </row>
    <row r="36" spans="1:14" s="3" customFormat="1" ht="14.4" thickTop="1" thickBot="1">
      <c r="A36" s="454" t="s">
        <v>170</v>
      </c>
      <c r="B36" s="74" t="s">
        <v>72</v>
      </c>
      <c r="C36" s="202">
        <v>54</v>
      </c>
      <c r="D36" s="202">
        <v>82</v>
      </c>
      <c r="E36" s="202">
        <v>21</v>
      </c>
      <c r="F36" s="202">
        <v>1</v>
      </c>
      <c r="G36" s="202">
        <v>17</v>
      </c>
      <c r="H36" s="202">
        <v>0</v>
      </c>
      <c r="I36" s="202">
        <v>1</v>
      </c>
      <c r="J36" s="202">
        <v>0</v>
      </c>
      <c r="K36" s="202">
        <v>18</v>
      </c>
      <c r="L36" s="202">
        <f t="shared" si="1"/>
        <v>194</v>
      </c>
      <c r="M36" s="175" t="s">
        <v>73</v>
      </c>
      <c r="N36" s="470" t="s">
        <v>6</v>
      </c>
    </row>
    <row r="37" spans="1:14" ht="14.4" thickTop="1" thickBot="1">
      <c r="A37" s="454"/>
      <c r="B37" s="74" t="s">
        <v>74</v>
      </c>
      <c r="C37" s="202">
        <v>4266741</v>
      </c>
      <c r="D37" s="202">
        <v>7148113</v>
      </c>
      <c r="E37" s="202">
        <v>284891</v>
      </c>
      <c r="F37" s="202">
        <v>13066</v>
      </c>
      <c r="G37" s="202">
        <v>617932</v>
      </c>
      <c r="H37" s="202">
        <v>0</v>
      </c>
      <c r="I37" s="202">
        <v>51055</v>
      </c>
      <c r="J37" s="202">
        <v>0</v>
      </c>
      <c r="K37" s="202">
        <v>224373</v>
      </c>
      <c r="L37" s="202">
        <f t="shared" si="1"/>
        <v>12606171</v>
      </c>
      <c r="M37" s="175" t="s">
        <v>75</v>
      </c>
      <c r="N37" s="470"/>
    </row>
    <row r="38" spans="1:14" ht="13.8" thickTop="1">
      <c r="A38" s="456"/>
      <c r="B38" s="176" t="s">
        <v>76</v>
      </c>
      <c r="C38" s="203">
        <v>2402127</v>
      </c>
      <c r="D38" s="203">
        <v>2375593</v>
      </c>
      <c r="E38" s="203">
        <v>145004</v>
      </c>
      <c r="F38" s="203">
        <v>6914</v>
      </c>
      <c r="G38" s="203">
        <v>357859</v>
      </c>
      <c r="H38" s="203">
        <v>0</v>
      </c>
      <c r="I38" s="203">
        <v>17158</v>
      </c>
      <c r="J38" s="203">
        <v>0</v>
      </c>
      <c r="K38" s="203">
        <v>126393</v>
      </c>
      <c r="L38" s="203">
        <f t="shared" si="1"/>
        <v>5431048</v>
      </c>
      <c r="M38" s="177" t="s">
        <v>77</v>
      </c>
      <c r="N38" s="471"/>
    </row>
    <row r="39" spans="1:14" ht="17.100000000000001" customHeight="1" thickBot="1">
      <c r="A39" s="449" t="s">
        <v>7</v>
      </c>
      <c r="B39" s="178" t="s">
        <v>72</v>
      </c>
      <c r="C39" s="179">
        <f t="shared" ref="C39:I39" si="2">SUM(C9+C12+C15+C18+C21+C24+C27+C30+C33+C36)</f>
        <v>1076</v>
      </c>
      <c r="D39" s="179">
        <f t="shared" si="2"/>
        <v>1390</v>
      </c>
      <c r="E39" s="179">
        <f t="shared" si="2"/>
        <v>319</v>
      </c>
      <c r="F39" s="179">
        <f t="shared" si="2"/>
        <v>961</v>
      </c>
      <c r="G39" s="179">
        <f t="shared" si="2"/>
        <v>840</v>
      </c>
      <c r="H39" s="179">
        <f t="shared" si="2"/>
        <v>6</v>
      </c>
      <c r="I39" s="179">
        <f t="shared" si="2"/>
        <v>408</v>
      </c>
      <c r="J39" s="179">
        <f t="shared" ref="J39:L41" si="3">SUM(J9+J12+J15+J18+J21+J24+J27+J30+J33+J36)</f>
        <v>4</v>
      </c>
      <c r="K39" s="179">
        <f t="shared" si="3"/>
        <v>499</v>
      </c>
      <c r="L39" s="179">
        <f t="shared" si="3"/>
        <v>5503</v>
      </c>
      <c r="M39" s="180" t="s">
        <v>73</v>
      </c>
      <c r="N39" s="465" t="s">
        <v>8</v>
      </c>
    </row>
    <row r="40" spans="1:14" ht="17.100000000000001" customHeight="1" thickTop="1" thickBot="1">
      <c r="A40" s="450"/>
      <c r="B40" s="181" t="s">
        <v>74</v>
      </c>
      <c r="C40" s="182">
        <f>SUM(C10+C13+C16+C19+C22+C25+C28+C31+C34+C37)</f>
        <v>82945585</v>
      </c>
      <c r="D40" s="182">
        <f t="shared" ref="D40:I40" si="4">SUM(D10+D13+D16+D19+D22+D25+D28+D31+D34+D37)</f>
        <v>141464579</v>
      </c>
      <c r="E40" s="182">
        <f t="shared" si="4"/>
        <v>6842364</v>
      </c>
      <c r="F40" s="182">
        <f t="shared" si="4"/>
        <v>11137030</v>
      </c>
      <c r="G40" s="182">
        <f t="shared" si="4"/>
        <v>27228876</v>
      </c>
      <c r="H40" s="182">
        <f t="shared" si="4"/>
        <v>6904404</v>
      </c>
      <c r="I40" s="182">
        <f t="shared" si="4"/>
        <v>22045577</v>
      </c>
      <c r="J40" s="182">
        <f t="shared" si="3"/>
        <v>118495</v>
      </c>
      <c r="K40" s="182">
        <f t="shared" si="3"/>
        <v>6463015</v>
      </c>
      <c r="L40" s="182">
        <f t="shared" si="3"/>
        <v>305149925</v>
      </c>
      <c r="M40" s="183" t="s">
        <v>75</v>
      </c>
      <c r="N40" s="466"/>
    </row>
    <row r="41" spans="1:14" ht="17.100000000000001" customHeight="1" thickTop="1">
      <c r="A41" s="451"/>
      <c r="B41" s="184" t="s">
        <v>76</v>
      </c>
      <c r="C41" s="185">
        <f t="shared" ref="C41:I41" si="5">SUM(C11+C14+C17+C20+C23+C26+C29+C32+C35+C38)</f>
        <v>46459675</v>
      </c>
      <c r="D41" s="185">
        <f t="shared" si="5"/>
        <v>47390768</v>
      </c>
      <c r="E41" s="185">
        <f t="shared" si="5"/>
        <v>3637924</v>
      </c>
      <c r="F41" s="185">
        <f t="shared" si="5"/>
        <v>5272405</v>
      </c>
      <c r="G41" s="185">
        <f t="shared" si="5"/>
        <v>15335303</v>
      </c>
      <c r="H41" s="185">
        <f t="shared" si="5"/>
        <v>65796</v>
      </c>
      <c r="I41" s="185">
        <f t="shared" si="5"/>
        <v>7055841</v>
      </c>
      <c r="J41" s="185">
        <f t="shared" si="3"/>
        <v>37844</v>
      </c>
      <c r="K41" s="185">
        <f t="shared" si="3"/>
        <v>2610048</v>
      </c>
      <c r="L41" s="185">
        <f t="shared" si="3"/>
        <v>127865604</v>
      </c>
      <c r="M41" s="186" t="s">
        <v>77</v>
      </c>
      <c r="N41" s="467"/>
    </row>
    <row r="42" spans="1:14">
      <c r="B42" s="11"/>
    </row>
  </sheetData>
  <mergeCells count="93">
    <mergeCell ref="AQ4:BD4"/>
    <mergeCell ref="BE4:BR4"/>
    <mergeCell ref="GA3:GN3"/>
    <mergeCell ref="GO3:HB3"/>
    <mergeCell ref="CU4:DH4"/>
    <mergeCell ref="DI4:DV4"/>
    <mergeCell ref="EY4:FL4"/>
    <mergeCell ref="FM4:FZ4"/>
    <mergeCell ref="DW4:EJ4"/>
    <mergeCell ref="EK4:EX4"/>
    <mergeCell ref="GA4:GN4"/>
    <mergeCell ref="GO4:HB4"/>
    <mergeCell ref="IE2:IR2"/>
    <mergeCell ref="IS2:IV2"/>
    <mergeCell ref="GA2:GN2"/>
    <mergeCell ref="GO2:HB2"/>
    <mergeCell ref="BS4:CF4"/>
    <mergeCell ref="CG4:CT4"/>
    <mergeCell ref="DW3:EJ3"/>
    <mergeCell ref="EK3:EX3"/>
    <mergeCell ref="CU3:DH3"/>
    <mergeCell ref="DI3:DV3"/>
    <mergeCell ref="IE3:IR3"/>
    <mergeCell ref="IS3:IV3"/>
    <mergeCell ref="IE4:IR4"/>
    <mergeCell ref="IS4:IV4"/>
    <mergeCell ref="HC4:HP4"/>
    <mergeCell ref="HQ4:ID4"/>
    <mergeCell ref="HC3:HP3"/>
    <mergeCell ref="HQ3:ID3"/>
    <mergeCell ref="EK2:EX2"/>
    <mergeCell ref="EY2:FL2"/>
    <mergeCell ref="FM2:FZ2"/>
    <mergeCell ref="EY3:FL3"/>
    <mergeCell ref="HC2:HP2"/>
    <mergeCell ref="HQ2:ID2"/>
    <mergeCell ref="FM3:FZ3"/>
    <mergeCell ref="DI2:DV2"/>
    <mergeCell ref="DW2:EJ2"/>
    <mergeCell ref="BE2:BR2"/>
    <mergeCell ref="AQ3:BD3"/>
    <mergeCell ref="BE3:BR3"/>
    <mergeCell ref="BS3:CF3"/>
    <mergeCell ref="CG3:CT3"/>
    <mergeCell ref="AQ2:BD2"/>
    <mergeCell ref="BS2:CF2"/>
    <mergeCell ref="CG2:CT2"/>
    <mergeCell ref="CU2:DH2"/>
    <mergeCell ref="O2:AB2"/>
    <mergeCell ref="AC2:AP2"/>
    <mergeCell ref="N21:N23"/>
    <mergeCell ref="E7:E8"/>
    <mergeCell ref="G7:G8"/>
    <mergeCell ref="F7:F8"/>
    <mergeCell ref="H7:H8"/>
    <mergeCell ref="A3:N3"/>
    <mergeCell ref="O3:AB3"/>
    <mergeCell ref="K7:K8"/>
    <mergeCell ref="O4:AB4"/>
    <mergeCell ref="AC4:AP4"/>
    <mergeCell ref="AC3:AP3"/>
    <mergeCell ref="A1:N1"/>
    <mergeCell ref="A2:N2"/>
    <mergeCell ref="A4:N4"/>
    <mergeCell ref="A18:A20"/>
    <mergeCell ref="L6:L8"/>
    <mergeCell ref="I7:I8"/>
    <mergeCell ref="J7:J8"/>
    <mergeCell ref="N39:N41"/>
    <mergeCell ref="N9:N11"/>
    <mergeCell ref="N12:N14"/>
    <mergeCell ref="N15:N17"/>
    <mergeCell ref="N18:N20"/>
    <mergeCell ref="N30:N32"/>
    <mergeCell ref="N33:N35"/>
    <mergeCell ref="N36:N38"/>
    <mergeCell ref="N24:N26"/>
    <mergeCell ref="N27:N29"/>
    <mergeCell ref="A39:A41"/>
    <mergeCell ref="D7:D8"/>
    <mergeCell ref="A30:A32"/>
    <mergeCell ref="A33:A35"/>
    <mergeCell ref="A15:A17"/>
    <mergeCell ref="A21:A23"/>
    <mergeCell ref="A24:A26"/>
    <mergeCell ref="A27:A29"/>
    <mergeCell ref="A36:A38"/>
    <mergeCell ref="A9:A11"/>
    <mergeCell ref="A12:A14"/>
    <mergeCell ref="A6:A8"/>
    <mergeCell ref="B6:B8"/>
    <mergeCell ref="C6:K6"/>
    <mergeCell ref="C7:C8"/>
  </mergeCells>
  <phoneticPr fontId="6" type="noConversion"/>
  <printOptions horizontalCentered="1" verticalCentered="1"/>
  <pageMargins left="0" right="0" top="0" bottom="0" header="0" footer="0"/>
  <pageSetup paperSize="9" scale="7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8"/>
  <sheetViews>
    <sheetView showGridLines="0" rightToLeft="1" view="pageBreakPreview" zoomScaleSheetLayoutView="100" workbookViewId="0">
      <selection activeCell="A12" sqref="A12:XFD12"/>
    </sheetView>
  </sheetViews>
  <sheetFormatPr defaultColWidth="9.109375" defaultRowHeight="13.2"/>
  <cols>
    <col min="1" max="1" width="35.6640625" style="96" customWidth="1"/>
    <col min="2" max="6" width="9.6640625" style="4" customWidth="1"/>
    <col min="7" max="7" width="35.6640625" style="108" customWidth="1"/>
    <col min="8" max="16384" width="9.109375" style="4"/>
  </cols>
  <sheetData>
    <row r="1" spans="1:15" s="99" customFormat="1" ht="45" customHeight="1">
      <c r="A1" s="390"/>
      <c r="B1" s="390"/>
      <c r="C1" s="390"/>
      <c r="D1" s="390"/>
      <c r="E1" s="390"/>
      <c r="F1" s="390"/>
      <c r="G1" s="390"/>
      <c r="H1" s="109"/>
      <c r="I1" s="109"/>
      <c r="J1" s="109"/>
      <c r="K1" s="109"/>
      <c r="L1" s="109"/>
      <c r="M1" s="109"/>
      <c r="N1" s="109"/>
      <c r="O1" s="109"/>
    </row>
    <row r="2" spans="1:15" s="43" customFormat="1" ht="21.9" customHeight="1">
      <c r="A2" s="52" t="s">
        <v>80</v>
      </c>
      <c r="B2" s="45"/>
      <c r="C2" s="45"/>
      <c r="D2" s="45"/>
      <c r="E2" s="45"/>
      <c r="F2" s="45"/>
      <c r="G2" s="45"/>
    </row>
    <row r="3" spans="1:15" s="44" customFormat="1" ht="21.9" customHeight="1">
      <c r="A3" s="28" t="s">
        <v>372</v>
      </c>
      <c r="B3" s="49"/>
      <c r="C3" s="49"/>
      <c r="D3" s="49"/>
      <c r="E3" s="49"/>
      <c r="F3" s="49"/>
      <c r="G3" s="49"/>
    </row>
    <row r="4" spans="1:15" ht="21.9" customHeight="1">
      <c r="A4" s="33" t="s">
        <v>81</v>
      </c>
      <c r="B4" s="29"/>
      <c r="C4" s="29"/>
      <c r="D4" s="29"/>
      <c r="E4" s="29"/>
      <c r="F4" s="29"/>
      <c r="G4" s="29"/>
    </row>
    <row r="5" spans="1:15" s="100" customFormat="1" ht="21.9" customHeight="1">
      <c r="A5" s="93" t="s">
        <v>372</v>
      </c>
      <c r="B5" s="32"/>
      <c r="C5" s="32"/>
      <c r="D5" s="32"/>
      <c r="E5" s="32"/>
      <c r="F5" s="32"/>
      <c r="G5" s="32"/>
    </row>
    <row r="6" spans="1:15" s="30" customFormat="1" ht="20.100000000000001" customHeight="1">
      <c r="A6" s="15" t="s">
        <v>431</v>
      </c>
      <c r="G6" s="36" t="s">
        <v>347</v>
      </c>
    </row>
    <row r="7" spans="1:15" s="30" customFormat="1" ht="45" customHeight="1">
      <c r="A7" s="110" t="s">
        <v>9</v>
      </c>
      <c r="B7" s="269">
        <v>2011</v>
      </c>
      <c r="C7" s="269">
        <v>2012</v>
      </c>
      <c r="D7" s="269">
        <v>2013</v>
      </c>
      <c r="E7" s="206">
        <v>2014</v>
      </c>
      <c r="F7" s="188">
        <v>2015</v>
      </c>
      <c r="G7" s="189" t="s">
        <v>10</v>
      </c>
    </row>
    <row r="8" spans="1:15" ht="41.25" customHeight="1" thickBot="1">
      <c r="A8" s="88" t="s">
        <v>82</v>
      </c>
      <c r="B8" s="102">
        <v>29</v>
      </c>
      <c r="C8" s="102">
        <v>29</v>
      </c>
      <c r="D8" s="102">
        <v>26</v>
      </c>
      <c r="E8" s="102">
        <v>23</v>
      </c>
      <c r="F8" s="102">
        <v>24</v>
      </c>
      <c r="G8" s="83" t="s">
        <v>83</v>
      </c>
    </row>
    <row r="9" spans="1:15" ht="41.25" customHeight="1" thickTop="1" thickBot="1">
      <c r="A9" s="94" t="s">
        <v>84</v>
      </c>
      <c r="B9" s="103">
        <v>7</v>
      </c>
      <c r="C9" s="103">
        <v>7</v>
      </c>
      <c r="D9" s="103">
        <v>7</v>
      </c>
      <c r="E9" s="103">
        <v>7</v>
      </c>
      <c r="F9" s="103">
        <v>11</v>
      </c>
      <c r="G9" s="84" t="s">
        <v>320</v>
      </c>
    </row>
    <row r="10" spans="1:15" ht="41.25" customHeight="1" thickTop="1" thickBot="1">
      <c r="A10" s="348" t="s">
        <v>380</v>
      </c>
      <c r="B10" s="102" t="s">
        <v>439</v>
      </c>
      <c r="C10" s="102" t="s">
        <v>439</v>
      </c>
      <c r="D10" s="102" t="s">
        <v>439</v>
      </c>
      <c r="E10" s="102" t="s">
        <v>439</v>
      </c>
      <c r="F10" s="102">
        <v>57352</v>
      </c>
      <c r="G10" s="347" t="s">
        <v>381</v>
      </c>
    </row>
    <row r="11" spans="1:15" ht="41.25" customHeight="1" thickTop="1">
      <c r="A11" s="384" t="s">
        <v>85</v>
      </c>
      <c r="B11" s="118">
        <v>52255</v>
      </c>
      <c r="C11" s="118">
        <v>53815</v>
      </c>
      <c r="D11" s="118">
        <v>54914</v>
      </c>
      <c r="E11" s="118">
        <v>50585</v>
      </c>
      <c r="F11" s="118">
        <v>50880</v>
      </c>
      <c r="G11" s="191" t="s">
        <v>86</v>
      </c>
    </row>
    <row r="12" spans="1:15">
      <c r="A12" s="385" t="s">
        <v>440</v>
      </c>
      <c r="B12" s="120"/>
      <c r="C12" s="120"/>
      <c r="D12" s="120"/>
      <c r="E12" s="120"/>
      <c r="F12" s="120"/>
      <c r="G12" s="386" t="s">
        <v>441</v>
      </c>
    </row>
    <row r="24" spans="3:3" ht="17.399999999999999">
      <c r="C24" s="31"/>
    </row>
    <row r="25" spans="3:3" ht="17.399999999999999">
      <c r="C25" s="28"/>
    </row>
    <row r="26" spans="3:3" ht="15.6">
      <c r="C26" s="33"/>
    </row>
    <row r="27" spans="3:3" ht="15.6">
      <c r="C27" s="34"/>
    </row>
    <row r="28" spans="3:3" ht="15.6">
      <c r="C28" s="15"/>
    </row>
  </sheetData>
  <mergeCells count="1">
    <mergeCell ref="A1:G1"/>
  </mergeCells>
  <phoneticPr fontId="6" type="noConversion"/>
  <printOptions horizontalCentered="1" verticalCentered="1"/>
  <pageMargins left="0.47244094488188981" right="0.47244094488188981" top="0" bottom="0" header="0.51181102362204722" footer="0.5118110236220472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K20"/>
  <sheetViews>
    <sheetView showGridLines="0" rightToLeft="1" view="pageBreakPreview" zoomScale="120" zoomScaleSheetLayoutView="120" workbookViewId="0">
      <selection activeCell="I2" sqref="I2"/>
    </sheetView>
  </sheetViews>
  <sheetFormatPr defaultColWidth="9.109375" defaultRowHeight="13.2"/>
  <cols>
    <col min="1" max="1" width="40.5546875" style="1" customWidth="1"/>
    <col min="2" max="2" width="3.109375" style="1" customWidth="1"/>
    <col min="3" max="3" width="40.5546875" style="7" customWidth="1"/>
    <col min="4" max="16384" width="9.109375" style="1"/>
  </cols>
  <sheetData>
    <row r="1" spans="1:11" s="24" customFormat="1" ht="28.2" customHeight="1">
      <c r="A1" s="389"/>
      <c r="B1" s="389"/>
      <c r="C1" s="389"/>
      <c r="D1" s="23"/>
      <c r="E1" s="23"/>
      <c r="F1" s="23"/>
      <c r="G1" s="23"/>
      <c r="H1" s="23"/>
      <c r="I1" s="23"/>
      <c r="J1" s="23"/>
      <c r="K1" s="23"/>
    </row>
    <row r="2" spans="1:11" s="17" customFormat="1" ht="34.5" customHeight="1">
      <c r="A2" s="16"/>
      <c r="C2" s="25"/>
    </row>
    <row r="3" spans="1:11" s="17" customFormat="1" ht="15.75" customHeight="1">
      <c r="A3" s="18" t="s">
        <v>177</v>
      </c>
      <c r="B3" s="237"/>
      <c r="C3" s="25" t="s">
        <v>0</v>
      </c>
    </row>
    <row r="4" spans="1:11">
      <c r="A4" s="238"/>
      <c r="B4" s="238"/>
      <c r="C4" s="25" t="s">
        <v>1</v>
      </c>
    </row>
    <row r="5" spans="1:11" s="2" customFormat="1" ht="70.5" customHeight="1">
      <c r="A5" s="239" t="s">
        <v>289</v>
      </c>
      <c r="B5" s="40"/>
      <c r="C5" s="5" t="s">
        <v>116</v>
      </c>
    </row>
    <row r="6" spans="1:11" s="2" customFormat="1" ht="11.25" customHeight="1">
      <c r="A6" s="239"/>
      <c r="B6" s="40"/>
      <c r="C6" s="6"/>
    </row>
    <row r="7" spans="1:11" s="2" customFormat="1" ht="62.4">
      <c r="A7" s="240" t="s">
        <v>290</v>
      </c>
      <c r="B7" s="40"/>
      <c r="C7" s="6" t="s">
        <v>291</v>
      </c>
    </row>
    <row r="8" spans="1:11" s="2" customFormat="1" ht="11.25" customHeight="1">
      <c r="A8" s="39"/>
      <c r="B8" s="40"/>
      <c r="C8" s="6"/>
    </row>
    <row r="9" spans="1:11" s="2" customFormat="1" ht="54.75" customHeight="1">
      <c r="A9" s="240" t="s">
        <v>382</v>
      </c>
      <c r="B9" s="40"/>
      <c r="C9" s="6" t="s">
        <v>383</v>
      </c>
    </row>
    <row r="10" spans="1:11" s="2" customFormat="1" ht="12.75" customHeight="1">
      <c r="A10" s="39"/>
      <c r="B10" s="40"/>
      <c r="C10" s="6"/>
    </row>
    <row r="11" spans="1:11" s="2" customFormat="1" ht="38.25" customHeight="1">
      <c r="A11" s="39" t="s">
        <v>178</v>
      </c>
      <c r="B11" s="40"/>
      <c r="C11" s="8" t="s">
        <v>321</v>
      </c>
    </row>
    <row r="12" spans="1:11" s="2" customFormat="1" ht="13.5" customHeight="1">
      <c r="A12" s="39"/>
      <c r="B12" s="40"/>
      <c r="C12" s="9"/>
    </row>
    <row r="13" spans="1:11" s="2" customFormat="1" ht="19.5" customHeight="1">
      <c r="A13" s="40" t="s">
        <v>2</v>
      </c>
      <c r="B13" s="40"/>
      <c r="C13" s="41" t="s">
        <v>3</v>
      </c>
    </row>
    <row r="14" spans="1:11" s="10" customFormat="1">
      <c r="A14" s="379" t="s">
        <v>411</v>
      </c>
      <c r="B14" s="381"/>
      <c r="C14" s="381" t="s">
        <v>417</v>
      </c>
    </row>
    <row r="15" spans="1:11">
      <c r="A15" s="380" t="s">
        <v>412</v>
      </c>
      <c r="B15" s="382"/>
      <c r="C15" s="383" t="s">
        <v>418</v>
      </c>
    </row>
    <row r="16" spans="1:11">
      <c r="A16" s="379" t="s">
        <v>413</v>
      </c>
      <c r="B16" s="382"/>
      <c r="C16" s="381" t="s">
        <v>419</v>
      </c>
    </row>
    <row r="17" spans="1:4">
      <c r="A17" s="379" t="s">
        <v>414</v>
      </c>
      <c r="B17" s="382"/>
      <c r="C17" s="381" t="s">
        <v>420</v>
      </c>
    </row>
    <row r="18" spans="1:4">
      <c r="A18" s="379" t="s">
        <v>385</v>
      </c>
      <c r="B18" s="382"/>
      <c r="C18" s="381" t="s">
        <v>421</v>
      </c>
    </row>
    <row r="19" spans="1:4" ht="12.75" customHeight="1">
      <c r="A19" s="379" t="s">
        <v>415</v>
      </c>
      <c r="B19" s="387" t="s">
        <v>422</v>
      </c>
      <c r="C19" s="388"/>
    </row>
    <row r="20" spans="1:4" s="19" customFormat="1" ht="14.25" customHeight="1">
      <c r="A20" s="379" t="s">
        <v>416</v>
      </c>
      <c r="B20" s="381"/>
      <c r="C20" s="381" t="s">
        <v>384</v>
      </c>
      <c r="D20" s="10"/>
    </row>
  </sheetData>
  <mergeCells count="2">
    <mergeCell ref="B19:C19"/>
    <mergeCell ref="A1:C1"/>
  </mergeCells>
  <phoneticPr fontId="6" type="noConversion"/>
  <printOptions horizontalCentered="1"/>
  <pageMargins left="0.78740157480314965" right="0.78740157480314965" top="1.1811023622047245" bottom="0.78740157480314965" header="0.51181102362204722" footer="0.51181102362204722"/>
  <pageSetup paperSize="9" orientation="portrait" errors="blank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5"/>
  <sheetViews>
    <sheetView showGridLines="0" rightToLeft="1" view="pageBreakPreview" topLeftCell="A6" zoomScaleSheetLayoutView="100" workbookViewId="0">
      <selection activeCell="Q10" sqref="Q10"/>
    </sheetView>
  </sheetViews>
  <sheetFormatPr defaultColWidth="9.109375" defaultRowHeight="13.2"/>
  <cols>
    <col min="1" max="1" width="36.6640625" style="96" customWidth="1"/>
    <col min="2" max="2" width="6.5546875" style="4" customWidth="1"/>
    <col min="3" max="6" width="8.6640625" style="4" customWidth="1"/>
    <col min="7" max="7" width="8.88671875" style="4" customWidth="1"/>
    <col min="8" max="12" width="8.6640625" style="4" customWidth="1"/>
    <col min="13" max="13" width="6.5546875" style="4" customWidth="1"/>
    <col min="14" max="14" width="36.5546875" style="4" customWidth="1"/>
    <col min="15" max="16384" width="9.109375" style="4"/>
  </cols>
  <sheetData>
    <row r="1" spans="1:14" s="43" customFormat="1" ht="20.100000000000001" customHeight="1">
      <c r="A1" s="412" t="s">
        <v>87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</row>
    <row r="2" spans="1:14" s="44" customFormat="1" ht="20.100000000000001" customHeight="1">
      <c r="A2" s="477" t="s">
        <v>372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</row>
    <row r="3" spans="1:14" ht="20.100000000000001" customHeight="1">
      <c r="A3" s="478" t="s">
        <v>118</v>
      </c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</row>
    <row r="4" spans="1:14" s="100" customFormat="1" ht="20.100000000000001" customHeight="1">
      <c r="A4" s="479" t="s">
        <v>372</v>
      </c>
      <c r="B4" s="479"/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</row>
    <row r="5" spans="1:14" s="30" customFormat="1" ht="20.100000000000001" customHeight="1">
      <c r="A5" s="15" t="s">
        <v>432</v>
      </c>
      <c r="N5" s="36" t="s">
        <v>433</v>
      </c>
    </row>
    <row r="6" spans="1:14" s="30" customFormat="1" ht="38.25" customHeight="1">
      <c r="A6" s="395" t="s">
        <v>142</v>
      </c>
      <c r="B6" s="463" t="s">
        <v>88</v>
      </c>
      <c r="C6" s="394">
        <v>2011</v>
      </c>
      <c r="D6" s="394"/>
      <c r="E6" s="394">
        <v>2012</v>
      </c>
      <c r="F6" s="394"/>
      <c r="G6" s="394">
        <v>2013</v>
      </c>
      <c r="H6" s="394"/>
      <c r="I6" s="394">
        <v>2014</v>
      </c>
      <c r="J6" s="394"/>
      <c r="K6" s="394">
        <v>2015</v>
      </c>
      <c r="L6" s="394"/>
      <c r="M6" s="463" t="s">
        <v>89</v>
      </c>
      <c r="N6" s="403" t="s">
        <v>10</v>
      </c>
    </row>
    <row r="7" spans="1:14" s="30" customFormat="1" ht="38.25" customHeight="1">
      <c r="A7" s="395"/>
      <c r="B7" s="463"/>
      <c r="C7" s="78" t="s">
        <v>286</v>
      </c>
      <c r="D7" s="78" t="s">
        <v>287</v>
      </c>
      <c r="E7" s="78" t="s">
        <v>286</v>
      </c>
      <c r="F7" s="78" t="s">
        <v>287</v>
      </c>
      <c r="G7" s="78" t="s">
        <v>286</v>
      </c>
      <c r="H7" s="78" t="s">
        <v>287</v>
      </c>
      <c r="I7" s="78" t="s">
        <v>286</v>
      </c>
      <c r="J7" s="78" t="s">
        <v>287</v>
      </c>
      <c r="K7" s="78" t="s">
        <v>286</v>
      </c>
      <c r="L7" s="78" t="s">
        <v>287</v>
      </c>
      <c r="M7" s="463"/>
      <c r="N7" s="403"/>
    </row>
    <row r="8" spans="1:14" ht="39" customHeight="1" thickBot="1">
      <c r="A8" s="95" t="s">
        <v>90</v>
      </c>
      <c r="B8" s="75" t="s">
        <v>91</v>
      </c>
      <c r="C8" s="192">
        <v>377208</v>
      </c>
      <c r="D8" s="192">
        <v>6679</v>
      </c>
      <c r="E8" s="192">
        <v>359848</v>
      </c>
      <c r="F8" s="192">
        <v>6479</v>
      </c>
      <c r="G8" s="192">
        <v>437979</v>
      </c>
      <c r="H8" s="192">
        <v>6809</v>
      </c>
      <c r="I8" s="271">
        <v>185199.4</v>
      </c>
      <c r="J8" s="271">
        <v>41724.910000000003</v>
      </c>
      <c r="K8" s="271" t="s">
        <v>439</v>
      </c>
      <c r="L8" s="271" t="s">
        <v>439</v>
      </c>
      <c r="M8" s="193" t="s">
        <v>92</v>
      </c>
      <c r="N8" s="194" t="s">
        <v>93</v>
      </c>
    </row>
    <row r="9" spans="1:14" ht="39" customHeight="1" thickTop="1" thickBot="1">
      <c r="A9" s="79" t="s">
        <v>94</v>
      </c>
      <c r="B9" s="77" t="s">
        <v>91</v>
      </c>
      <c r="C9" s="195" t="s">
        <v>439</v>
      </c>
      <c r="D9" s="195">
        <v>150687</v>
      </c>
      <c r="E9" s="195" t="s">
        <v>439</v>
      </c>
      <c r="F9" s="195">
        <v>289442</v>
      </c>
      <c r="G9" s="195" t="s">
        <v>439</v>
      </c>
      <c r="H9" s="195">
        <v>338164</v>
      </c>
      <c r="I9" s="277">
        <v>220742.3</v>
      </c>
      <c r="J9" s="277">
        <v>520524.88</v>
      </c>
      <c r="K9" s="277">
        <v>38529</v>
      </c>
      <c r="L9" s="277">
        <v>494472</v>
      </c>
      <c r="M9" s="196" t="s">
        <v>92</v>
      </c>
      <c r="N9" s="197" t="s">
        <v>95</v>
      </c>
    </row>
    <row r="10" spans="1:14" ht="50.25" customHeight="1" thickTop="1" thickBot="1">
      <c r="A10" s="80" t="s">
        <v>96</v>
      </c>
      <c r="B10" s="76" t="s">
        <v>97</v>
      </c>
      <c r="C10" s="198">
        <v>15088</v>
      </c>
      <c r="D10" s="198" t="s">
        <v>439</v>
      </c>
      <c r="E10" s="198">
        <v>14394</v>
      </c>
      <c r="F10" s="198">
        <v>324</v>
      </c>
      <c r="G10" s="198">
        <v>6570</v>
      </c>
      <c r="H10" s="198">
        <v>102</v>
      </c>
      <c r="I10" s="325">
        <f>2777991</f>
        <v>2777991</v>
      </c>
      <c r="J10" s="325">
        <v>625873.65</v>
      </c>
      <c r="K10" s="325">
        <v>16823</v>
      </c>
      <c r="L10" s="325">
        <v>27462</v>
      </c>
      <c r="M10" s="199" t="s">
        <v>98</v>
      </c>
      <c r="N10" s="200" t="s">
        <v>99</v>
      </c>
    </row>
    <row r="11" spans="1:14" ht="39" customHeight="1" thickTop="1" thickBot="1">
      <c r="A11" s="79" t="s">
        <v>100</v>
      </c>
      <c r="B11" s="77" t="s">
        <v>101</v>
      </c>
      <c r="C11" s="195">
        <v>25461</v>
      </c>
      <c r="D11" s="195">
        <v>13127</v>
      </c>
      <c r="E11" s="195">
        <v>30037</v>
      </c>
      <c r="F11" s="195">
        <v>19656</v>
      </c>
      <c r="G11" s="195">
        <v>32885</v>
      </c>
      <c r="H11" s="195">
        <v>26538</v>
      </c>
      <c r="I11" s="277">
        <v>42074</v>
      </c>
      <c r="J11" s="277">
        <v>32396</v>
      </c>
      <c r="K11" s="277">
        <v>38529</v>
      </c>
      <c r="L11" s="277">
        <v>33608</v>
      </c>
      <c r="M11" s="196" t="s">
        <v>102</v>
      </c>
      <c r="N11" s="197" t="s">
        <v>103</v>
      </c>
    </row>
    <row r="12" spans="1:14" ht="50.25" customHeight="1" thickTop="1" thickBot="1">
      <c r="A12" s="80" t="s">
        <v>104</v>
      </c>
      <c r="B12" s="76" t="s">
        <v>105</v>
      </c>
      <c r="C12" s="198">
        <v>140003</v>
      </c>
      <c r="D12" s="198">
        <v>116547</v>
      </c>
      <c r="E12" s="198">
        <v>119787</v>
      </c>
      <c r="F12" s="198">
        <v>107434</v>
      </c>
      <c r="G12" s="198">
        <v>127980</v>
      </c>
      <c r="H12" s="198">
        <v>113793</v>
      </c>
      <c r="I12" s="325">
        <v>393744</v>
      </c>
      <c r="J12" s="325">
        <v>179796</v>
      </c>
      <c r="K12" s="325">
        <v>75170</v>
      </c>
      <c r="L12" s="325">
        <v>92096</v>
      </c>
      <c r="M12" s="199" t="s">
        <v>106</v>
      </c>
      <c r="N12" s="200" t="s">
        <v>107</v>
      </c>
    </row>
    <row r="13" spans="1:14" ht="39" customHeight="1" thickTop="1" thickBot="1">
      <c r="A13" s="79" t="s">
        <v>334</v>
      </c>
      <c r="B13" s="77" t="s">
        <v>108</v>
      </c>
      <c r="C13" s="195">
        <v>44987</v>
      </c>
      <c r="D13" s="195" t="s">
        <v>439</v>
      </c>
      <c r="E13" s="195">
        <v>121508</v>
      </c>
      <c r="F13" s="195" t="s">
        <v>439</v>
      </c>
      <c r="G13" s="195">
        <v>127026</v>
      </c>
      <c r="H13" s="195" t="s">
        <v>439</v>
      </c>
      <c r="I13" s="277">
        <v>8104</v>
      </c>
      <c r="J13" s="277" t="s">
        <v>439</v>
      </c>
      <c r="K13" s="277">
        <v>38529</v>
      </c>
      <c r="L13" s="277">
        <v>28279</v>
      </c>
      <c r="M13" s="196" t="s">
        <v>335</v>
      </c>
      <c r="N13" s="197" t="s">
        <v>109</v>
      </c>
    </row>
    <row r="14" spans="1:14" ht="50.25" customHeight="1" thickTop="1">
      <c r="A14" s="326" t="s">
        <v>110</v>
      </c>
      <c r="B14" s="327" t="s">
        <v>111</v>
      </c>
      <c r="C14" s="328">
        <v>47391</v>
      </c>
      <c r="D14" s="328">
        <v>73604</v>
      </c>
      <c r="E14" s="328">
        <v>55372</v>
      </c>
      <c r="F14" s="328">
        <v>82237</v>
      </c>
      <c r="G14" s="328">
        <v>73328</v>
      </c>
      <c r="H14" s="328">
        <v>85000</v>
      </c>
      <c r="I14" s="329">
        <v>79248</v>
      </c>
      <c r="J14" s="329">
        <v>87806</v>
      </c>
      <c r="K14" s="329">
        <v>79960</v>
      </c>
      <c r="L14" s="329">
        <v>82713</v>
      </c>
      <c r="M14" s="330" t="s">
        <v>112</v>
      </c>
      <c r="N14" s="331" t="s">
        <v>113</v>
      </c>
    </row>
    <row r="15" spans="1:14">
      <c r="A15" s="385" t="s">
        <v>440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386" t="s">
        <v>441</v>
      </c>
    </row>
  </sheetData>
  <mergeCells count="13">
    <mergeCell ref="A1:N1"/>
    <mergeCell ref="A2:N2"/>
    <mergeCell ref="A3:N3"/>
    <mergeCell ref="A4:N4"/>
    <mergeCell ref="B6:B7"/>
    <mergeCell ref="A6:A7"/>
    <mergeCell ref="G6:H6"/>
    <mergeCell ref="M6:M7"/>
    <mergeCell ref="N6:N7"/>
    <mergeCell ref="K6:L6"/>
    <mergeCell ref="C6:D6"/>
    <mergeCell ref="E6:F6"/>
    <mergeCell ref="I6:J6"/>
  </mergeCells>
  <phoneticPr fontId="6" type="noConversion"/>
  <printOptions horizontalCentered="1" verticalCentered="1"/>
  <pageMargins left="0" right="0" top="0" bottom="0" header="0.51181102362204722" footer="0.51181102362204722"/>
  <pageSetup paperSize="9" scale="73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G12"/>
  <sheetViews>
    <sheetView showGridLines="0" rightToLeft="1" view="pageBreakPreview" zoomScaleSheetLayoutView="100" workbookViewId="0">
      <selection activeCell="G9" sqref="G9"/>
    </sheetView>
  </sheetViews>
  <sheetFormatPr defaultColWidth="9.109375" defaultRowHeight="13.2"/>
  <cols>
    <col min="1" max="1" width="37.33203125" style="96" customWidth="1"/>
    <col min="2" max="6" width="12.6640625" style="4" customWidth="1"/>
    <col min="7" max="7" width="32.44140625" style="4" customWidth="1"/>
    <col min="8" max="16384" width="9.109375" style="4"/>
  </cols>
  <sheetData>
    <row r="1" spans="1:7" s="43" customFormat="1" ht="21">
      <c r="A1" s="412" t="s">
        <v>423</v>
      </c>
      <c r="B1" s="412"/>
      <c r="C1" s="412"/>
      <c r="D1" s="412"/>
      <c r="E1" s="412"/>
      <c r="F1" s="412"/>
      <c r="G1" s="412"/>
    </row>
    <row r="2" spans="1:7" s="44" customFormat="1" ht="20.399999999999999">
      <c r="A2" s="477" t="s">
        <v>372</v>
      </c>
      <c r="B2" s="477"/>
      <c r="C2" s="477"/>
      <c r="D2" s="477"/>
      <c r="E2" s="477"/>
      <c r="F2" s="477"/>
      <c r="G2" s="477"/>
    </row>
    <row r="3" spans="1:7" ht="15.6">
      <c r="A3" s="391" t="s">
        <v>424</v>
      </c>
      <c r="B3" s="391"/>
      <c r="C3" s="391"/>
      <c r="D3" s="391"/>
      <c r="E3" s="391"/>
      <c r="F3" s="391"/>
      <c r="G3" s="391"/>
    </row>
    <row r="4" spans="1:7" s="100" customFormat="1" ht="15.6">
      <c r="A4" s="479" t="s">
        <v>372</v>
      </c>
      <c r="B4" s="479"/>
      <c r="C4" s="479"/>
      <c r="D4" s="479"/>
      <c r="E4" s="479"/>
      <c r="F4" s="479"/>
      <c r="G4" s="479"/>
    </row>
    <row r="5" spans="1:7" s="30" customFormat="1" ht="29.25" customHeight="1">
      <c r="A5" s="15" t="s">
        <v>434</v>
      </c>
      <c r="G5" s="27" t="s">
        <v>435</v>
      </c>
    </row>
    <row r="6" spans="1:7" s="30" customFormat="1" ht="45" customHeight="1">
      <c r="A6" s="268" t="s">
        <v>9</v>
      </c>
      <c r="B6" s="212">
        <v>2011</v>
      </c>
      <c r="C6" s="212">
        <v>2012</v>
      </c>
      <c r="D6" s="212">
        <v>2013</v>
      </c>
      <c r="E6" s="212">
        <v>2014</v>
      </c>
      <c r="F6" s="212">
        <v>2015</v>
      </c>
      <c r="G6" s="189" t="s">
        <v>10</v>
      </c>
    </row>
    <row r="7" spans="1:7" s="228" customFormat="1" ht="36" customHeight="1" thickBot="1">
      <c r="A7" s="266" t="s">
        <v>114</v>
      </c>
      <c r="B7" s="272">
        <v>309000</v>
      </c>
      <c r="C7" s="272">
        <v>394407</v>
      </c>
      <c r="D7" s="272">
        <v>337763</v>
      </c>
      <c r="E7" s="272">
        <v>417589</v>
      </c>
      <c r="F7" s="272">
        <v>413418</v>
      </c>
      <c r="G7" s="267" t="s">
        <v>132</v>
      </c>
    </row>
    <row r="8" spans="1:7" s="228" customFormat="1" ht="36" customHeight="1" thickTop="1" thickBot="1">
      <c r="A8" s="299" t="s">
        <v>176</v>
      </c>
      <c r="B8" s="273">
        <v>292388</v>
      </c>
      <c r="C8" s="273">
        <v>349869</v>
      </c>
      <c r="D8" s="273">
        <v>447595</v>
      </c>
      <c r="E8" s="273">
        <v>523775</v>
      </c>
      <c r="F8" s="273">
        <v>634353</v>
      </c>
      <c r="G8" s="300" t="s">
        <v>344</v>
      </c>
    </row>
    <row r="9" spans="1:7" s="228" customFormat="1" ht="36" customHeight="1" thickTop="1" thickBot="1">
      <c r="A9" s="301" t="s">
        <v>346</v>
      </c>
      <c r="B9" s="274">
        <v>2031837</v>
      </c>
      <c r="C9" s="274">
        <v>2251341</v>
      </c>
      <c r="D9" s="274">
        <v>3274406</v>
      </c>
      <c r="E9" s="274">
        <v>2782047</v>
      </c>
      <c r="F9" s="274">
        <v>3106116</v>
      </c>
      <c r="G9" s="298" t="s">
        <v>345</v>
      </c>
    </row>
    <row r="10" spans="1:7" s="228" customFormat="1" ht="36" customHeight="1" thickTop="1" thickBot="1">
      <c r="A10" s="299" t="s">
        <v>115</v>
      </c>
      <c r="B10" s="273">
        <v>167380</v>
      </c>
      <c r="C10" s="273">
        <v>220216</v>
      </c>
      <c r="D10" s="273">
        <v>218889</v>
      </c>
      <c r="E10" s="273">
        <v>225472</v>
      </c>
      <c r="F10" s="273">
        <v>237774</v>
      </c>
      <c r="G10" s="300" t="s">
        <v>131</v>
      </c>
    </row>
    <row r="11" spans="1:7" s="228" customFormat="1" ht="36" customHeight="1" thickTop="1">
      <c r="A11" s="322" t="s">
        <v>163</v>
      </c>
      <c r="B11" s="323">
        <v>696</v>
      </c>
      <c r="C11" s="323">
        <v>488</v>
      </c>
      <c r="D11" s="323">
        <v>109</v>
      </c>
      <c r="E11" s="323">
        <v>212</v>
      </c>
      <c r="F11" s="323">
        <v>215</v>
      </c>
      <c r="G11" s="324" t="s">
        <v>164</v>
      </c>
    </row>
    <row r="12" spans="1:7" ht="21" customHeight="1">
      <c r="A12" s="275"/>
      <c r="G12" s="276"/>
    </row>
  </sheetData>
  <mergeCells count="4">
    <mergeCell ref="A1:G1"/>
    <mergeCell ref="A2:G2"/>
    <mergeCell ref="A3:G3"/>
    <mergeCell ref="A4:G4"/>
  </mergeCells>
  <printOptions horizontalCentered="1" verticalCentered="1"/>
  <pageMargins left="0.39370078740157483" right="0.39370078740157483" top="0.19685039370078741" bottom="0.19685039370078741" header="0.51181102362204722" footer="0.51181102362204722"/>
  <pageSetup paperSize="9" scale="97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rightToLeft="1" workbookViewId="0">
      <selection activeCell="A22" sqref="A22"/>
    </sheetView>
  </sheetViews>
  <sheetFormatPr defaultColWidth="8.88671875" defaultRowHeight="13.2"/>
  <cols>
    <col min="1" max="1" width="55.6640625" style="339" customWidth="1"/>
    <col min="2" max="2" width="8.6640625" style="336" customWidth="1"/>
    <col min="3" max="3" width="8.6640625" style="337" customWidth="1"/>
    <col min="4" max="4" width="8.6640625" style="335" customWidth="1"/>
    <col min="5" max="5" width="8.6640625" style="338" customWidth="1"/>
    <col min="6" max="6" width="55.6640625" style="332" customWidth="1"/>
    <col min="7" max="16384" width="8.88671875" style="1"/>
  </cols>
  <sheetData>
    <row r="1" spans="1:6" ht="20.399999999999999">
      <c r="A1" s="339" t="str">
        <f>CONCATENATE('61'!A2)</f>
        <v>القادمون والمغادرون والعابرون عبر مطار الدوحة الدولي حسب الشهر</v>
      </c>
      <c r="B1" s="336" t="str">
        <f>CONCATENATE('61'!A3)</f>
        <v>2015</v>
      </c>
      <c r="C1" s="337">
        <v>61</v>
      </c>
      <c r="D1" s="335">
        <v>61</v>
      </c>
      <c r="E1" s="338" t="str">
        <f>CONCATENATE('61'!A5)</f>
        <v>2015</v>
      </c>
      <c r="F1" s="332" t="str">
        <f>CONCATENATE('61'!A4)</f>
        <v xml:space="preserve">ARRIVALS, DEPARTURES AND TRANSIENT VIA
DOHA INTERNATIONAL AIRPORT BY MONTH </v>
      </c>
    </row>
    <row r="2" spans="1:6">
      <c r="A2" s="339" t="str">
        <f>CONCATENATE('62'!A2)</f>
        <v>حركة الطيران والنقل بمطار الدوحة الدولي</v>
      </c>
      <c r="B2" s="336" t="str">
        <f>CONCATENATE('62'!A3)</f>
        <v>2011 - 2015</v>
      </c>
      <c r="C2" s="337">
        <v>62</v>
      </c>
      <c r="D2" s="335">
        <v>62</v>
      </c>
      <c r="E2" s="338" t="str">
        <f>CONCATENATE('62'!A5)</f>
        <v>2011 - 2015</v>
      </c>
      <c r="F2" s="332" t="str">
        <f>CONCATENATE('62'!A4)</f>
        <v>AIRCRAFT AND CARGO ACTIVITY AT DOHA INTERNATIONAL AIRPORT</v>
      </c>
    </row>
    <row r="3" spans="1:6">
      <c r="A3" s="339" t="str">
        <f>CONCATENATE('63'!A2)</f>
        <v>حركة الطائرات المنتظمة وغير المنتظمة حسب الشهر</v>
      </c>
      <c r="B3" s="336" t="str">
        <f>CONCATENATE('63'!A3)</f>
        <v>2015</v>
      </c>
      <c r="C3" s="337">
        <v>63</v>
      </c>
      <c r="D3" s="335">
        <v>63</v>
      </c>
      <c r="E3" s="338" t="str">
        <f>CONCATENATE('63'!A5)</f>
        <v>2015</v>
      </c>
      <c r="F3" s="332" t="str">
        <f>CONCATENATE('63'!A4)</f>
        <v>MONTHLY SCHEDULED AND NON-SCHEDULED AIRCRAFTS TRAFFIC</v>
      </c>
    </row>
    <row r="4" spans="1:6">
      <c r="A4" s="339" t="str">
        <f>CONCATENATE('64'!A2)</f>
        <v>البضائع والبريد عبر مطار الدوحة الدولي حسب الشهر</v>
      </c>
      <c r="B4" s="336" t="str">
        <f>CONCATENATE('64'!A3)</f>
        <v>2015</v>
      </c>
      <c r="C4" s="337">
        <v>64</v>
      </c>
      <c r="D4" s="335">
        <v>64</v>
      </c>
      <c r="E4" s="338" t="str">
        <f>CONCATENATE('64'!A5)</f>
        <v>2015</v>
      </c>
      <c r="F4" s="332" t="str">
        <f>CONCATENATE('64'!A4)</f>
        <v xml:space="preserve">CARGO AND MAIL VIA DOHA INTERNATIONAL AIRPORT BY MONTH </v>
      </c>
    </row>
    <row r="5" spans="1:6">
      <c r="A5" s="339" t="str">
        <f>CONCATENATE('65'!A2)</f>
        <v>معاملات تسجيل المركبات</v>
      </c>
      <c r="B5" s="336" t="str">
        <f>CONCATENATE('65'!A3)</f>
        <v>2015</v>
      </c>
      <c r="C5" s="337">
        <v>65</v>
      </c>
      <c r="D5" s="335">
        <v>65</v>
      </c>
      <c r="E5" s="338" t="str">
        <f>CONCATENATE('65'!A5)</f>
        <v>2015</v>
      </c>
      <c r="F5" s="332" t="str">
        <f>CONCATENATE('65'!A4)</f>
        <v xml:space="preserve">VEHICLE REGISTRATION TRANSACTIONS </v>
      </c>
    </row>
    <row r="6" spans="1:6">
      <c r="A6" s="339" t="str">
        <f>CONCATENATE('67_66'!A2)</f>
        <v>السيارات والدراجات النارية الجديدة المسجلة حسب نوع الترخيص</v>
      </c>
      <c r="B6" s="336" t="str">
        <f>CONCATENATE('67_66'!A3)</f>
        <v>2011 - 2015</v>
      </c>
      <c r="C6" s="337">
        <v>66</v>
      </c>
      <c r="D6" s="335">
        <v>66</v>
      </c>
      <c r="E6" s="338" t="str">
        <f>CONCATENATE('67_66'!A5)</f>
        <v>2011 -  2015</v>
      </c>
      <c r="F6" s="332" t="str">
        <f>CONCATENATE('67_66'!A4)</f>
        <v>REGISTERED NEW VEHICLES AND MOTOR CYCLES BY TYPE OF LICENSE</v>
      </c>
    </row>
    <row r="7" spans="1:6">
      <c r="A7" s="339" t="str">
        <f>CONCATENATE('67_66'!A21)</f>
        <v>السيارات والدراجات النارية المسجلة حسب نوع الترخيص</v>
      </c>
      <c r="B7" s="336" t="str">
        <f>CONCATENATE('67_66'!A22)</f>
        <v>2011 - 2015</v>
      </c>
      <c r="C7" s="337">
        <v>67</v>
      </c>
      <c r="D7" s="335">
        <v>67</v>
      </c>
      <c r="E7" s="338" t="str">
        <f>CONCATENATE('67_66'!A24)</f>
        <v>2011 - 2015</v>
      </c>
      <c r="F7" s="332" t="str">
        <f>CONCATENATE('67_66'!A23)</f>
        <v>REGISTERED VEHICLES AND MOTOR CYCLES BY TYPE OF LICENSE</v>
      </c>
    </row>
    <row r="8" spans="1:6">
      <c r="A8" s="339" t="str">
        <f>CONCATENATE('68'!A2)</f>
        <v>رخص القيادة الصادرة حسب النوع</v>
      </c>
      <c r="B8" s="336" t="str">
        <f>CONCATENATE('68'!A3)</f>
        <v>2015</v>
      </c>
      <c r="C8" s="337">
        <v>68</v>
      </c>
      <c r="D8" s="335">
        <v>68</v>
      </c>
      <c r="E8" s="338" t="str">
        <f>CONCATENATE('68'!A5)</f>
        <v>2015</v>
      </c>
      <c r="F8" s="332" t="str">
        <f>CONCATENATE('68'!A4)</f>
        <v>DRIVING LICENSES ISSUED BY TYPE</v>
      </c>
    </row>
    <row r="9" spans="1:6">
      <c r="A9" s="339" t="str">
        <f>CONCATENATE('71'!A2)</f>
        <v>أطوال الطرق</v>
      </c>
      <c r="B9" s="336" t="str">
        <f>CONCATENATE('71'!A3)</f>
        <v>2015</v>
      </c>
      <c r="C9" s="337">
        <v>69</v>
      </c>
      <c r="D9" s="335">
        <v>69</v>
      </c>
      <c r="E9" s="338" t="str">
        <f>CONCATENATE('71'!A5)</f>
        <v>2015</v>
      </c>
      <c r="F9" s="332" t="str">
        <f>CONCATENATE('71'!A4)</f>
        <v>LENGTH OF ROADS</v>
      </c>
    </row>
    <row r="10" spans="1:6" ht="20.399999999999999">
      <c r="A10" s="339" t="str">
        <f>CONCATENATE('72'!A2)</f>
        <v>المنشآت والمشتغلون وتعويضات العاملين حسب حجم المنشأة</v>
      </c>
      <c r="B10" s="336" t="str">
        <f>CONCATENATE('72'!A3)</f>
        <v>2015</v>
      </c>
      <c r="C10" s="337">
        <v>70</v>
      </c>
      <c r="D10" s="335">
        <v>70</v>
      </c>
      <c r="E10" s="338" t="str">
        <f>CONCATENATE('72'!A5)</f>
        <v>2015</v>
      </c>
      <c r="F10" s="332" t="str">
        <f>CONCATENATE('72'!A4)</f>
        <v xml:space="preserve"> ESTABLISHMENTS, EMPLOYEES AND COMPENSATIONS OF EMPLOYEES BY SIZE OF ESTABLISHMENT</v>
      </c>
    </row>
    <row r="11" spans="1:6" ht="30.6">
      <c r="A11" s="339" t="str">
        <f>CONCATENATE('73'!A2)</f>
        <v>الانتاج والقيمة المضافة لنشاط النقل والاتصالات حسب حجم المنشأة</v>
      </c>
      <c r="B11" s="336" t="str">
        <f>CONCATENATE('73'!A3)</f>
        <v>2015</v>
      </c>
      <c r="C11" s="337">
        <v>71</v>
      </c>
      <c r="D11" s="335">
        <v>71</v>
      </c>
      <c r="E11" s="338" t="str">
        <f>CONCATENATE('73'!A5)</f>
        <v>2015</v>
      </c>
      <c r="F11" s="332" t="str">
        <f>CONCATENATE('73'!A4)</f>
        <v>PRODUCTION AND VALUE ADDED OF TRANSPORTATION AND COMMUNICATION ACTIVITY
BY SIZE OF ESTABLISHMENT</v>
      </c>
    </row>
    <row r="12" spans="1:6" ht="20.399999999999999">
      <c r="A12" s="339" t="str">
        <f>CONCATENATE('74'!A2)</f>
        <v>أهم المؤشرات الإقتصادية في نشاط النقل والاتصالات</v>
      </c>
      <c r="B12" s="336" t="str">
        <f>CONCATENATE('74'!A3)</f>
        <v>2015</v>
      </c>
      <c r="C12" s="337">
        <v>72</v>
      </c>
      <c r="D12" s="335">
        <v>72</v>
      </c>
      <c r="E12" s="338" t="str">
        <f>CONCATENATE('74'!A5)</f>
        <v>2015</v>
      </c>
      <c r="F12" s="332" t="str">
        <f>CONCATENATE('74'!A4)</f>
        <v>MAIN ECONOMIC INDICATORS OF TRANSPORTATION AND COMMUNICATION ACTIVITY</v>
      </c>
    </row>
    <row r="13" spans="1:6" ht="26.4">
      <c r="A13" s="339" t="str">
        <f>CONCATENATE('75'!A1)</f>
        <v>السفن القادمة وحمولتها الاجمالية والصافية بالطن حسب نوع السفينة وبلد الميناء السابق</v>
      </c>
      <c r="B13" s="336" t="str">
        <f>CONCATENATE('75'!A2)</f>
        <v>2015</v>
      </c>
      <c r="C13" s="337">
        <v>73</v>
      </c>
      <c r="D13" s="335">
        <v>73</v>
      </c>
      <c r="E13" s="338" t="str">
        <f>CONCATENATE('75'!A4)</f>
        <v>2015</v>
      </c>
      <c r="F13" s="332" t="str">
        <f>CONCATENATE('75'!A3)</f>
        <v>ARRIVING VESSELS' GROSS AND NET TONNAGE BY TYPE OF VESSEL AND COUNTRY OF PREVIOUS PORT</v>
      </c>
    </row>
    <row r="14" spans="1:6">
      <c r="A14" s="339" t="str">
        <f>CONCATENATE('76'!A2)</f>
        <v>مكاتب البريد والوكالات وصناديق البريد</v>
      </c>
      <c r="B14" s="336" t="str">
        <f>CONCATENATE('76'!A3)</f>
        <v>2011 - 2015</v>
      </c>
      <c r="C14" s="337">
        <v>74</v>
      </c>
      <c r="D14" s="335">
        <v>74</v>
      </c>
      <c r="E14" s="338" t="str">
        <f>CONCATENATE('76'!A5)</f>
        <v>2011 - 2015</v>
      </c>
      <c r="F14" s="332" t="str">
        <f>CONCATENATE('76'!A4)</f>
        <v>POST OFFICES, AGENCIES AND MAIL BOXES</v>
      </c>
    </row>
    <row r="15" spans="1:6">
      <c r="A15" s="339" t="str">
        <f>CONCATENATE('77'!A1)</f>
        <v>الخدمات البريدية</v>
      </c>
      <c r="B15" s="336" t="str">
        <f>CONCATENATE('77'!A2)</f>
        <v>2011 - 2015</v>
      </c>
      <c r="C15" s="337">
        <v>75</v>
      </c>
      <c r="D15" s="335">
        <v>75</v>
      </c>
      <c r="E15" s="338" t="str">
        <f>CONCATENATE('77'!A4)</f>
        <v>2011 - 2015</v>
      </c>
      <c r="F15" s="332" t="str">
        <f>CONCATENATE('77'!A3)</f>
        <v>POSTAL SERVICES</v>
      </c>
    </row>
    <row r="16" spans="1:6">
      <c r="A16" s="339" t="str">
        <f>CONCATENATE('78'!A1)</f>
        <v>خدمات الهاتف والانترنت</v>
      </c>
      <c r="B16" s="336" t="str">
        <f>CONCATENATE('78'!A2)</f>
        <v>2011 - 2015</v>
      </c>
      <c r="C16" s="337">
        <v>76</v>
      </c>
      <c r="D16" s="335">
        <v>76</v>
      </c>
      <c r="E16" s="338" t="str">
        <f>CONCATENATE('78'!A4)</f>
        <v>2011 - 2015</v>
      </c>
      <c r="F16" s="332" t="str">
        <f>CONCATENATE('78'!A3)</f>
        <v>TELEPHONE AND INTERNET SERVICES</v>
      </c>
    </row>
    <row r="24" spans="1:6">
      <c r="A24" s="339" t="str">
        <f>CONCATENATE(GR_22!A2)</f>
        <v>حركة الطائرات المنتظمة وغير المنتظمة حسب الشهر</v>
      </c>
      <c r="B24" s="336" t="str">
        <f>CONCATENATE(GR_22!A3)</f>
        <v>2015</v>
      </c>
      <c r="C24" s="337">
        <v>22</v>
      </c>
      <c r="D24" s="335">
        <v>22</v>
      </c>
      <c r="E24" s="338" t="str">
        <f>CONCATENATE(GR_22!A5)</f>
        <v>2015</v>
      </c>
      <c r="F24" s="332" t="str">
        <f>CONCATENATE(GR_22!A4)</f>
        <v>MONTHLY SCHEDULED AND NON-SCHEDULED AIRCRAFTS TRAFFIC</v>
      </c>
    </row>
    <row r="25" spans="1:6">
      <c r="A25" s="339" t="str">
        <f>CONCATENATE(GR_23!A2)</f>
        <v>المنشآت حسب حجم المنشأة</v>
      </c>
      <c r="B25" s="336" t="str">
        <f>CONCATENATE(GR_23!A3)</f>
        <v>2015</v>
      </c>
      <c r="C25" s="337">
        <v>23</v>
      </c>
      <c r="D25" s="335">
        <v>23</v>
      </c>
      <c r="E25" s="338" t="str">
        <f>CONCATENATE(GR_23!A5)</f>
        <v>2015</v>
      </c>
      <c r="F25" s="332" t="str">
        <f>CONCATENATE(GR_23!A4)</f>
        <v xml:space="preserve"> ESTABLISHMENTS BY SIZE OF ESTABLISHMENT </v>
      </c>
    </row>
    <row r="26" spans="1:6">
      <c r="A26" s="1"/>
    </row>
    <row r="27" spans="1:6">
      <c r="A27" s="1"/>
    </row>
    <row r="28" spans="1:6">
      <c r="A28" s="1"/>
    </row>
  </sheetData>
  <printOptions horizontalCentered="1"/>
  <pageMargins left="0" right="0" top="0.74803149606299213" bottom="0.74803149606299213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23"/>
  <sheetViews>
    <sheetView showGridLines="0" rightToLeft="1" view="pageBreakPreview" zoomScaleNormal="100" zoomScaleSheetLayoutView="100" workbookViewId="0">
      <selection activeCell="C10" sqref="C10"/>
    </sheetView>
  </sheetViews>
  <sheetFormatPr defaultColWidth="9.109375" defaultRowHeight="13.2"/>
  <cols>
    <col min="1" max="1" width="25.6640625" style="96" customWidth="1"/>
    <col min="2" max="3" width="11.33203125" style="4" bestFit="1" customWidth="1"/>
    <col min="4" max="4" width="10.6640625" style="4" customWidth="1"/>
    <col min="5" max="5" width="25.6640625" style="108" customWidth="1"/>
    <col min="6" max="6" width="9.5546875" style="4" bestFit="1" customWidth="1"/>
    <col min="7" max="7" width="9.44140625" style="4" bestFit="1" customWidth="1"/>
    <col min="8" max="16384" width="9.109375" style="4"/>
  </cols>
  <sheetData>
    <row r="1" spans="1:12" s="99" customFormat="1" ht="45" customHeight="1">
      <c r="A1" s="390"/>
      <c r="B1" s="390"/>
      <c r="C1" s="390"/>
      <c r="D1" s="390"/>
      <c r="E1" s="390"/>
      <c r="F1" s="109"/>
      <c r="G1" s="109"/>
      <c r="H1" s="109"/>
      <c r="I1" s="109"/>
      <c r="J1" s="109"/>
      <c r="K1" s="109"/>
      <c r="L1" s="109"/>
    </row>
    <row r="2" spans="1:12" s="123" customFormat="1" ht="21">
      <c r="A2" s="292" t="s">
        <v>336</v>
      </c>
      <c r="B2" s="52"/>
      <c r="C2" s="52"/>
      <c r="D2" s="52"/>
      <c r="E2" s="52"/>
    </row>
    <row r="3" spans="1:12" s="123" customFormat="1" ht="21">
      <c r="A3" s="46">
        <v>2015</v>
      </c>
      <c r="B3" s="52"/>
      <c r="C3" s="52"/>
      <c r="D3" s="52"/>
      <c r="E3" s="46"/>
    </row>
    <row r="4" spans="1:12" s="124" customFormat="1" ht="31.2">
      <c r="A4" s="33" t="s">
        <v>371</v>
      </c>
      <c r="B4" s="26"/>
      <c r="C4" s="26"/>
      <c r="D4" s="26"/>
      <c r="E4" s="26"/>
    </row>
    <row r="5" spans="1:12" s="124" customFormat="1" ht="15.6">
      <c r="A5" s="26">
        <v>2015</v>
      </c>
      <c r="B5" s="26"/>
      <c r="C5" s="26"/>
      <c r="D5" s="26"/>
      <c r="E5" s="26"/>
    </row>
    <row r="6" spans="1:12" s="30" customFormat="1" ht="23.25" customHeight="1">
      <c r="A6" s="15" t="s">
        <v>368</v>
      </c>
      <c r="E6" s="27" t="s">
        <v>351</v>
      </c>
    </row>
    <row r="7" spans="1:12" s="30" customFormat="1" ht="45.75" customHeight="1">
      <c r="A7" s="289" t="s">
        <v>18</v>
      </c>
      <c r="B7" s="291" t="s">
        <v>337</v>
      </c>
      <c r="C7" s="291" t="s">
        <v>338</v>
      </c>
      <c r="D7" s="291" t="s">
        <v>339</v>
      </c>
      <c r="E7" s="290" t="s">
        <v>19</v>
      </c>
    </row>
    <row r="8" spans="1:12" ht="29.25" customHeight="1" thickBot="1">
      <c r="A8" s="279" t="s">
        <v>20</v>
      </c>
      <c r="B8" s="102">
        <v>1313539</v>
      </c>
      <c r="C8" s="102">
        <v>1287004</v>
      </c>
      <c r="D8" s="102">
        <v>11143</v>
      </c>
      <c r="E8" s="280" t="s">
        <v>21</v>
      </c>
    </row>
    <row r="9" spans="1:12" ht="29.25" customHeight="1" thickTop="1" thickBot="1">
      <c r="A9" s="288" t="s">
        <v>22</v>
      </c>
      <c r="B9" s="103">
        <v>1174603</v>
      </c>
      <c r="C9" s="103">
        <v>1119385</v>
      </c>
      <c r="D9" s="103">
        <v>8767</v>
      </c>
      <c r="E9" s="283" t="s">
        <v>23</v>
      </c>
    </row>
    <row r="10" spans="1:12" ht="29.25" customHeight="1" thickTop="1" thickBot="1">
      <c r="A10" s="286" t="s">
        <v>24</v>
      </c>
      <c r="B10" s="104">
        <v>1250299</v>
      </c>
      <c r="C10" s="104">
        <v>1244383</v>
      </c>
      <c r="D10" s="104">
        <v>9158</v>
      </c>
      <c r="E10" s="287" t="s">
        <v>25</v>
      </c>
    </row>
    <row r="11" spans="1:12" ht="29.25" customHeight="1" thickTop="1" thickBot="1">
      <c r="A11" s="288" t="s">
        <v>26</v>
      </c>
      <c r="B11" s="103">
        <v>1252328</v>
      </c>
      <c r="C11" s="103">
        <v>1250819</v>
      </c>
      <c r="D11" s="103">
        <v>7956</v>
      </c>
      <c r="E11" s="283" t="s">
        <v>27</v>
      </c>
    </row>
    <row r="12" spans="1:12" ht="29.25" customHeight="1" thickTop="1" thickBot="1">
      <c r="A12" s="286" t="s">
        <v>28</v>
      </c>
      <c r="B12" s="104">
        <v>1219997</v>
      </c>
      <c r="C12" s="104">
        <v>1207337</v>
      </c>
      <c r="D12" s="104">
        <v>7551</v>
      </c>
      <c r="E12" s="287" t="s">
        <v>29</v>
      </c>
    </row>
    <row r="13" spans="1:12" ht="29.25" customHeight="1" thickTop="1" thickBot="1">
      <c r="A13" s="288" t="s">
        <v>30</v>
      </c>
      <c r="B13" s="103">
        <v>1178520</v>
      </c>
      <c r="C13" s="103">
        <v>1196474</v>
      </c>
      <c r="D13" s="103">
        <v>7764</v>
      </c>
      <c r="E13" s="283" t="s">
        <v>31</v>
      </c>
    </row>
    <row r="14" spans="1:12" ht="29.25" customHeight="1" thickTop="1" thickBot="1">
      <c r="A14" s="286" t="s">
        <v>32</v>
      </c>
      <c r="B14" s="104">
        <v>1253917</v>
      </c>
      <c r="C14" s="104">
        <v>1456262</v>
      </c>
      <c r="D14" s="104">
        <v>8221</v>
      </c>
      <c r="E14" s="287" t="s">
        <v>33</v>
      </c>
    </row>
    <row r="15" spans="1:12" ht="29.25" customHeight="1" thickTop="1" thickBot="1">
      <c r="A15" s="288" t="s">
        <v>34</v>
      </c>
      <c r="B15" s="103">
        <v>1581765</v>
      </c>
      <c r="C15" s="103">
        <v>1454344</v>
      </c>
      <c r="D15" s="103">
        <v>10468</v>
      </c>
      <c r="E15" s="283" t="s">
        <v>35</v>
      </c>
    </row>
    <row r="16" spans="1:12" ht="29.25" customHeight="1" thickTop="1" thickBot="1">
      <c r="A16" s="286" t="s">
        <v>36</v>
      </c>
      <c r="B16" s="104">
        <v>1374852</v>
      </c>
      <c r="C16" s="104">
        <v>1309715</v>
      </c>
      <c r="D16" s="104">
        <v>6337</v>
      </c>
      <c r="E16" s="287" t="s">
        <v>37</v>
      </c>
    </row>
    <row r="17" spans="1:5" ht="29.25" customHeight="1" thickTop="1" thickBot="1">
      <c r="A17" s="288" t="s">
        <v>38</v>
      </c>
      <c r="B17" s="103">
        <v>1324459</v>
      </c>
      <c r="C17" s="103">
        <v>1236546</v>
      </c>
      <c r="D17" s="103">
        <v>8467</v>
      </c>
      <c r="E17" s="283" t="s">
        <v>39</v>
      </c>
    </row>
    <row r="18" spans="1:5" ht="29.25" customHeight="1" thickTop="1" thickBot="1">
      <c r="A18" s="286" t="s">
        <v>40</v>
      </c>
      <c r="B18" s="104">
        <v>1220083</v>
      </c>
      <c r="C18" s="104">
        <v>1186545</v>
      </c>
      <c r="D18" s="104">
        <v>7210</v>
      </c>
      <c r="E18" s="287" t="s">
        <v>41</v>
      </c>
    </row>
    <row r="19" spans="1:5" ht="29.25" customHeight="1" thickTop="1">
      <c r="A19" s="284" t="s">
        <v>42</v>
      </c>
      <c r="B19" s="105">
        <v>1447590</v>
      </c>
      <c r="C19" s="105">
        <v>1467621</v>
      </c>
      <c r="D19" s="105">
        <v>9324</v>
      </c>
      <c r="E19" s="281" t="s">
        <v>43</v>
      </c>
    </row>
    <row r="20" spans="1:5" ht="29.25" customHeight="1">
      <c r="A20" s="285" t="s">
        <v>7</v>
      </c>
      <c r="B20" s="224">
        <f>SUM(B8:B19)</f>
        <v>15591952</v>
      </c>
      <c r="C20" s="224">
        <f>SUM(C8:C19)</f>
        <v>15416435</v>
      </c>
      <c r="D20" s="224">
        <f>SUM(D8:D19)</f>
        <v>102366</v>
      </c>
      <c r="E20" s="282" t="s">
        <v>44</v>
      </c>
    </row>
    <row r="21" spans="1:5" ht="6" customHeight="1"/>
    <row r="22" spans="1:5">
      <c r="A22" s="293" t="s">
        <v>340</v>
      </c>
      <c r="E22" s="4"/>
    </row>
    <row r="23" spans="1:5">
      <c r="E23" s="294" t="s">
        <v>341</v>
      </c>
    </row>
  </sheetData>
  <mergeCells count="1">
    <mergeCell ref="A1:E1"/>
  </mergeCells>
  <printOptions horizontalCentered="1"/>
  <pageMargins left="0.78740157480314965" right="0.78740157480314965" top="0.98425196850393704" bottom="0.39370078740157483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5"/>
  <sheetViews>
    <sheetView showGridLines="0" rightToLeft="1" view="pageBreakPreview" topLeftCell="A2" zoomScaleSheetLayoutView="100" workbookViewId="0">
      <selection activeCell="E15" sqref="E15"/>
    </sheetView>
  </sheetViews>
  <sheetFormatPr defaultColWidth="9.109375" defaultRowHeight="13.2"/>
  <cols>
    <col min="1" max="1" width="30.6640625" style="96" customWidth="1"/>
    <col min="2" max="2" width="13.109375" style="4" bestFit="1" customWidth="1"/>
    <col min="3" max="3" width="12" style="4" bestFit="1" customWidth="1"/>
    <col min="4" max="4" width="8.6640625" style="4" customWidth="1"/>
    <col min="5" max="6" width="12" style="4" bestFit="1" customWidth="1"/>
    <col min="7" max="7" width="30.6640625" style="4" customWidth="1"/>
    <col min="8" max="16384" width="9.109375" style="4"/>
  </cols>
  <sheetData>
    <row r="1" spans="1:10" s="99" customFormat="1" ht="27.75" customHeight="1">
      <c r="A1" s="390"/>
      <c r="B1" s="390"/>
      <c r="C1" s="390"/>
      <c r="D1" s="390"/>
      <c r="E1" s="390"/>
      <c r="F1" s="390"/>
      <c r="G1" s="390"/>
      <c r="H1" s="109"/>
      <c r="I1" s="109"/>
      <c r="J1" s="109"/>
    </row>
    <row r="2" spans="1:10" s="43" customFormat="1" ht="24.9" customHeight="1">
      <c r="A2" s="392" t="s">
        <v>156</v>
      </c>
      <c r="B2" s="392"/>
      <c r="C2" s="392"/>
      <c r="D2" s="392"/>
      <c r="E2" s="392"/>
      <c r="F2" s="392"/>
      <c r="G2" s="392"/>
    </row>
    <row r="3" spans="1:10" s="44" customFormat="1" ht="24.9" customHeight="1">
      <c r="A3" s="393" t="s">
        <v>372</v>
      </c>
      <c r="B3" s="393"/>
      <c r="C3" s="393"/>
      <c r="D3" s="393"/>
      <c r="E3" s="393"/>
      <c r="F3" s="393"/>
      <c r="G3" s="393"/>
    </row>
    <row r="4" spans="1:10" ht="24.9" customHeight="1">
      <c r="A4" s="391" t="s">
        <v>157</v>
      </c>
      <c r="B4" s="391"/>
      <c r="C4" s="391"/>
      <c r="D4" s="391"/>
      <c r="E4" s="391"/>
      <c r="F4" s="391"/>
      <c r="G4" s="391"/>
    </row>
    <row r="5" spans="1:10" s="100" customFormat="1" ht="24.9" customHeight="1">
      <c r="A5" s="391" t="s">
        <v>372</v>
      </c>
      <c r="B5" s="391"/>
      <c r="C5" s="391"/>
      <c r="D5" s="391"/>
      <c r="E5" s="391"/>
      <c r="F5" s="391"/>
      <c r="G5" s="391"/>
    </row>
    <row r="6" spans="1:10" s="30" customFormat="1" ht="24.9" customHeight="1">
      <c r="A6" s="15" t="s">
        <v>367</v>
      </c>
      <c r="G6" s="14" t="s">
        <v>352</v>
      </c>
    </row>
    <row r="7" spans="1:10" s="30" customFormat="1" ht="38.25" customHeight="1">
      <c r="A7" s="110" t="s">
        <v>9</v>
      </c>
      <c r="B7" s="270">
        <v>2011</v>
      </c>
      <c r="C7" s="270">
        <v>2012</v>
      </c>
      <c r="D7" s="270">
        <v>2013</v>
      </c>
      <c r="E7" s="270">
        <v>2014</v>
      </c>
      <c r="F7" s="101">
        <v>2015</v>
      </c>
      <c r="G7" s="101" t="s">
        <v>10</v>
      </c>
    </row>
    <row r="8" spans="1:10" ht="30.75" customHeight="1" thickBot="1">
      <c r="A8" s="51" t="s">
        <v>158</v>
      </c>
      <c r="B8" s="102"/>
      <c r="C8" s="102"/>
      <c r="D8" s="102"/>
      <c r="E8" s="102"/>
      <c r="F8" s="102"/>
      <c r="G8" s="112" t="s">
        <v>159</v>
      </c>
    </row>
    <row r="9" spans="1:10" ht="30.75" customHeight="1" thickTop="1" thickBot="1">
      <c r="A9" s="98" t="s">
        <v>11</v>
      </c>
      <c r="B9" s="242">
        <v>68348</v>
      </c>
      <c r="C9" s="241">
        <v>77846</v>
      </c>
      <c r="D9" s="241">
        <v>83988</v>
      </c>
      <c r="E9" s="241">
        <v>91112</v>
      </c>
      <c r="F9" s="241">
        <v>106132</v>
      </c>
      <c r="G9" s="113" t="s">
        <v>12</v>
      </c>
    </row>
    <row r="10" spans="1:10" ht="30.75" customHeight="1" thickTop="1" thickBot="1">
      <c r="A10" s="114" t="s">
        <v>13</v>
      </c>
      <c r="B10" s="244">
        <v>68387</v>
      </c>
      <c r="C10" s="243">
        <v>77826</v>
      </c>
      <c r="D10" s="243">
        <v>84007</v>
      </c>
      <c r="E10" s="243">
        <v>91113</v>
      </c>
      <c r="F10" s="243">
        <v>106117</v>
      </c>
      <c r="G10" s="115" t="s">
        <v>14</v>
      </c>
    </row>
    <row r="11" spans="1:10" ht="30.75" customHeight="1" thickTop="1" thickBot="1">
      <c r="A11" s="50" t="s">
        <v>160</v>
      </c>
      <c r="B11" s="242"/>
      <c r="C11" s="242"/>
      <c r="D11" s="242"/>
      <c r="E11" s="242"/>
      <c r="F11" s="242"/>
      <c r="G11" s="116" t="s">
        <v>161</v>
      </c>
    </row>
    <row r="12" spans="1:10" ht="30.75" customHeight="1" thickTop="1" thickBot="1">
      <c r="A12" s="114" t="s">
        <v>15</v>
      </c>
      <c r="B12" s="244">
        <v>447852</v>
      </c>
      <c r="C12" s="244">
        <v>462585</v>
      </c>
      <c r="D12" s="244">
        <v>478750</v>
      </c>
      <c r="E12" s="244">
        <v>561293</v>
      </c>
      <c r="F12" s="244">
        <v>807644</v>
      </c>
      <c r="G12" s="115" t="s">
        <v>16</v>
      </c>
    </row>
    <row r="13" spans="1:10" ht="30.75" customHeight="1" thickTop="1">
      <c r="A13" s="117" t="s">
        <v>17</v>
      </c>
      <c r="B13" s="245">
        <v>364412</v>
      </c>
      <c r="C13" s="245">
        <v>381954</v>
      </c>
      <c r="D13" s="245">
        <v>386919</v>
      </c>
      <c r="E13" s="245">
        <v>435274</v>
      </c>
      <c r="F13" s="245">
        <v>647308</v>
      </c>
      <c r="G13" s="119" t="s">
        <v>117</v>
      </c>
    </row>
    <row r="14" spans="1:10">
      <c r="A14" s="120"/>
      <c r="B14" s="120"/>
      <c r="C14" s="120"/>
      <c r="D14" s="120"/>
      <c r="E14" s="120"/>
      <c r="F14" s="120"/>
      <c r="G14" s="120"/>
    </row>
    <row r="15" spans="1:10">
      <c r="A15" s="121"/>
    </row>
  </sheetData>
  <mergeCells count="5">
    <mergeCell ref="A5:G5"/>
    <mergeCell ref="A1:G1"/>
    <mergeCell ref="A2:G2"/>
    <mergeCell ref="A3:G3"/>
    <mergeCell ref="A4:G4"/>
  </mergeCells>
  <phoneticPr fontId="6" type="noConversion"/>
  <printOptions horizontalCentered="1" verticalCentered="1"/>
  <pageMargins left="0" right="0" top="0.39370078740157483" bottom="0.39370078740157483" header="0.51181102362204722" footer="0.51181102362204722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23"/>
  <sheetViews>
    <sheetView showGridLines="0" rightToLeft="1" view="pageBreakPreview" zoomScaleSheetLayoutView="100" workbookViewId="0">
      <selection activeCell="B8" sqref="B8:C8"/>
    </sheetView>
  </sheetViews>
  <sheetFormatPr defaultColWidth="9.109375" defaultRowHeight="13.2"/>
  <cols>
    <col min="1" max="1" width="20.6640625" style="96" customWidth="1"/>
    <col min="2" max="2" width="9.109375" style="4" customWidth="1"/>
    <col min="3" max="3" width="10.6640625" style="4" customWidth="1"/>
    <col min="4" max="4" width="9" style="4" customWidth="1"/>
    <col min="5" max="5" width="10.6640625" style="4" customWidth="1"/>
    <col min="6" max="6" width="20.6640625" style="108" customWidth="1"/>
    <col min="7" max="16384" width="9.109375" style="4"/>
  </cols>
  <sheetData>
    <row r="1" spans="1:13" s="99" customFormat="1" ht="33" customHeight="1">
      <c r="A1" s="390"/>
      <c r="B1" s="390"/>
      <c r="C1" s="390"/>
      <c r="D1" s="390"/>
      <c r="E1" s="390"/>
      <c r="F1" s="390"/>
      <c r="G1" s="109"/>
      <c r="H1" s="109"/>
      <c r="I1" s="109"/>
      <c r="J1" s="109"/>
      <c r="K1" s="109"/>
      <c r="L1" s="109"/>
      <c r="M1" s="109"/>
    </row>
    <row r="2" spans="1:13" s="123" customFormat="1" ht="21">
      <c r="A2" s="52" t="s">
        <v>292</v>
      </c>
      <c r="B2" s="52"/>
      <c r="C2" s="52"/>
      <c r="D2" s="52"/>
      <c r="E2" s="52"/>
      <c r="F2" s="52"/>
    </row>
    <row r="3" spans="1:13" s="123" customFormat="1" ht="21">
      <c r="A3" s="46">
        <v>2015</v>
      </c>
      <c r="B3" s="52"/>
      <c r="C3" s="52"/>
      <c r="D3" s="52"/>
      <c r="E3" s="52"/>
      <c r="F3" s="46"/>
    </row>
    <row r="4" spans="1:13" s="124" customFormat="1" ht="15.6">
      <c r="A4" s="26" t="s">
        <v>293</v>
      </c>
      <c r="B4" s="26"/>
      <c r="C4" s="26"/>
      <c r="D4" s="26"/>
      <c r="E4" s="26"/>
      <c r="F4" s="26"/>
    </row>
    <row r="5" spans="1:13" s="124" customFormat="1" ht="15.6">
      <c r="A5" s="26">
        <v>2015</v>
      </c>
      <c r="B5" s="26"/>
      <c r="C5" s="26"/>
      <c r="D5" s="26"/>
      <c r="E5" s="26"/>
      <c r="F5" s="26"/>
    </row>
    <row r="6" spans="1:13" s="30" customFormat="1" ht="15" customHeight="1">
      <c r="A6" s="15" t="s">
        <v>366</v>
      </c>
      <c r="F6" s="27" t="s">
        <v>353</v>
      </c>
    </row>
    <row r="7" spans="1:13" s="30" customFormat="1" ht="13.8">
      <c r="A7" s="395" t="s">
        <v>18</v>
      </c>
      <c r="B7" s="397" t="s">
        <v>192</v>
      </c>
      <c r="C7" s="397"/>
      <c r="D7" s="397" t="s">
        <v>196</v>
      </c>
      <c r="E7" s="397"/>
      <c r="F7" s="394" t="s">
        <v>19</v>
      </c>
    </row>
    <row r="8" spans="1:13" s="30" customFormat="1">
      <c r="A8" s="395"/>
      <c r="B8" s="398" t="s">
        <v>193</v>
      </c>
      <c r="C8" s="398"/>
      <c r="D8" s="398" t="s">
        <v>197</v>
      </c>
      <c r="E8" s="398"/>
      <c r="F8" s="394"/>
    </row>
    <row r="9" spans="1:13" s="30" customFormat="1" ht="18" customHeight="1">
      <c r="A9" s="396"/>
      <c r="B9" s="125" t="s">
        <v>248</v>
      </c>
      <c r="C9" s="125" t="s">
        <v>194</v>
      </c>
      <c r="D9" s="125" t="s">
        <v>248</v>
      </c>
      <c r="E9" s="125" t="s">
        <v>194</v>
      </c>
      <c r="F9" s="394"/>
    </row>
    <row r="10" spans="1:13" s="3" customFormat="1" ht="16.5" customHeight="1">
      <c r="A10" s="395"/>
      <c r="B10" s="126" t="s">
        <v>249</v>
      </c>
      <c r="C10" s="126" t="s">
        <v>195</v>
      </c>
      <c r="D10" s="126" t="s">
        <v>249</v>
      </c>
      <c r="E10" s="126" t="s">
        <v>195</v>
      </c>
      <c r="F10" s="394"/>
    </row>
    <row r="11" spans="1:13" ht="29.25" customHeight="1" thickBot="1">
      <c r="A11" s="88" t="s">
        <v>20</v>
      </c>
      <c r="B11" s="102">
        <v>6559</v>
      </c>
      <c r="C11" s="102">
        <v>6556</v>
      </c>
      <c r="D11" s="102">
        <v>1835</v>
      </c>
      <c r="E11" s="102">
        <v>1833</v>
      </c>
      <c r="F11" s="83" t="s">
        <v>21</v>
      </c>
    </row>
    <row r="12" spans="1:13" ht="29.25" customHeight="1" thickTop="1" thickBot="1">
      <c r="A12" s="85" t="s">
        <v>22</v>
      </c>
      <c r="B12" s="103">
        <v>5951</v>
      </c>
      <c r="C12" s="103">
        <v>5957</v>
      </c>
      <c r="D12" s="103">
        <v>1712</v>
      </c>
      <c r="E12" s="103">
        <v>1714</v>
      </c>
      <c r="F12" s="84" t="s">
        <v>23</v>
      </c>
    </row>
    <row r="13" spans="1:13" ht="29.25" customHeight="1" thickTop="1" thickBot="1">
      <c r="A13" s="87" t="s">
        <v>24</v>
      </c>
      <c r="B13" s="104">
        <v>6627</v>
      </c>
      <c r="C13" s="104">
        <v>6642</v>
      </c>
      <c r="D13" s="104">
        <v>1911</v>
      </c>
      <c r="E13" s="104">
        <v>1910</v>
      </c>
      <c r="F13" s="82" t="s">
        <v>25</v>
      </c>
    </row>
    <row r="14" spans="1:13" ht="29.25" customHeight="1" thickTop="1" thickBot="1">
      <c r="A14" s="85" t="s">
        <v>26</v>
      </c>
      <c r="B14" s="103">
        <v>6438</v>
      </c>
      <c r="C14" s="103">
        <v>6432</v>
      </c>
      <c r="D14" s="103">
        <v>1989</v>
      </c>
      <c r="E14" s="103">
        <v>1974</v>
      </c>
      <c r="F14" s="84" t="s">
        <v>27</v>
      </c>
    </row>
    <row r="15" spans="1:13" ht="29.25" customHeight="1" thickTop="1" thickBot="1">
      <c r="A15" s="87" t="s">
        <v>28</v>
      </c>
      <c r="B15" s="104">
        <v>6628</v>
      </c>
      <c r="C15" s="104">
        <v>6620</v>
      </c>
      <c r="D15" s="104">
        <v>2154</v>
      </c>
      <c r="E15" s="104">
        <v>2164</v>
      </c>
      <c r="F15" s="82" t="s">
        <v>29</v>
      </c>
    </row>
    <row r="16" spans="1:13" ht="29.25" customHeight="1" thickTop="1" thickBot="1">
      <c r="A16" s="85" t="s">
        <v>30</v>
      </c>
      <c r="B16" s="103">
        <v>6467</v>
      </c>
      <c r="C16" s="103">
        <v>6461</v>
      </c>
      <c r="D16" s="103">
        <v>2125</v>
      </c>
      <c r="E16" s="103">
        <v>2123</v>
      </c>
      <c r="F16" s="84" t="s">
        <v>31</v>
      </c>
    </row>
    <row r="17" spans="1:6" ht="29.25" customHeight="1" thickTop="1" thickBot="1">
      <c r="A17" s="87" t="s">
        <v>32</v>
      </c>
      <c r="B17" s="104">
        <v>6891</v>
      </c>
      <c r="C17" s="104">
        <v>6898</v>
      </c>
      <c r="D17" s="104">
        <v>2214</v>
      </c>
      <c r="E17" s="104">
        <v>2219</v>
      </c>
      <c r="F17" s="82" t="s">
        <v>33</v>
      </c>
    </row>
    <row r="18" spans="1:6" ht="29.25" customHeight="1" thickTop="1" thickBot="1">
      <c r="A18" s="85" t="s">
        <v>34</v>
      </c>
      <c r="B18" s="103">
        <v>7104</v>
      </c>
      <c r="C18" s="103">
        <v>7096</v>
      </c>
      <c r="D18" s="103">
        <v>2229</v>
      </c>
      <c r="E18" s="103">
        <v>2231</v>
      </c>
      <c r="F18" s="84" t="s">
        <v>35</v>
      </c>
    </row>
    <row r="19" spans="1:6" ht="29.25" customHeight="1" thickTop="1" thickBot="1">
      <c r="A19" s="87" t="s">
        <v>36</v>
      </c>
      <c r="B19" s="104">
        <v>6919</v>
      </c>
      <c r="C19" s="104">
        <v>6921</v>
      </c>
      <c r="D19" s="104">
        <v>2233</v>
      </c>
      <c r="E19" s="104">
        <v>2231</v>
      </c>
      <c r="F19" s="82" t="s">
        <v>37</v>
      </c>
    </row>
    <row r="20" spans="1:6" ht="29.25" customHeight="1" thickTop="1" thickBot="1">
      <c r="A20" s="85" t="s">
        <v>38</v>
      </c>
      <c r="B20" s="103">
        <v>7146</v>
      </c>
      <c r="C20" s="103">
        <v>7146</v>
      </c>
      <c r="D20" s="103">
        <v>2290</v>
      </c>
      <c r="E20" s="103">
        <v>2280</v>
      </c>
      <c r="F20" s="84" t="s">
        <v>39</v>
      </c>
    </row>
    <row r="21" spans="1:6" ht="29.25" customHeight="1" thickTop="1" thickBot="1">
      <c r="A21" s="87" t="s">
        <v>40</v>
      </c>
      <c r="B21" s="104">
        <v>6938</v>
      </c>
      <c r="C21" s="104">
        <v>6935</v>
      </c>
      <c r="D21" s="104">
        <v>2147</v>
      </c>
      <c r="E21" s="104">
        <v>2147</v>
      </c>
      <c r="F21" s="82" t="s">
        <v>41</v>
      </c>
    </row>
    <row r="22" spans="1:6" ht="29.25" customHeight="1" thickTop="1">
      <c r="A22" s="190" t="s">
        <v>42</v>
      </c>
      <c r="B22" s="118">
        <v>7411</v>
      </c>
      <c r="C22" s="118">
        <v>7408</v>
      </c>
      <c r="D22" s="118">
        <v>2214</v>
      </c>
      <c r="E22" s="118">
        <v>2219</v>
      </c>
      <c r="F22" s="191" t="s">
        <v>43</v>
      </c>
    </row>
    <row r="23" spans="1:6" ht="29.25" customHeight="1">
      <c r="A23" s="246" t="s">
        <v>7</v>
      </c>
      <c r="B23" s="226">
        <f>SUM(B11:B22)</f>
        <v>81079</v>
      </c>
      <c r="C23" s="226">
        <f>SUM(C11:C22)</f>
        <v>81072</v>
      </c>
      <c r="D23" s="226">
        <f>SUM(D11:D22)</f>
        <v>25053</v>
      </c>
      <c r="E23" s="226">
        <f>SUM(E11:E22)</f>
        <v>25045</v>
      </c>
      <c r="F23" s="247" t="s">
        <v>48</v>
      </c>
    </row>
  </sheetData>
  <mergeCells count="7">
    <mergeCell ref="A1:F1"/>
    <mergeCell ref="F7:F10"/>
    <mergeCell ref="A7:A10"/>
    <mergeCell ref="B7:C7"/>
    <mergeCell ref="B8:C8"/>
    <mergeCell ref="D7:E7"/>
    <mergeCell ref="D8:E8"/>
  </mergeCells>
  <phoneticPr fontId="6" type="noConversion"/>
  <printOptions horizontalCentered="1" verticalCentered="1"/>
  <pageMargins left="0.78740157480314965" right="0.78740157480314965" top="0.59055118110236227" bottom="0.39370078740157483" header="0.51181102362204722" footer="0.51181102362204722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48"/>
  <sheetViews>
    <sheetView showGridLines="0" rightToLeft="1" view="pageBreakPreview" workbookViewId="0">
      <selection activeCell="A3" sqref="A3"/>
    </sheetView>
  </sheetViews>
  <sheetFormatPr defaultColWidth="9.109375" defaultRowHeight="13.2"/>
  <cols>
    <col min="1" max="1" width="20.6640625" style="96" customWidth="1"/>
    <col min="2" max="5" width="20.6640625" style="4" customWidth="1"/>
    <col min="6" max="6" width="21.5546875" style="108" customWidth="1"/>
    <col min="7" max="16384" width="9.109375" style="4"/>
  </cols>
  <sheetData>
    <row r="1" spans="1:16" s="99" customFormat="1" ht="31.5" customHeight="1">
      <c r="A1" s="399"/>
      <c r="B1" s="399"/>
      <c r="C1" s="399"/>
      <c r="D1" s="399"/>
      <c r="E1" s="399"/>
      <c r="F1" s="39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s="123" customFormat="1" ht="21">
      <c r="A2" s="248" t="s">
        <v>292</v>
      </c>
      <c r="B2" s="248"/>
      <c r="C2" s="248"/>
      <c r="D2" s="248"/>
      <c r="E2" s="248"/>
      <c r="F2" s="248"/>
    </row>
    <row r="3" spans="1:16" s="123" customFormat="1" ht="21">
      <c r="A3" s="302">
        <v>2015</v>
      </c>
      <c r="B3" s="248"/>
      <c r="C3" s="248"/>
      <c r="D3" s="248"/>
      <c r="E3" s="248"/>
      <c r="F3" s="302"/>
    </row>
    <row r="4" spans="1:16" s="124" customFormat="1" ht="15.6">
      <c r="A4" s="249" t="s">
        <v>293</v>
      </c>
      <c r="B4" s="249"/>
      <c r="C4" s="249"/>
      <c r="D4" s="249"/>
      <c r="E4" s="249"/>
      <c r="F4" s="249"/>
    </row>
    <row r="5" spans="1:16" s="124" customFormat="1" ht="15.6">
      <c r="A5" s="249">
        <v>2015</v>
      </c>
      <c r="B5" s="249"/>
      <c r="C5" s="249"/>
      <c r="D5" s="249"/>
      <c r="E5" s="249"/>
      <c r="F5" s="249"/>
    </row>
    <row r="6" spans="1:16">
      <c r="A6" s="303"/>
      <c r="B6" s="12"/>
      <c r="C6" s="12"/>
      <c r="D6" s="12"/>
      <c r="E6" s="12"/>
      <c r="F6" s="107"/>
    </row>
    <row r="7" spans="1:16">
      <c r="A7" s="303"/>
      <c r="B7" s="12"/>
      <c r="C7" s="12"/>
      <c r="D7" s="12"/>
      <c r="E7" s="12"/>
      <c r="F7" s="107"/>
    </row>
    <row r="8" spans="1:16">
      <c r="A8" s="303"/>
      <c r="B8" s="12"/>
      <c r="C8" s="12"/>
      <c r="D8" s="12"/>
      <c r="E8" s="12"/>
      <c r="F8" s="107"/>
    </row>
    <row r="9" spans="1:16">
      <c r="A9" s="303"/>
      <c r="B9" s="12"/>
      <c r="C9" s="12"/>
      <c r="D9" s="12"/>
      <c r="E9" s="12"/>
      <c r="F9" s="107"/>
    </row>
    <row r="10" spans="1:16">
      <c r="A10" s="303"/>
      <c r="B10" s="12"/>
      <c r="C10" s="12"/>
      <c r="D10" s="12"/>
      <c r="E10" s="12"/>
      <c r="F10" s="107"/>
    </row>
    <row r="11" spans="1:16">
      <c r="A11" s="303"/>
      <c r="B11" s="12"/>
      <c r="C11" s="12"/>
      <c r="D11" s="12"/>
      <c r="E11" s="12"/>
      <c r="F11" s="107"/>
    </row>
    <row r="12" spans="1:16">
      <c r="A12" s="303"/>
      <c r="B12" s="12"/>
      <c r="C12" s="12"/>
      <c r="D12" s="12"/>
      <c r="E12" s="12"/>
      <c r="F12" s="107"/>
    </row>
    <row r="13" spans="1:16">
      <c r="A13" s="303"/>
      <c r="B13" s="12"/>
      <c r="C13" s="12"/>
      <c r="D13" s="12"/>
      <c r="E13" s="12"/>
      <c r="F13" s="107"/>
    </row>
    <row r="14" spans="1:16">
      <c r="A14" s="303"/>
      <c r="B14" s="12"/>
      <c r="C14" s="12"/>
      <c r="D14" s="12"/>
      <c r="E14" s="12"/>
      <c r="F14" s="107"/>
    </row>
    <row r="15" spans="1:16">
      <c r="A15" s="303"/>
      <c r="B15" s="12"/>
      <c r="C15" s="12"/>
      <c r="D15" s="12"/>
      <c r="E15" s="12"/>
      <c r="F15" s="107"/>
    </row>
    <row r="16" spans="1:16">
      <c r="A16" s="303"/>
      <c r="B16" s="12"/>
      <c r="C16" s="12"/>
      <c r="D16" s="12"/>
      <c r="E16" s="12"/>
      <c r="F16" s="107"/>
    </row>
    <row r="17" spans="1:6">
      <c r="A17" s="303"/>
      <c r="B17" s="12"/>
      <c r="C17" s="12"/>
      <c r="D17" s="12"/>
      <c r="E17" s="12"/>
      <c r="F17" s="107"/>
    </row>
    <row r="18" spans="1:6">
      <c r="A18" s="303"/>
      <c r="B18" s="12"/>
      <c r="C18" s="12"/>
      <c r="D18" s="12"/>
      <c r="E18" s="12"/>
      <c r="F18" s="107"/>
    </row>
    <row r="19" spans="1:6">
      <c r="A19" s="303"/>
      <c r="B19" s="12"/>
      <c r="C19" s="12"/>
      <c r="D19" s="12"/>
      <c r="E19" s="12"/>
      <c r="F19" s="107"/>
    </row>
    <row r="20" spans="1:6">
      <c r="A20" s="303"/>
      <c r="B20" s="12"/>
      <c r="C20" s="12"/>
      <c r="D20" s="12"/>
      <c r="E20" s="12"/>
      <c r="F20" s="107"/>
    </row>
    <row r="21" spans="1:6">
      <c r="A21" s="303"/>
      <c r="B21" s="12"/>
      <c r="C21" s="12"/>
      <c r="D21" s="12"/>
      <c r="E21" s="12"/>
      <c r="F21" s="107"/>
    </row>
    <row r="22" spans="1:6">
      <c r="A22" s="303"/>
      <c r="B22" s="12"/>
      <c r="C22" s="12"/>
      <c r="D22" s="12"/>
      <c r="E22" s="12"/>
      <c r="F22" s="107"/>
    </row>
    <row r="23" spans="1:6">
      <c r="A23" s="303"/>
      <c r="B23" s="12"/>
      <c r="C23" s="12"/>
      <c r="D23" s="12"/>
      <c r="E23" s="12"/>
      <c r="F23" s="107"/>
    </row>
    <row r="24" spans="1:6">
      <c r="A24" s="303"/>
      <c r="B24" s="12"/>
      <c r="C24" s="12"/>
      <c r="D24" s="12"/>
      <c r="E24" s="12"/>
      <c r="F24" s="107"/>
    </row>
    <row r="25" spans="1:6">
      <c r="A25" s="303"/>
      <c r="B25" s="12"/>
      <c r="C25" s="12"/>
      <c r="D25" s="12"/>
      <c r="E25" s="12"/>
      <c r="F25" s="107"/>
    </row>
    <row r="26" spans="1:6">
      <c r="A26" s="303"/>
      <c r="B26" s="12"/>
      <c r="C26" s="12"/>
      <c r="D26" s="12"/>
      <c r="E26" s="12"/>
      <c r="F26" s="107"/>
    </row>
    <row r="27" spans="1:6">
      <c r="A27" s="303"/>
      <c r="B27" s="12"/>
      <c r="C27" s="12"/>
      <c r="D27" s="12"/>
      <c r="E27" s="12"/>
      <c r="F27" s="107"/>
    </row>
    <row r="28" spans="1:6">
      <c r="A28" s="303"/>
      <c r="B28" s="12"/>
      <c r="C28" s="12"/>
      <c r="D28" s="12"/>
      <c r="E28" s="12"/>
      <c r="F28" s="107"/>
    </row>
    <row r="29" spans="1:6">
      <c r="A29" s="303"/>
      <c r="B29" s="12"/>
      <c r="C29" s="12"/>
      <c r="D29" s="12"/>
      <c r="E29" s="12"/>
      <c r="F29" s="107"/>
    </row>
    <row r="30" spans="1:6">
      <c r="A30" s="303"/>
      <c r="B30" s="12"/>
      <c r="C30" s="12"/>
      <c r="D30" s="12"/>
      <c r="E30" s="12"/>
      <c r="F30" s="107"/>
    </row>
    <row r="31" spans="1:6">
      <c r="A31" s="303"/>
      <c r="B31" s="12"/>
      <c r="C31" s="12"/>
      <c r="D31" s="12"/>
      <c r="E31" s="12"/>
      <c r="F31" s="107"/>
    </row>
    <row r="32" spans="1:6">
      <c r="A32" s="303"/>
      <c r="B32" s="12"/>
      <c r="C32" s="12"/>
      <c r="D32" s="12"/>
      <c r="E32" s="12"/>
      <c r="F32" s="107"/>
    </row>
    <row r="33" spans="1:7">
      <c r="A33" s="303"/>
      <c r="B33" s="12"/>
      <c r="C33" s="12"/>
      <c r="D33" s="12"/>
      <c r="E33" s="12"/>
      <c r="F33" s="107"/>
    </row>
    <row r="34" spans="1:7">
      <c r="A34" s="303"/>
      <c r="B34" s="12"/>
      <c r="C34" s="12"/>
      <c r="D34" s="12"/>
      <c r="E34" s="12"/>
      <c r="F34" s="107"/>
    </row>
    <row r="35" spans="1:7">
      <c r="A35" s="303"/>
      <c r="B35" s="12"/>
      <c r="C35" s="12"/>
      <c r="D35" s="12"/>
      <c r="E35" s="12"/>
      <c r="F35" s="107"/>
    </row>
    <row r="36" spans="1:7">
      <c r="A36" s="402" t="s">
        <v>354</v>
      </c>
      <c r="B36" s="402"/>
      <c r="C36" s="402"/>
      <c r="D36" s="402"/>
      <c r="E36" s="402"/>
      <c r="F36" s="402"/>
    </row>
    <row r="37" spans="1:7" ht="26.4">
      <c r="A37" s="127" t="s">
        <v>179</v>
      </c>
    </row>
    <row r="38" spans="1:7" ht="36.75" customHeight="1">
      <c r="A38" s="127" t="s">
        <v>180</v>
      </c>
      <c r="B38" s="12"/>
      <c r="C38" s="400" t="s">
        <v>294</v>
      </c>
      <c r="D38" s="400"/>
      <c r="E38" s="400" t="s">
        <v>295</v>
      </c>
      <c r="F38" s="400"/>
      <c r="G38" s="12"/>
    </row>
    <row r="39" spans="1:7" ht="26.4">
      <c r="A39" s="127" t="s">
        <v>189</v>
      </c>
      <c r="B39" s="12"/>
      <c r="C39" s="401"/>
      <c r="D39" s="401"/>
      <c r="E39" s="401"/>
      <c r="F39" s="401"/>
      <c r="G39" s="12"/>
    </row>
    <row r="40" spans="1:7" ht="26.4">
      <c r="A40" s="127" t="s">
        <v>188</v>
      </c>
    </row>
    <row r="41" spans="1:7" ht="26.4">
      <c r="A41" s="127" t="s">
        <v>187</v>
      </c>
    </row>
    <row r="42" spans="1:7" ht="26.4">
      <c r="A42" s="127" t="s">
        <v>186</v>
      </c>
    </row>
    <row r="43" spans="1:7" ht="26.4">
      <c r="A43" s="127" t="s">
        <v>185</v>
      </c>
    </row>
    <row r="44" spans="1:7" ht="26.4">
      <c r="A44" s="127" t="s">
        <v>184</v>
      </c>
    </row>
    <row r="45" spans="1:7" ht="26.4">
      <c r="A45" s="127" t="s">
        <v>190</v>
      </c>
    </row>
    <row r="46" spans="1:7" ht="26.4">
      <c r="A46" s="127" t="s">
        <v>183</v>
      </c>
    </row>
    <row r="47" spans="1:7" ht="26.4">
      <c r="A47" s="127" t="s">
        <v>182</v>
      </c>
    </row>
    <row r="48" spans="1:7" ht="26.4">
      <c r="A48" s="127" t="s">
        <v>181</v>
      </c>
    </row>
  </sheetData>
  <mergeCells count="6">
    <mergeCell ref="A1:F1"/>
    <mergeCell ref="C38:D38"/>
    <mergeCell ref="E38:F38"/>
    <mergeCell ref="C39:D39"/>
    <mergeCell ref="E39:F39"/>
    <mergeCell ref="A36:F36"/>
  </mergeCells>
  <phoneticPr fontId="6" type="noConversion"/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1"/>
  <sheetViews>
    <sheetView showGridLines="0" rightToLeft="1" view="pageBreakPreview" zoomScaleSheetLayoutView="100" workbookViewId="0">
      <selection activeCell="B2" sqref="B2"/>
    </sheetView>
  </sheetViews>
  <sheetFormatPr defaultColWidth="9.109375" defaultRowHeight="13.2"/>
  <cols>
    <col min="1" max="1" width="18.33203125" style="96" customWidth="1"/>
    <col min="2" max="2" width="15.33203125" style="4" customWidth="1"/>
    <col min="3" max="3" width="17.44140625" style="4" customWidth="1"/>
    <col min="4" max="4" width="24.44140625" style="108" customWidth="1"/>
    <col min="5" max="16384" width="9.109375" style="4"/>
  </cols>
  <sheetData>
    <row r="1" spans="1:10" s="99" customFormat="1" ht="45" customHeight="1">
      <c r="A1" s="390"/>
      <c r="B1" s="390"/>
      <c r="C1" s="390"/>
      <c r="D1" s="390"/>
      <c r="E1" s="109"/>
      <c r="F1" s="109"/>
      <c r="G1" s="109"/>
      <c r="H1" s="109"/>
      <c r="I1" s="109"/>
      <c r="J1" s="109"/>
    </row>
    <row r="2" spans="1:10" s="123" customFormat="1" ht="21">
      <c r="A2" s="52" t="s">
        <v>45</v>
      </c>
      <c r="B2" s="52"/>
      <c r="C2" s="52"/>
      <c r="D2" s="52"/>
    </row>
    <row r="3" spans="1:10" s="123" customFormat="1" ht="21">
      <c r="A3" s="46">
        <v>2015</v>
      </c>
      <c r="B3" s="52"/>
      <c r="C3" s="52"/>
      <c r="D3" s="46"/>
    </row>
    <row r="4" spans="1:10" s="124" customFormat="1" ht="15.6">
      <c r="A4" s="26" t="s">
        <v>46</v>
      </c>
      <c r="B4" s="26"/>
      <c r="C4" s="26"/>
      <c r="D4" s="26"/>
    </row>
    <row r="5" spans="1:10" s="124" customFormat="1" ht="15.6">
      <c r="A5" s="26">
        <v>2015</v>
      </c>
      <c r="B5" s="26"/>
      <c r="C5" s="26"/>
      <c r="D5" s="26"/>
    </row>
    <row r="6" spans="1:10" s="30" customFormat="1" ht="15" customHeight="1">
      <c r="A6" s="15" t="s">
        <v>365</v>
      </c>
      <c r="D6" s="27" t="s">
        <v>355</v>
      </c>
    </row>
    <row r="7" spans="1:10" s="30" customFormat="1" ht="18" customHeight="1">
      <c r="A7" s="395" t="s">
        <v>18</v>
      </c>
      <c r="B7" s="404" t="s">
        <v>136</v>
      </c>
      <c r="C7" s="406" t="s">
        <v>137</v>
      </c>
      <c r="D7" s="403" t="s">
        <v>19</v>
      </c>
    </row>
    <row r="8" spans="1:10" s="30" customFormat="1" ht="27.75" customHeight="1">
      <c r="A8" s="395"/>
      <c r="B8" s="405"/>
      <c r="C8" s="407"/>
      <c r="D8" s="403"/>
    </row>
    <row r="9" spans="1:10" ht="29.25" customHeight="1" thickBot="1">
      <c r="A9" s="95" t="s">
        <v>20</v>
      </c>
      <c r="B9" s="220">
        <v>46826</v>
      </c>
      <c r="C9" s="220">
        <v>57757</v>
      </c>
      <c r="D9" s="83" t="s">
        <v>21</v>
      </c>
    </row>
    <row r="10" spans="1:10" ht="29.25" customHeight="1" thickTop="1" thickBot="1">
      <c r="A10" s="85" t="s">
        <v>22</v>
      </c>
      <c r="B10" s="221">
        <v>45283</v>
      </c>
      <c r="C10" s="221">
        <v>56712</v>
      </c>
      <c r="D10" s="84" t="s">
        <v>23</v>
      </c>
    </row>
    <row r="11" spans="1:10" ht="29.25" customHeight="1" thickTop="1" thickBot="1">
      <c r="A11" s="87" t="s">
        <v>24</v>
      </c>
      <c r="B11" s="222">
        <v>53868</v>
      </c>
      <c r="C11" s="222">
        <v>66546</v>
      </c>
      <c r="D11" s="82" t="s">
        <v>25</v>
      </c>
    </row>
    <row r="12" spans="1:10" ht="29.25" customHeight="1" thickTop="1" thickBot="1">
      <c r="A12" s="85" t="s">
        <v>26</v>
      </c>
      <c r="B12" s="221">
        <v>52679</v>
      </c>
      <c r="C12" s="221">
        <v>65616</v>
      </c>
      <c r="D12" s="84" t="s">
        <v>27</v>
      </c>
    </row>
    <row r="13" spans="1:10" ht="29.25" customHeight="1" thickTop="1" thickBot="1">
      <c r="A13" s="87" t="s">
        <v>28</v>
      </c>
      <c r="B13" s="222">
        <v>53839</v>
      </c>
      <c r="C13" s="222">
        <v>67238</v>
      </c>
      <c r="D13" s="82" t="s">
        <v>29</v>
      </c>
    </row>
    <row r="14" spans="1:10" ht="29.25" customHeight="1" thickTop="1" thickBot="1">
      <c r="A14" s="85" t="s">
        <v>30</v>
      </c>
      <c r="B14" s="221">
        <v>51957</v>
      </c>
      <c r="C14" s="221">
        <v>66845</v>
      </c>
      <c r="D14" s="84" t="s">
        <v>31</v>
      </c>
    </row>
    <row r="15" spans="1:10" ht="29.25" customHeight="1" thickTop="1" thickBot="1">
      <c r="A15" s="87" t="s">
        <v>32</v>
      </c>
      <c r="B15" s="222">
        <v>54314</v>
      </c>
      <c r="C15" s="222">
        <v>67462</v>
      </c>
      <c r="D15" s="82" t="s">
        <v>33</v>
      </c>
    </row>
    <row r="16" spans="1:10" ht="29.25" customHeight="1" thickTop="1" thickBot="1">
      <c r="A16" s="85" t="s">
        <v>34</v>
      </c>
      <c r="B16" s="221">
        <v>56260</v>
      </c>
      <c r="C16" s="221">
        <v>69913</v>
      </c>
      <c r="D16" s="84" t="s">
        <v>35</v>
      </c>
    </row>
    <row r="17" spans="1:4" ht="29.25" customHeight="1" thickTop="1" thickBot="1">
      <c r="A17" s="87" t="s">
        <v>36</v>
      </c>
      <c r="B17" s="222">
        <v>56044</v>
      </c>
      <c r="C17" s="222">
        <v>69674</v>
      </c>
      <c r="D17" s="82" t="s">
        <v>37</v>
      </c>
    </row>
    <row r="18" spans="1:4" ht="29.25" customHeight="1" thickTop="1" thickBot="1">
      <c r="A18" s="85" t="s">
        <v>38</v>
      </c>
      <c r="B18" s="221">
        <v>58855</v>
      </c>
      <c r="C18" s="221">
        <v>73697</v>
      </c>
      <c r="D18" s="84" t="s">
        <v>39</v>
      </c>
    </row>
    <row r="19" spans="1:4" ht="29.25" customHeight="1" thickTop="1" thickBot="1">
      <c r="A19" s="87" t="s">
        <v>40</v>
      </c>
      <c r="B19" s="222">
        <v>58967</v>
      </c>
      <c r="C19" s="222">
        <v>72546</v>
      </c>
      <c r="D19" s="82" t="s">
        <v>41</v>
      </c>
    </row>
    <row r="20" spans="1:4" ht="29.25" customHeight="1" thickTop="1">
      <c r="A20" s="48" t="s">
        <v>42</v>
      </c>
      <c r="B20" s="223">
        <v>58415</v>
      </c>
      <c r="C20" s="223">
        <v>73639</v>
      </c>
      <c r="D20" s="86" t="s">
        <v>43</v>
      </c>
    </row>
    <row r="21" spans="1:4" ht="29.25" customHeight="1">
      <c r="A21" s="111" t="s">
        <v>7</v>
      </c>
      <c r="B21" s="225">
        <f>SUM(B9:B20)</f>
        <v>647307</v>
      </c>
      <c r="C21" s="225">
        <f>SUM(C9:C20)</f>
        <v>807645</v>
      </c>
      <c r="D21" s="106" t="s">
        <v>48</v>
      </c>
    </row>
  </sheetData>
  <mergeCells count="5">
    <mergeCell ref="A1:D1"/>
    <mergeCell ref="A7:A8"/>
    <mergeCell ref="D7:D8"/>
    <mergeCell ref="B7:B8"/>
    <mergeCell ref="C7:C8"/>
  </mergeCells>
  <phoneticPr fontId="6" type="noConversion"/>
  <printOptions horizontalCentered="1"/>
  <pageMargins left="0.78740157480314965" right="0.78740157480314965" top="0.98425196850393704" bottom="0.39370078740157483" header="0.51181102362204722" footer="0.51181102362204722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R29"/>
  <sheetViews>
    <sheetView showGridLines="0" rightToLeft="1" view="pageBreakPreview" topLeftCell="A10" zoomScaleSheetLayoutView="100" workbookViewId="0">
      <selection activeCell="J29" sqref="J29"/>
    </sheetView>
  </sheetViews>
  <sheetFormatPr defaultColWidth="9.109375" defaultRowHeight="13.2"/>
  <cols>
    <col min="1" max="1" width="30.6640625" style="96" customWidth="1"/>
    <col min="2" max="8" width="9.6640625" style="4" customWidth="1"/>
    <col min="9" max="9" width="9.5546875" style="108" customWidth="1"/>
    <col min="10" max="10" width="30.6640625" style="4" customWidth="1"/>
    <col min="11" max="16384" width="9.109375" style="4"/>
  </cols>
  <sheetData>
    <row r="1" spans="1:18" s="99" customFormat="1" ht="25.5" customHeight="1">
      <c r="A1" s="390"/>
      <c r="B1" s="390"/>
      <c r="C1" s="390"/>
      <c r="D1" s="390"/>
      <c r="E1" s="390"/>
      <c r="F1" s="390"/>
      <c r="G1" s="390"/>
      <c r="H1" s="390"/>
      <c r="I1" s="390"/>
      <c r="J1" s="390"/>
      <c r="K1" s="109"/>
      <c r="L1" s="109"/>
      <c r="M1" s="109"/>
      <c r="N1" s="109"/>
      <c r="O1" s="109"/>
    </row>
    <row r="2" spans="1:18" s="43" customFormat="1" ht="21">
      <c r="A2" s="412" t="s">
        <v>198</v>
      </c>
      <c r="B2" s="412"/>
      <c r="C2" s="412"/>
      <c r="D2" s="412"/>
      <c r="E2" s="412"/>
      <c r="F2" s="412"/>
      <c r="G2" s="412"/>
      <c r="H2" s="412"/>
      <c r="I2" s="412"/>
      <c r="J2" s="412"/>
    </row>
    <row r="3" spans="1:18" s="44" customFormat="1" ht="21">
      <c r="A3" s="413">
        <v>2015</v>
      </c>
      <c r="B3" s="413"/>
      <c r="C3" s="413"/>
      <c r="D3" s="413"/>
      <c r="E3" s="413"/>
      <c r="F3" s="413"/>
      <c r="G3" s="413"/>
      <c r="H3" s="413"/>
      <c r="I3" s="413"/>
      <c r="J3" s="413"/>
    </row>
    <row r="4" spans="1:18" ht="15.6">
      <c r="A4" s="391" t="s">
        <v>199</v>
      </c>
      <c r="B4" s="391"/>
      <c r="C4" s="391"/>
      <c r="D4" s="391"/>
      <c r="E4" s="391"/>
      <c r="F4" s="391"/>
      <c r="G4" s="391"/>
      <c r="H4" s="391"/>
      <c r="I4" s="391"/>
      <c r="J4" s="391"/>
    </row>
    <row r="5" spans="1:18" s="100" customFormat="1" ht="15" customHeight="1">
      <c r="A5" s="391">
        <v>2015</v>
      </c>
      <c r="B5" s="391"/>
      <c r="C5" s="391"/>
      <c r="D5" s="391"/>
      <c r="E5" s="391"/>
      <c r="F5" s="391"/>
      <c r="G5" s="391"/>
      <c r="H5" s="391"/>
      <c r="I5" s="391"/>
      <c r="J5" s="391"/>
    </row>
    <row r="6" spans="1:18" s="30" customFormat="1" ht="15.6">
      <c r="A6" s="15" t="s">
        <v>364</v>
      </c>
      <c r="J6" s="27" t="s">
        <v>356</v>
      </c>
    </row>
    <row r="7" spans="1:18" s="30" customFormat="1" ht="24" customHeight="1">
      <c r="A7" s="408" t="s">
        <v>298</v>
      </c>
      <c r="B7" s="53" t="s">
        <v>250</v>
      </c>
      <c r="C7" s="53" t="s">
        <v>251</v>
      </c>
      <c r="D7" s="53" t="s">
        <v>252</v>
      </c>
      <c r="E7" s="53" t="s">
        <v>253</v>
      </c>
      <c r="F7" s="53" t="s">
        <v>254</v>
      </c>
      <c r="G7" s="53" t="s">
        <v>211</v>
      </c>
      <c r="H7" s="53" t="s">
        <v>255</v>
      </c>
      <c r="I7" s="53" t="s">
        <v>47</v>
      </c>
      <c r="J7" s="410" t="s">
        <v>299</v>
      </c>
    </row>
    <row r="8" spans="1:18" s="132" customFormat="1" ht="24" customHeight="1">
      <c r="A8" s="409"/>
      <c r="B8" s="128" t="s">
        <v>296</v>
      </c>
      <c r="C8" s="128" t="s">
        <v>256</v>
      </c>
      <c r="D8" s="128" t="s">
        <v>257</v>
      </c>
      <c r="E8" s="128" t="s">
        <v>258</v>
      </c>
      <c r="F8" s="129" t="s">
        <v>259</v>
      </c>
      <c r="G8" s="54" t="s">
        <v>266</v>
      </c>
      <c r="H8" s="129" t="s">
        <v>297</v>
      </c>
      <c r="I8" s="130" t="s">
        <v>48</v>
      </c>
      <c r="J8" s="411"/>
      <c r="K8" s="131"/>
      <c r="L8" s="131"/>
      <c r="M8" s="131"/>
      <c r="N8" s="131"/>
      <c r="O8" s="131"/>
      <c r="P8" s="131"/>
      <c r="Q8" s="131"/>
      <c r="R8" s="131"/>
    </row>
    <row r="9" spans="1:18" s="132" customFormat="1" ht="21" customHeight="1" thickBot="1">
      <c r="A9" s="97" t="s">
        <v>201</v>
      </c>
      <c r="B9" s="349">
        <v>67447</v>
      </c>
      <c r="C9" s="349">
        <v>2814</v>
      </c>
      <c r="D9" s="349">
        <v>449841</v>
      </c>
      <c r="E9" s="349">
        <v>178886</v>
      </c>
      <c r="F9" s="349">
        <v>17037</v>
      </c>
      <c r="G9" s="349">
        <v>1301</v>
      </c>
      <c r="H9" s="349">
        <v>23216</v>
      </c>
      <c r="I9" s="250">
        <f>SUM(B9:H9)</f>
        <v>740542</v>
      </c>
      <c r="J9" s="133" t="s">
        <v>53</v>
      </c>
      <c r="K9" s="131"/>
      <c r="L9" s="131"/>
      <c r="M9" s="131"/>
      <c r="N9" s="131"/>
      <c r="O9" s="131"/>
      <c r="P9" s="131"/>
      <c r="Q9" s="131"/>
      <c r="R9" s="131"/>
    </row>
    <row r="10" spans="1:18" s="132" customFormat="1" ht="21" customHeight="1" thickTop="1" thickBot="1">
      <c r="A10" s="85" t="s">
        <v>202</v>
      </c>
      <c r="B10" s="251">
        <v>448</v>
      </c>
      <c r="C10" s="251">
        <v>1</v>
      </c>
      <c r="D10" s="251">
        <v>211</v>
      </c>
      <c r="E10" s="251" t="s">
        <v>374</v>
      </c>
      <c r="F10" s="251">
        <v>52</v>
      </c>
      <c r="G10" s="251" t="s">
        <v>374</v>
      </c>
      <c r="H10" s="251">
        <v>39</v>
      </c>
      <c r="I10" s="304">
        <f t="shared" ref="I10:I28" si="0">SUM(B10:H10)</f>
        <v>751</v>
      </c>
      <c r="J10" s="84" t="s">
        <v>51</v>
      </c>
      <c r="K10" s="131"/>
      <c r="L10" s="131"/>
      <c r="M10" s="131"/>
      <c r="N10" s="131"/>
      <c r="O10" s="131"/>
      <c r="P10" s="131"/>
      <c r="Q10" s="131"/>
      <c r="R10" s="131"/>
    </row>
    <row r="11" spans="1:18" s="132" customFormat="1" ht="21" customHeight="1" thickTop="1" thickBot="1">
      <c r="A11" s="87" t="s">
        <v>203</v>
      </c>
      <c r="B11" s="252">
        <v>123</v>
      </c>
      <c r="C11" s="252">
        <v>52</v>
      </c>
      <c r="D11" s="252">
        <v>677</v>
      </c>
      <c r="E11" s="252">
        <v>23</v>
      </c>
      <c r="F11" s="252">
        <v>96</v>
      </c>
      <c r="G11" s="252">
        <v>3</v>
      </c>
      <c r="H11" s="252">
        <v>68</v>
      </c>
      <c r="I11" s="250">
        <f t="shared" si="0"/>
        <v>1042</v>
      </c>
      <c r="J11" s="82" t="s">
        <v>300</v>
      </c>
      <c r="K11" s="131"/>
      <c r="L11" s="131"/>
      <c r="M11" s="131"/>
      <c r="N11" s="131"/>
      <c r="O11" s="131"/>
      <c r="P11" s="131"/>
      <c r="Q11" s="131"/>
      <c r="R11" s="131"/>
    </row>
    <row r="12" spans="1:18" s="132" customFormat="1" ht="21" customHeight="1" thickTop="1" thickBot="1">
      <c r="A12" s="85" t="s">
        <v>204</v>
      </c>
      <c r="B12" s="251">
        <v>452</v>
      </c>
      <c r="C12" s="251">
        <v>28</v>
      </c>
      <c r="D12" s="251">
        <v>45</v>
      </c>
      <c r="E12" s="251" t="s">
        <v>374</v>
      </c>
      <c r="F12" s="251">
        <v>210</v>
      </c>
      <c r="G12" s="251" t="s">
        <v>374</v>
      </c>
      <c r="H12" s="251">
        <v>19</v>
      </c>
      <c r="I12" s="304">
        <f t="shared" si="0"/>
        <v>754</v>
      </c>
      <c r="J12" s="84" t="s">
        <v>205</v>
      </c>
      <c r="K12" s="131"/>
      <c r="L12" s="131"/>
      <c r="M12" s="131"/>
      <c r="N12" s="131"/>
      <c r="O12" s="131"/>
      <c r="P12" s="131"/>
      <c r="Q12" s="131"/>
      <c r="R12" s="131"/>
    </row>
    <row r="13" spans="1:18" s="132" customFormat="1" ht="21" customHeight="1" thickTop="1" thickBot="1">
      <c r="A13" s="87" t="s">
        <v>206</v>
      </c>
      <c r="B13" s="252">
        <v>1920</v>
      </c>
      <c r="C13" s="252">
        <v>349</v>
      </c>
      <c r="D13" s="252">
        <v>4103</v>
      </c>
      <c r="E13" s="252">
        <v>2854</v>
      </c>
      <c r="F13" s="252">
        <v>571</v>
      </c>
      <c r="G13" s="252">
        <v>18</v>
      </c>
      <c r="H13" s="252">
        <v>501</v>
      </c>
      <c r="I13" s="250">
        <f t="shared" si="0"/>
        <v>10316</v>
      </c>
      <c r="J13" s="82" t="s">
        <v>322</v>
      </c>
      <c r="K13" s="131"/>
      <c r="L13" s="131"/>
      <c r="M13" s="131"/>
      <c r="N13" s="131"/>
      <c r="O13" s="131"/>
      <c r="P13" s="131"/>
      <c r="Q13" s="131"/>
      <c r="R13" s="131"/>
    </row>
    <row r="14" spans="1:18" s="132" customFormat="1" ht="21" customHeight="1" thickTop="1" thickBot="1">
      <c r="A14" s="85" t="s">
        <v>58</v>
      </c>
      <c r="B14" s="251">
        <v>1024</v>
      </c>
      <c r="C14" s="251">
        <v>1</v>
      </c>
      <c r="D14" s="251">
        <v>1649</v>
      </c>
      <c r="E14" s="251" t="s">
        <v>374</v>
      </c>
      <c r="F14" s="251">
        <v>446</v>
      </c>
      <c r="G14" s="251" t="s">
        <v>374</v>
      </c>
      <c r="H14" s="251">
        <v>2075</v>
      </c>
      <c r="I14" s="304">
        <f t="shared" si="0"/>
        <v>5195</v>
      </c>
      <c r="J14" s="84" t="s">
        <v>207</v>
      </c>
      <c r="K14" s="131"/>
      <c r="L14" s="131"/>
      <c r="M14" s="131"/>
      <c r="N14" s="131"/>
      <c r="O14" s="131"/>
      <c r="P14" s="131"/>
      <c r="Q14" s="131"/>
      <c r="R14" s="131"/>
    </row>
    <row r="15" spans="1:18" s="132" customFormat="1" ht="21" customHeight="1" thickTop="1" thickBot="1">
      <c r="A15" s="87" t="s">
        <v>54</v>
      </c>
      <c r="B15" s="252">
        <v>31274</v>
      </c>
      <c r="C15" s="252">
        <v>1140</v>
      </c>
      <c r="D15" s="252">
        <v>166749</v>
      </c>
      <c r="E15" s="252">
        <v>41006</v>
      </c>
      <c r="F15" s="252">
        <v>5124</v>
      </c>
      <c r="G15" s="252">
        <v>771</v>
      </c>
      <c r="H15" s="252">
        <v>11268</v>
      </c>
      <c r="I15" s="250">
        <f t="shared" si="0"/>
        <v>257332</v>
      </c>
      <c r="J15" s="82" t="s">
        <v>301</v>
      </c>
      <c r="K15" s="131"/>
      <c r="L15" s="131"/>
      <c r="M15" s="131"/>
      <c r="N15" s="131"/>
      <c r="O15" s="131"/>
      <c r="P15" s="131"/>
      <c r="Q15" s="131"/>
      <c r="R15" s="131"/>
    </row>
    <row r="16" spans="1:18" s="132" customFormat="1" ht="21" customHeight="1" thickTop="1" thickBot="1">
      <c r="A16" s="85" t="s">
        <v>208</v>
      </c>
      <c r="B16" s="251" t="s">
        <v>374</v>
      </c>
      <c r="C16" s="251" t="s">
        <v>374</v>
      </c>
      <c r="D16" s="251" t="s">
        <v>374</v>
      </c>
      <c r="E16" s="251">
        <v>54</v>
      </c>
      <c r="F16" s="251">
        <v>127</v>
      </c>
      <c r="G16" s="251">
        <v>27</v>
      </c>
      <c r="H16" s="251">
        <v>121</v>
      </c>
      <c r="I16" s="304">
        <f t="shared" si="0"/>
        <v>329</v>
      </c>
      <c r="J16" s="84" t="s">
        <v>302</v>
      </c>
      <c r="K16" s="131"/>
      <c r="L16" s="131"/>
      <c r="M16" s="131"/>
      <c r="N16" s="131"/>
      <c r="O16" s="131"/>
      <c r="P16" s="131"/>
      <c r="Q16" s="131"/>
      <c r="R16" s="131"/>
    </row>
    <row r="17" spans="1:18" s="132" customFormat="1" ht="21" customHeight="1" thickTop="1" thickBot="1">
      <c r="A17" s="87" t="s">
        <v>62</v>
      </c>
      <c r="B17" s="252">
        <v>4725</v>
      </c>
      <c r="C17" s="252">
        <v>223</v>
      </c>
      <c r="D17" s="252">
        <v>15670</v>
      </c>
      <c r="E17" s="252">
        <v>4509</v>
      </c>
      <c r="F17" s="252">
        <v>315</v>
      </c>
      <c r="G17" s="252">
        <v>65</v>
      </c>
      <c r="H17" s="252">
        <v>11541</v>
      </c>
      <c r="I17" s="250">
        <f t="shared" si="0"/>
        <v>37048</v>
      </c>
      <c r="J17" s="82" t="s">
        <v>63</v>
      </c>
      <c r="K17" s="131"/>
      <c r="L17" s="131"/>
      <c r="M17" s="131"/>
      <c r="N17" s="131"/>
      <c r="O17" s="131"/>
      <c r="P17" s="131"/>
      <c r="Q17" s="131"/>
      <c r="R17" s="131"/>
    </row>
    <row r="18" spans="1:18" s="132" customFormat="1" ht="21" customHeight="1" thickTop="1" thickBot="1">
      <c r="A18" s="85" t="s">
        <v>64</v>
      </c>
      <c r="B18" s="251">
        <v>379</v>
      </c>
      <c r="C18" s="251">
        <v>63</v>
      </c>
      <c r="D18" s="251">
        <v>732</v>
      </c>
      <c r="E18" s="251">
        <v>12</v>
      </c>
      <c r="F18" s="251">
        <v>62</v>
      </c>
      <c r="G18" s="251" t="s">
        <v>374</v>
      </c>
      <c r="H18" s="251">
        <v>57</v>
      </c>
      <c r="I18" s="304">
        <f t="shared" si="0"/>
        <v>1305</v>
      </c>
      <c r="J18" s="84" t="s">
        <v>209</v>
      </c>
      <c r="K18" s="131"/>
      <c r="L18" s="131"/>
      <c r="M18" s="131"/>
      <c r="N18" s="131"/>
      <c r="O18" s="131"/>
      <c r="P18" s="131"/>
      <c r="Q18" s="131"/>
      <c r="R18" s="131"/>
    </row>
    <row r="19" spans="1:18" s="132" customFormat="1" ht="21" customHeight="1" thickTop="1" thickBot="1">
      <c r="A19" s="87" t="s">
        <v>210</v>
      </c>
      <c r="B19" s="252" t="s">
        <v>374</v>
      </c>
      <c r="C19" s="252" t="s">
        <v>374</v>
      </c>
      <c r="D19" s="252">
        <v>8</v>
      </c>
      <c r="E19" s="252" t="s">
        <v>374</v>
      </c>
      <c r="F19" s="252">
        <v>1</v>
      </c>
      <c r="G19" s="252" t="s">
        <v>374</v>
      </c>
      <c r="H19" s="252" t="s">
        <v>374</v>
      </c>
      <c r="I19" s="250">
        <f t="shared" si="0"/>
        <v>9</v>
      </c>
      <c r="J19" s="82" t="s">
        <v>303</v>
      </c>
      <c r="K19" s="131"/>
      <c r="L19" s="131"/>
      <c r="M19" s="131"/>
      <c r="N19" s="131"/>
      <c r="O19" s="131"/>
      <c r="P19" s="131"/>
      <c r="Q19" s="131"/>
      <c r="R19" s="131"/>
    </row>
    <row r="20" spans="1:18" s="132" customFormat="1" ht="21" customHeight="1" thickTop="1" thickBot="1">
      <c r="A20" s="85" t="s">
        <v>211</v>
      </c>
      <c r="B20" s="251" t="s">
        <v>374</v>
      </c>
      <c r="C20" s="251" t="s">
        <v>374</v>
      </c>
      <c r="D20" s="251" t="s">
        <v>374</v>
      </c>
      <c r="E20" s="251">
        <v>158</v>
      </c>
      <c r="F20" s="251">
        <v>368</v>
      </c>
      <c r="G20" s="251">
        <v>10102</v>
      </c>
      <c r="H20" s="251">
        <v>873</v>
      </c>
      <c r="I20" s="304">
        <f t="shared" si="0"/>
        <v>11501</v>
      </c>
      <c r="J20" s="84" t="s">
        <v>212</v>
      </c>
      <c r="K20" s="131"/>
      <c r="L20" s="131"/>
      <c r="M20" s="131"/>
      <c r="N20" s="131"/>
      <c r="O20" s="131"/>
      <c r="P20" s="131"/>
      <c r="Q20" s="131"/>
      <c r="R20" s="131"/>
    </row>
    <row r="21" spans="1:18" s="132" customFormat="1" ht="21" customHeight="1" thickTop="1" thickBot="1">
      <c r="A21" s="342" t="s">
        <v>378</v>
      </c>
      <c r="B21" s="252">
        <v>6767</v>
      </c>
      <c r="C21" s="252">
        <v>134</v>
      </c>
      <c r="D21" s="252">
        <v>21125</v>
      </c>
      <c r="E21" s="252">
        <v>2314</v>
      </c>
      <c r="F21" s="252">
        <v>305</v>
      </c>
      <c r="G21" s="252">
        <v>155</v>
      </c>
      <c r="H21" s="252">
        <v>2790</v>
      </c>
      <c r="I21" s="250">
        <f t="shared" si="0"/>
        <v>33590</v>
      </c>
      <c r="J21" s="344" t="s">
        <v>57</v>
      </c>
      <c r="K21" s="131"/>
      <c r="L21" s="131"/>
      <c r="M21" s="131"/>
      <c r="N21" s="131"/>
      <c r="O21" s="131"/>
      <c r="P21" s="131"/>
      <c r="Q21" s="131"/>
      <c r="R21" s="131"/>
    </row>
    <row r="22" spans="1:18" s="132" customFormat="1" ht="21" customHeight="1" thickTop="1" thickBot="1">
      <c r="A22" s="341" t="s">
        <v>213</v>
      </c>
      <c r="B22" s="251" t="s">
        <v>374</v>
      </c>
      <c r="C22" s="251" t="s">
        <v>374</v>
      </c>
      <c r="D22" s="251">
        <v>9</v>
      </c>
      <c r="E22" s="251" t="s">
        <v>374</v>
      </c>
      <c r="F22" s="251">
        <v>1</v>
      </c>
      <c r="G22" s="251" t="s">
        <v>374</v>
      </c>
      <c r="H22" s="251" t="s">
        <v>374</v>
      </c>
      <c r="I22" s="304">
        <f t="shared" si="0"/>
        <v>10</v>
      </c>
      <c r="J22" s="345" t="s">
        <v>304</v>
      </c>
      <c r="K22" s="131"/>
      <c r="L22" s="131"/>
      <c r="M22" s="131"/>
      <c r="N22" s="131"/>
      <c r="O22" s="131"/>
      <c r="P22" s="131"/>
      <c r="Q22" s="131"/>
      <c r="R22" s="131"/>
    </row>
    <row r="23" spans="1:18" s="132" customFormat="1" ht="21" customHeight="1" thickTop="1" thickBot="1">
      <c r="A23" s="342" t="s">
        <v>214</v>
      </c>
      <c r="B23" s="252" t="s">
        <v>374</v>
      </c>
      <c r="C23" s="252" t="s">
        <v>374</v>
      </c>
      <c r="D23" s="252" t="s">
        <v>374</v>
      </c>
      <c r="E23" s="252" t="s">
        <v>374</v>
      </c>
      <c r="F23" s="252" t="s">
        <v>374</v>
      </c>
      <c r="G23" s="252" t="s">
        <v>374</v>
      </c>
      <c r="H23" s="252" t="s">
        <v>374</v>
      </c>
      <c r="I23" s="250">
        <f t="shared" si="0"/>
        <v>0</v>
      </c>
      <c r="J23" s="344" t="s">
        <v>305</v>
      </c>
      <c r="K23" s="131"/>
      <c r="L23" s="131"/>
      <c r="M23" s="131"/>
      <c r="N23" s="131"/>
      <c r="O23" s="131"/>
      <c r="P23" s="131"/>
      <c r="Q23" s="131"/>
      <c r="R23" s="131"/>
    </row>
    <row r="24" spans="1:18" s="132" customFormat="1" ht="21" customHeight="1" thickTop="1" thickBot="1">
      <c r="A24" s="341" t="s">
        <v>215</v>
      </c>
      <c r="B24" s="251" t="s">
        <v>374</v>
      </c>
      <c r="C24" s="251" t="s">
        <v>374</v>
      </c>
      <c r="D24" s="251">
        <v>1</v>
      </c>
      <c r="E24" s="251" t="s">
        <v>374</v>
      </c>
      <c r="F24" s="251" t="s">
        <v>374</v>
      </c>
      <c r="G24" s="251" t="s">
        <v>374</v>
      </c>
      <c r="H24" s="251">
        <v>3</v>
      </c>
      <c r="I24" s="304">
        <f t="shared" si="0"/>
        <v>4</v>
      </c>
      <c r="J24" s="345" t="s">
        <v>306</v>
      </c>
      <c r="K24" s="131"/>
      <c r="L24" s="131"/>
      <c r="M24" s="131"/>
      <c r="N24" s="131"/>
      <c r="O24" s="131"/>
      <c r="P24" s="131"/>
      <c r="Q24" s="131"/>
      <c r="R24" s="131"/>
    </row>
    <row r="25" spans="1:18" s="132" customFormat="1" ht="21" customHeight="1" thickTop="1" thickBot="1">
      <c r="A25" s="342" t="s">
        <v>375</v>
      </c>
      <c r="B25" s="252">
        <v>35</v>
      </c>
      <c r="C25" s="252">
        <v>6</v>
      </c>
      <c r="D25" s="252">
        <v>198</v>
      </c>
      <c r="E25" s="252" t="s">
        <v>374</v>
      </c>
      <c r="F25" s="252">
        <v>15</v>
      </c>
      <c r="G25" s="252" t="s">
        <v>374</v>
      </c>
      <c r="H25" s="252">
        <v>8</v>
      </c>
      <c r="I25" s="250">
        <f t="shared" si="0"/>
        <v>262</v>
      </c>
      <c r="J25" s="344" t="s">
        <v>379</v>
      </c>
      <c r="K25" s="131"/>
      <c r="L25" s="131"/>
      <c r="M25" s="131"/>
      <c r="N25" s="131"/>
      <c r="O25" s="131"/>
      <c r="P25" s="131"/>
      <c r="Q25" s="131"/>
      <c r="R25" s="131"/>
    </row>
    <row r="26" spans="1:18" s="132" customFormat="1" ht="21" customHeight="1" thickTop="1" thickBot="1">
      <c r="A26" s="341" t="s">
        <v>216</v>
      </c>
      <c r="B26" s="251">
        <v>36</v>
      </c>
      <c r="C26" s="251" t="s">
        <v>374</v>
      </c>
      <c r="D26" s="251">
        <v>14</v>
      </c>
      <c r="E26" s="251" t="s">
        <v>374</v>
      </c>
      <c r="F26" s="251" t="s">
        <v>374</v>
      </c>
      <c r="G26" s="251" t="s">
        <v>374</v>
      </c>
      <c r="H26" s="251">
        <v>1</v>
      </c>
      <c r="I26" s="304">
        <f t="shared" si="0"/>
        <v>51</v>
      </c>
      <c r="J26" s="345" t="s">
        <v>323</v>
      </c>
      <c r="K26" s="131"/>
      <c r="L26" s="131"/>
      <c r="M26" s="131"/>
      <c r="N26" s="131"/>
      <c r="O26" s="131"/>
      <c r="P26" s="131"/>
      <c r="Q26" s="131"/>
      <c r="R26" s="131"/>
    </row>
    <row r="27" spans="1:18" s="132" customFormat="1" ht="21" customHeight="1" thickTop="1" thickBot="1">
      <c r="A27" s="342" t="s">
        <v>376</v>
      </c>
      <c r="B27" s="252">
        <v>6</v>
      </c>
      <c r="C27" s="252">
        <v>24</v>
      </c>
      <c r="D27" s="252">
        <v>240</v>
      </c>
      <c r="E27" s="252" t="s">
        <v>374</v>
      </c>
      <c r="F27" s="252">
        <v>9</v>
      </c>
      <c r="G27" s="252" t="s">
        <v>374</v>
      </c>
      <c r="H27" s="252">
        <v>7</v>
      </c>
      <c r="I27" s="250">
        <f t="shared" si="0"/>
        <v>286</v>
      </c>
      <c r="J27" s="344" t="s">
        <v>437</v>
      </c>
      <c r="K27" s="131"/>
      <c r="L27" s="131"/>
      <c r="M27" s="131"/>
      <c r="N27" s="131"/>
      <c r="O27" s="131"/>
      <c r="P27" s="131"/>
      <c r="Q27" s="131"/>
      <c r="R27" s="131"/>
    </row>
    <row r="28" spans="1:18" s="132" customFormat="1" ht="21" customHeight="1" thickTop="1">
      <c r="A28" s="343" t="s">
        <v>377</v>
      </c>
      <c r="B28" s="262" t="s">
        <v>374</v>
      </c>
      <c r="C28" s="262" t="s">
        <v>374</v>
      </c>
      <c r="D28" s="262">
        <v>5</v>
      </c>
      <c r="E28" s="262" t="s">
        <v>374</v>
      </c>
      <c r="F28" s="262" t="s">
        <v>374</v>
      </c>
      <c r="G28" s="262" t="s">
        <v>374</v>
      </c>
      <c r="H28" s="262" t="s">
        <v>374</v>
      </c>
      <c r="I28" s="352">
        <f t="shared" si="0"/>
        <v>5</v>
      </c>
      <c r="J28" s="346" t="s">
        <v>438</v>
      </c>
      <c r="K28" s="131"/>
      <c r="L28" s="131"/>
      <c r="M28" s="131"/>
      <c r="N28" s="131"/>
      <c r="O28" s="131"/>
      <c r="P28" s="131"/>
      <c r="Q28" s="131"/>
      <c r="R28" s="131"/>
    </row>
    <row r="29" spans="1:18" s="132" customFormat="1" ht="32.25" customHeight="1">
      <c r="A29" s="285" t="s">
        <v>217</v>
      </c>
      <c r="B29" s="148">
        <f t="shared" ref="B29:I29" si="1">SUM(B9:B28)</f>
        <v>114636</v>
      </c>
      <c r="C29" s="148">
        <f t="shared" si="1"/>
        <v>4835</v>
      </c>
      <c r="D29" s="148">
        <f t="shared" si="1"/>
        <v>661277</v>
      </c>
      <c r="E29" s="148">
        <f t="shared" si="1"/>
        <v>229816</v>
      </c>
      <c r="F29" s="148">
        <f t="shared" si="1"/>
        <v>24739</v>
      </c>
      <c r="G29" s="148">
        <f t="shared" si="1"/>
        <v>12442</v>
      </c>
      <c r="H29" s="148">
        <f t="shared" si="1"/>
        <v>52587</v>
      </c>
      <c r="I29" s="148">
        <f t="shared" si="1"/>
        <v>1100332</v>
      </c>
      <c r="J29" s="340" t="s">
        <v>48</v>
      </c>
      <c r="K29" s="131"/>
      <c r="L29" s="131"/>
      <c r="M29" s="131"/>
      <c r="N29" s="131"/>
      <c r="O29" s="131"/>
      <c r="P29" s="131"/>
      <c r="Q29" s="131"/>
      <c r="R29" s="131"/>
    </row>
  </sheetData>
  <mergeCells count="7">
    <mergeCell ref="A7:A8"/>
    <mergeCell ref="J7:J8"/>
    <mergeCell ref="A1:J1"/>
    <mergeCell ref="A2:J2"/>
    <mergeCell ref="A3:J3"/>
    <mergeCell ref="A4:J4"/>
    <mergeCell ref="A5:J5"/>
  </mergeCells>
  <printOptions horizontalCentered="1" verticalCentered="1"/>
  <pageMargins left="0" right="0" top="0" bottom="0" header="0.51181102362204722" footer="0.51181102362204722"/>
  <pageSetup paperSize="9" scale="9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B36"/>
  <sheetViews>
    <sheetView showGridLines="0" rightToLeft="1" view="pageBreakPreview" topLeftCell="A16" zoomScaleSheetLayoutView="100" workbookViewId="0">
      <selection activeCell="G11" sqref="G11"/>
    </sheetView>
  </sheetViews>
  <sheetFormatPr defaultColWidth="9.109375" defaultRowHeight="13.2"/>
  <cols>
    <col min="1" max="1" width="20.6640625" style="96" customWidth="1"/>
    <col min="2" max="4" width="10.44140625" style="4" bestFit="1" customWidth="1"/>
    <col min="5" max="5" width="12.5546875" style="4" bestFit="1" customWidth="1"/>
    <col min="6" max="6" width="10.44140625" style="4" bestFit="1" customWidth="1"/>
    <col min="7" max="7" width="23.109375" style="4" customWidth="1"/>
    <col min="8" max="8" width="3.33203125" style="107" customWidth="1"/>
    <col min="9" max="9" width="9.109375" style="12"/>
    <col min="10" max="10" width="18.88671875" style="12" bestFit="1" customWidth="1"/>
    <col min="11" max="54" width="9.109375" style="12"/>
    <col min="55" max="16384" width="9.109375" style="4"/>
  </cols>
  <sheetData>
    <row r="1" spans="1:54" s="99" customFormat="1" ht="29.4" customHeight="1">
      <c r="A1" s="390"/>
      <c r="B1" s="390"/>
      <c r="C1" s="390"/>
      <c r="D1" s="390"/>
      <c r="E1" s="390"/>
      <c r="F1" s="390"/>
      <c r="G1" s="390"/>
      <c r="H1" s="138"/>
      <c r="I1" s="138"/>
      <c r="J1" s="138"/>
      <c r="K1" s="138"/>
      <c r="L1" s="138"/>
      <c r="M1" s="138"/>
      <c r="N1" s="138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</row>
    <row r="2" spans="1:54" s="43" customFormat="1" ht="24.9" customHeight="1">
      <c r="A2" s="52" t="s">
        <v>49</v>
      </c>
      <c r="B2" s="45"/>
      <c r="C2" s="45"/>
      <c r="D2" s="45"/>
      <c r="E2" s="45"/>
      <c r="F2" s="45"/>
      <c r="G2" s="45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</row>
    <row r="3" spans="1:54" s="44" customFormat="1" ht="24.9" customHeight="1">
      <c r="A3" s="42" t="s">
        <v>372</v>
      </c>
      <c r="B3" s="49"/>
      <c r="C3" s="49"/>
      <c r="D3" s="49"/>
      <c r="E3" s="49"/>
      <c r="F3" s="49"/>
      <c r="G3" s="49"/>
      <c r="H3" s="59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</row>
    <row r="4" spans="1:54" ht="20.25" customHeight="1">
      <c r="A4" s="26" t="s">
        <v>134</v>
      </c>
      <c r="B4" s="29"/>
      <c r="C4" s="29"/>
      <c r="D4" s="29"/>
      <c r="E4" s="29"/>
      <c r="F4" s="29"/>
      <c r="G4" s="29"/>
      <c r="H4" s="140"/>
    </row>
    <row r="5" spans="1:54" s="100" customFormat="1" ht="15.6">
      <c r="A5" s="26" t="s">
        <v>373</v>
      </c>
      <c r="B5" s="32"/>
      <c r="C5" s="32"/>
      <c r="D5" s="32"/>
      <c r="E5" s="32"/>
      <c r="F5" s="32"/>
      <c r="G5" s="32"/>
      <c r="H5" s="141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</row>
    <row r="6" spans="1:54" s="30" customFormat="1" ht="24.9" customHeight="1">
      <c r="A6" s="15" t="s">
        <v>363</v>
      </c>
      <c r="G6" s="27" t="s">
        <v>357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</row>
    <row r="7" spans="1:54" s="144" customFormat="1" ht="47.25" customHeight="1">
      <c r="A7" s="55" t="s">
        <v>141</v>
      </c>
      <c r="B7" s="270">
        <v>2011</v>
      </c>
      <c r="C7" s="270">
        <v>2012</v>
      </c>
      <c r="D7" s="270">
        <v>2013</v>
      </c>
      <c r="E7" s="204">
        <v>2014</v>
      </c>
      <c r="F7" s="204">
        <v>2015</v>
      </c>
      <c r="G7" s="56" t="s">
        <v>200</v>
      </c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</row>
    <row r="8" spans="1:54" ht="23.25" customHeight="1" thickBot="1">
      <c r="A8" s="88" t="s">
        <v>50</v>
      </c>
      <c r="B8" s="257">
        <v>30</v>
      </c>
      <c r="C8" s="257">
        <v>168</v>
      </c>
      <c r="D8" s="258">
        <v>100</v>
      </c>
      <c r="E8" s="258">
        <v>520</v>
      </c>
      <c r="F8" s="254">
        <v>448</v>
      </c>
      <c r="G8" s="83" t="s">
        <v>51</v>
      </c>
      <c r="H8" s="12"/>
    </row>
    <row r="9" spans="1:54" ht="23.25" customHeight="1" thickTop="1" thickBot="1">
      <c r="A9" s="94" t="s">
        <v>52</v>
      </c>
      <c r="B9" s="251">
        <v>45316</v>
      </c>
      <c r="C9" s="251">
        <v>58923</v>
      </c>
      <c r="D9" s="259">
        <v>65025</v>
      </c>
      <c r="E9" s="259">
        <v>69479</v>
      </c>
      <c r="F9" s="241">
        <v>67447</v>
      </c>
      <c r="G9" s="84" t="s">
        <v>53</v>
      </c>
      <c r="H9" s="12"/>
    </row>
    <row r="10" spans="1:54" ht="23.25" customHeight="1" thickTop="1" thickBot="1">
      <c r="A10" s="87" t="s">
        <v>54</v>
      </c>
      <c r="B10" s="252">
        <v>18484</v>
      </c>
      <c r="C10" s="252">
        <v>21712</v>
      </c>
      <c r="D10" s="260">
        <v>24311</v>
      </c>
      <c r="E10" s="260">
        <v>29129</v>
      </c>
      <c r="F10" s="243">
        <v>31274</v>
      </c>
      <c r="G10" s="82" t="s">
        <v>55</v>
      </c>
      <c r="H10" s="12"/>
    </row>
    <row r="11" spans="1:54" ht="23.25" customHeight="1" thickTop="1" thickBot="1">
      <c r="A11" s="85" t="s">
        <v>56</v>
      </c>
      <c r="B11" s="251">
        <v>2948</v>
      </c>
      <c r="C11" s="251">
        <v>37</v>
      </c>
      <c r="D11" s="259">
        <v>3242</v>
      </c>
      <c r="E11" s="259">
        <v>4899</v>
      </c>
      <c r="F11" s="241">
        <v>6767</v>
      </c>
      <c r="G11" s="84" t="s">
        <v>57</v>
      </c>
      <c r="H11" s="12"/>
    </row>
    <row r="12" spans="1:54" ht="23.25" customHeight="1" thickTop="1" thickBot="1">
      <c r="A12" s="87" t="s">
        <v>58</v>
      </c>
      <c r="B12" s="252">
        <v>582</v>
      </c>
      <c r="C12" s="252">
        <v>1164</v>
      </c>
      <c r="D12" s="260">
        <v>881</v>
      </c>
      <c r="E12" s="260">
        <v>1328</v>
      </c>
      <c r="F12" s="243">
        <v>1024</v>
      </c>
      <c r="G12" s="82" t="s">
        <v>59</v>
      </c>
      <c r="H12" s="12"/>
    </row>
    <row r="13" spans="1:54" ht="23.25" customHeight="1" thickTop="1" thickBot="1">
      <c r="A13" s="85" t="s">
        <v>60</v>
      </c>
      <c r="B13" s="251">
        <v>1285</v>
      </c>
      <c r="C13" s="251">
        <v>1328</v>
      </c>
      <c r="D13" s="259">
        <v>1477</v>
      </c>
      <c r="E13" s="259">
        <v>1903</v>
      </c>
      <c r="F13" s="241">
        <v>2006</v>
      </c>
      <c r="G13" s="84" t="s">
        <v>61</v>
      </c>
      <c r="H13" s="12"/>
    </row>
    <row r="14" spans="1:54" ht="23.25" customHeight="1" thickTop="1" thickBot="1">
      <c r="A14" s="87" t="s">
        <v>62</v>
      </c>
      <c r="B14" s="252">
        <v>1403</v>
      </c>
      <c r="C14" s="252">
        <v>1146</v>
      </c>
      <c r="D14" s="260">
        <v>1358</v>
      </c>
      <c r="E14" s="260">
        <v>2910</v>
      </c>
      <c r="F14" s="243">
        <v>4725</v>
      </c>
      <c r="G14" s="82" t="s">
        <v>63</v>
      </c>
      <c r="H14" s="12"/>
    </row>
    <row r="15" spans="1:54" ht="23.25" customHeight="1" thickTop="1" thickBot="1">
      <c r="A15" s="230" t="s">
        <v>64</v>
      </c>
      <c r="B15" s="251">
        <v>5</v>
      </c>
      <c r="C15" s="251">
        <v>7</v>
      </c>
      <c r="D15" s="259">
        <v>13</v>
      </c>
      <c r="E15" s="259">
        <v>31</v>
      </c>
      <c r="F15" s="255">
        <v>379</v>
      </c>
      <c r="G15" s="229" t="s">
        <v>307</v>
      </c>
      <c r="H15" s="12"/>
      <c r="J15" s="233"/>
    </row>
    <row r="16" spans="1:54" ht="23.25" customHeight="1" thickTop="1">
      <c r="A16" s="134" t="s">
        <v>288</v>
      </c>
      <c r="B16" s="253">
        <v>252</v>
      </c>
      <c r="C16" s="253">
        <v>534</v>
      </c>
      <c r="D16" s="253">
        <v>674</v>
      </c>
      <c r="E16" s="253">
        <v>122</v>
      </c>
      <c r="F16" s="295">
        <v>581</v>
      </c>
      <c r="G16" s="135" t="s">
        <v>264</v>
      </c>
      <c r="H16" s="12"/>
    </row>
    <row r="17" spans="1:54" ht="35.1" customHeight="1">
      <c r="A17" s="136" t="s">
        <v>7</v>
      </c>
      <c r="B17" s="261">
        <f>SUM(B8:B16)</f>
        <v>70305</v>
      </c>
      <c r="C17" s="261">
        <f>SUM(C8:C16)</f>
        <v>85019</v>
      </c>
      <c r="D17" s="261">
        <f>SUM(D8:D16)</f>
        <v>97081</v>
      </c>
      <c r="E17" s="261">
        <f>SUM(E8:E16)</f>
        <v>110321</v>
      </c>
      <c r="F17" s="261">
        <f>SUM(F8:F16)</f>
        <v>114651</v>
      </c>
      <c r="G17" s="137" t="s">
        <v>8</v>
      </c>
      <c r="H17" s="12"/>
    </row>
    <row r="18" spans="1:54" ht="20.100000000000001" customHeight="1">
      <c r="E18" s="232"/>
      <c r="F18" s="227"/>
    </row>
    <row r="19" spans="1:54" ht="20.100000000000001" customHeight="1"/>
    <row r="21" spans="1:54" s="43" customFormat="1" ht="21">
      <c r="A21" s="52" t="s">
        <v>65</v>
      </c>
      <c r="B21" s="45"/>
      <c r="C21" s="45"/>
      <c r="D21" s="45"/>
      <c r="E21" s="45"/>
      <c r="F21" s="45"/>
      <c r="G21" s="45"/>
      <c r="H21" s="57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</row>
    <row r="22" spans="1:54" s="44" customFormat="1" ht="24.9" customHeight="1">
      <c r="A22" s="42" t="s">
        <v>372</v>
      </c>
      <c r="B22" s="49"/>
      <c r="C22" s="49"/>
      <c r="D22" s="49"/>
      <c r="E22" s="49"/>
      <c r="F22" s="49"/>
      <c r="G22" s="49"/>
      <c r="H22" s="59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</row>
    <row r="23" spans="1:54" ht="15.6">
      <c r="A23" s="26" t="s">
        <v>66</v>
      </c>
      <c r="B23" s="29"/>
      <c r="C23" s="29"/>
      <c r="D23" s="29"/>
      <c r="E23" s="29"/>
      <c r="F23" s="29"/>
      <c r="G23" s="29"/>
      <c r="H23" s="140"/>
    </row>
    <row r="24" spans="1:54" s="100" customFormat="1" ht="15.6">
      <c r="A24" s="26" t="s">
        <v>372</v>
      </c>
      <c r="B24" s="32"/>
      <c r="C24" s="32"/>
      <c r="D24" s="32"/>
      <c r="E24" s="32"/>
      <c r="F24" s="32"/>
      <c r="G24" s="32"/>
      <c r="H24" s="141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</row>
    <row r="25" spans="1:54" s="30" customFormat="1" ht="15" customHeight="1">
      <c r="A25" s="15" t="s">
        <v>362</v>
      </c>
      <c r="G25" s="27" t="s">
        <v>358</v>
      </c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</row>
    <row r="26" spans="1:54" s="144" customFormat="1" ht="47.25" customHeight="1">
      <c r="A26" s="55" t="s">
        <v>141</v>
      </c>
      <c r="B26" s="204">
        <v>2011</v>
      </c>
      <c r="C26" s="231">
        <v>2012</v>
      </c>
      <c r="D26" s="204">
        <v>2013</v>
      </c>
      <c r="E26" s="204">
        <v>2014</v>
      </c>
      <c r="F26" s="204">
        <v>2015</v>
      </c>
      <c r="G26" s="56" t="s">
        <v>200</v>
      </c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</row>
    <row r="27" spans="1:54" ht="23.25" customHeight="1" thickBot="1">
      <c r="A27" s="88" t="s">
        <v>50</v>
      </c>
      <c r="B27" s="254">
        <v>668</v>
      </c>
      <c r="C27" s="254">
        <v>684</v>
      </c>
      <c r="D27" s="254">
        <v>755</v>
      </c>
      <c r="E27" s="254">
        <v>2559</v>
      </c>
      <c r="F27" s="254">
        <v>1176</v>
      </c>
      <c r="G27" s="83" t="s">
        <v>51</v>
      </c>
      <c r="H27" s="12"/>
    </row>
    <row r="28" spans="1:54" ht="23.25" customHeight="1" thickTop="1" thickBot="1">
      <c r="A28" s="85" t="s">
        <v>52</v>
      </c>
      <c r="B28" s="241">
        <v>515559</v>
      </c>
      <c r="C28" s="241">
        <v>562266</v>
      </c>
      <c r="D28" s="241">
        <v>606257</v>
      </c>
      <c r="E28" s="241">
        <v>647923</v>
      </c>
      <c r="F28" s="241">
        <v>697032</v>
      </c>
      <c r="G28" s="84" t="s">
        <v>53</v>
      </c>
      <c r="H28" s="12"/>
    </row>
    <row r="29" spans="1:54" ht="23.25" customHeight="1" thickTop="1" thickBot="1">
      <c r="A29" s="87" t="s">
        <v>54</v>
      </c>
      <c r="B29" s="243">
        <v>197469</v>
      </c>
      <c r="C29" s="243">
        <v>211443</v>
      </c>
      <c r="D29" s="243">
        <v>227530</v>
      </c>
      <c r="E29" s="243">
        <v>246340</v>
      </c>
      <c r="F29" s="243">
        <v>271719</v>
      </c>
      <c r="G29" s="82" t="s">
        <v>55</v>
      </c>
      <c r="H29" s="12"/>
    </row>
    <row r="30" spans="1:54" ht="23.25" customHeight="1" thickTop="1" thickBot="1">
      <c r="A30" s="85" t="s">
        <v>56</v>
      </c>
      <c r="B30" s="241">
        <v>26419</v>
      </c>
      <c r="C30" s="241">
        <v>25024</v>
      </c>
      <c r="D30" s="241">
        <v>25024</v>
      </c>
      <c r="E30" s="241">
        <v>25753</v>
      </c>
      <c r="F30" s="241">
        <v>32060</v>
      </c>
      <c r="G30" s="84" t="s">
        <v>57</v>
      </c>
      <c r="H30" s="12"/>
    </row>
    <row r="31" spans="1:54" ht="23.25" customHeight="1" thickTop="1" thickBot="1">
      <c r="A31" s="87" t="s">
        <v>58</v>
      </c>
      <c r="B31" s="243">
        <v>26616</v>
      </c>
      <c r="C31" s="243">
        <v>27320</v>
      </c>
      <c r="D31" s="243">
        <v>27887</v>
      </c>
      <c r="E31" s="243">
        <v>28419</v>
      </c>
      <c r="F31" s="243">
        <v>28997</v>
      </c>
      <c r="G31" s="82" t="s">
        <v>59</v>
      </c>
      <c r="H31" s="12"/>
    </row>
    <row r="32" spans="1:54" ht="23.25" customHeight="1" thickTop="1" thickBot="1">
      <c r="A32" s="85" t="s">
        <v>60</v>
      </c>
      <c r="B32" s="241">
        <v>12555</v>
      </c>
      <c r="C32" s="241">
        <v>12542</v>
      </c>
      <c r="D32" s="241">
        <v>13235</v>
      </c>
      <c r="E32" s="241">
        <v>14584</v>
      </c>
      <c r="F32" s="241">
        <v>15965</v>
      </c>
      <c r="G32" s="84" t="s">
        <v>61</v>
      </c>
      <c r="H32" s="12"/>
    </row>
    <row r="33" spans="1:8" ht="23.25" customHeight="1" thickTop="1" thickBot="1">
      <c r="A33" s="87" t="s">
        <v>62</v>
      </c>
      <c r="B33" s="243">
        <v>33016</v>
      </c>
      <c r="C33" s="243">
        <v>33055</v>
      </c>
      <c r="D33" s="243">
        <v>33031</v>
      </c>
      <c r="E33" s="243">
        <v>35781</v>
      </c>
      <c r="F33" s="243">
        <v>40126</v>
      </c>
      <c r="G33" s="82" t="s">
        <v>63</v>
      </c>
      <c r="H33" s="12"/>
    </row>
    <row r="34" spans="1:8" ht="23.25" customHeight="1" thickTop="1" thickBot="1">
      <c r="A34" s="48" t="s">
        <v>64</v>
      </c>
      <c r="B34" s="255">
        <v>2794</v>
      </c>
      <c r="C34" s="255">
        <v>2773</v>
      </c>
      <c r="D34" s="255">
        <v>3867</v>
      </c>
      <c r="E34" s="255">
        <v>2705</v>
      </c>
      <c r="F34" s="255">
        <v>3022</v>
      </c>
      <c r="G34" s="86" t="s">
        <v>307</v>
      </c>
      <c r="H34" s="12"/>
    </row>
    <row r="35" spans="1:8" ht="23.25" customHeight="1" thickTop="1">
      <c r="A35" s="296" t="s">
        <v>288</v>
      </c>
      <c r="B35" s="295">
        <v>1787</v>
      </c>
      <c r="C35" s="295">
        <v>2020</v>
      </c>
      <c r="D35" s="295">
        <v>2328</v>
      </c>
      <c r="E35" s="295">
        <v>644</v>
      </c>
      <c r="F35" s="295">
        <v>2709</v>
      </c>
      <c r="G35" s="297" t="s">
        <v>264</v>
      </c>
      <c r="H35" s="12"/>
    </row>
    <row r="36" spans="1:8" ht="35.1" customHeight="1">
      <c r="A36" s="111" t="s">
        <v>7</v>
      </c>
      <c r="B36" s="256">
        <f>SUM(B27:B35)</f>
        <v>816883</v>
      </c>
      <c r="C36" s="256">
        <f>SUM(C27:C35)</f>
        <v>877127</v>
      </c>
      <c r="D36" s="256">
        <f>SUM(D27:D35)</f>
        <v>939914</v>
      </c>
      <c r="E36" s="256">
        <f>SUM(E27:E35)</f>
        <v>1004708</v>
      </c>
      <c r="F36" s="256">
        <f>SUM(F27:F35)</f>
        <v>1092806</v>
      </c>
      <c r="G36" s="106" t="s">
        <v>8</v>
      </c>
      <c r="H36" s="12"/>
    </row>
  </sheetData>
  <mergeCells count="1">
    <mergeCell ref="A1:G1"/>
  </mergeCells>
  <phoneticPr fontId="6" type="noConversion"/>
  <printOptions horizontalCentered="1" verticalCentered="1"/>
  <pageMargins left="0.39370078740157483" right="0.39370078740157483" top="0" bottom="0" header="0.51181102362204722" footer="0.51181102362204722"/>
  <pageSetup paperSize="9" scale="9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إحصاءات النقل والاتصالات الفصل التاسع 2015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إحصاءات النقل والاتصالات الفصل التاسع 2015</Description_Ar>
    <Enabled xmlns="1b323878-974e-4c19-bf08-965c80d4ad54">true</Enabled>
    <PublishingDate xmlns="1b323878-974e-4c19-bf08-965c80d4ad54">2017-06-18T10:56:33+00:00</PublishingDate>
    <CategoryDescription xmlns="http://schemas.microsoft.com/sharepoint.v3">Transport And Communications statistics chapter 9 - 2015</CategoryDescription>
  </documentManagement>
</p:properties>
</file>

<file path=customXml/itemProps1.xml><?xml version="1.0" encoding="utf-8"?>
<ds:datastoreItem xmlns:ds="http://schemas.openxmlformats.org/officeDocument/2006/customXml" ds:itemID="{949CD1DC-8E2A-46DC-BE47-57DDF5FC9FF8}"/>
</file>

<file path=customXml/itemProps2.xml><?xml version="1.0" encoding="utf-8"?>
<ds:datastoreItem xmlns:ds="http://schemas.openxmlformats.org/officeDocument/2006/customXml" ds:itemID="{243FC1A4-1D09-4CAE-92B7-98834BCDF68A}"/>
</file>

<file path=customXml/itemProps3.xml><?xml version="1.0" encoding="utf-8"?>
<ds:datastoreItem xmlns:ds="http://schemas.openxmlformats.org/officeDocument/2006/customXml" ds:itemID="{C0AAC19C-2AF9-4772-832B-6B3E65805C0A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المقدمة</vt:lpstr>
      <vt:lpstr>التقديم</vt:lpstr>
      <vt:lpstr>61</vt:lpstr>
      <vt:lpstr>62</vt:lpstr>
      <vt:lpstr>63</vt:lpstr>
      <vt:lpstr>GR_22</vt:lpstr>
      <vt:lpstr>64</vt:lpstr>
      <vt:lpstr>65</vt:lpstr>
      <vt:lpstr>67_66</vt:lpstr>
      <vt:lpstr>68</vt:lpstr>
      <vt:lpstr>69</vt:lpstr>
      <vt:lpstr>70</vt:lpstr>
      <vt:lpstr>71</vt:lpstr>
      <vt:lpstr>72</vt:lpstr>
      <vt:lpstr>GR_23</vt:lpstr>
      <vt:lpstr>73</vt:lpstr>
      <vt:lpstr>74</vt:lpstr>
      <vt:lpstr>75</vt:lpstr>
      <vt:lpstr>76</vt:lpstr>
      <vt:lpstr>77</vt:lpstr>
      <vt:lpstr>78</vt:lpstr>
      <vt:lpstr>Sheet1</vt:lpstr>
      <vt:lpstr>'61'!Print_Area</vt:lpstr>
      <vt:lpstr>'62'!Print_Area</vt:lpstr>
      <vt:lpstr>'63'!Print_Area</vt:lpstr>
      <vt:lpstr>'64'!Print_Area</vt:lpstr>
      <vt:lpstr>'65'!Print_Area</vt:lpstr>
      <vt:lpstr>'67_66'!Print_Area</vt:lpstr>
      <vt:lpstr>'68'!Print_Area</vt:lpstr>
      <vt:lpstr>'69'!Print_Area</vt:lpstr>
      <vt:lpstr>'70'!Print_Area</vt:lpstr>
      <vt:lpstr>'71'!Print_Area</vt:lpstr>
      <vt:lpstr>'72'!Print_Area</vt:lpstr>
      <vt:lpstr>'73'!Print_Area</vt:lpstr>
      <vt:lpstr>'74'!Print_Area</vt:lpstr>
      <vt:lpstr>'75'!Print_Area</vt:lpstr>
      <vt:lpstr>'76'!Print_Area</vt:lpstr>
      <vt:lpstr>'77'!Print_Area</vt:lpstr>
      <vt:lpstr>'78'!Print_Area</vt:lpstr>
      <vt:lpstr>GR_22!Print_Area</vt:lpstr>
      <vt:lpstr>GR_23!Print_Area</vt:lpstr>
      <vt:lpstr>التقديم!Print_Area</vt:lpstr>
      <vt:lpstr>المقدمة!Print_Area</vt:lpstr>
    </vt:vector>
  </TitlesOfParts>
  <Company>Central Statistical Org.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Transport And Communications statistics chapter 9 - 2015</dc:title>
  <dc:creator>Mr. Sabir</dc:creator>
  <cp:keywords/>
  <cp:lastModifiedBy>Saber Abd El_Zaher</cp:lastModifiedBy>
  <cp:lastPrinted>2017-03-14T05:51:40Z</cp:lastPrinted>
  <dcterms:created xsi:type="dcterms:W3CDTF">1998-01-05T07:20:42Z</dcterms:created>
  <dcterms:modified xsi:type="dcterms:W3CDTF">2017-03-14T05:51:48Z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Transport And Communications statistics chapter 9 - 2015</vt:lpwstr>
  </property>
  <property fmtid="{D5CDD505-2E9C-101B-9397-08002B2CF9AE}" pid="5" name="Hashtags">
    <vt:lpwstr>58;#StatisticalAbstract|c2f418c2-a295-4bd1-af99-d5d586494613</vt:lpwstr>
  </property>
</Properties>
</file>