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fobuainin\Desktop\نشرات  2019 المنتهيه\"/>
    </mc:Choice>
  </mc:AlternateContent>
  <xr:revisionPtr revIDLastSave="0" documentId="13_ncr:1_{B59A1FEF-E819-4A11-8C64-50BA2F638334}" xr6:coauthVersionLast="41" xr6:coauthVersionMax="41" xr10:uidLastSave="{00000000-0000-0000-0000-000000000000}"/>
  <bookViews>
    <workbookView xWindow="0" yWindow="2070" windowWidth="28800" windowHeight="8370" tabRatio="906" xr2:uid="{00000000-000D-0000-FFFF-FFFF00000000}"/>
  </bookViews>
  <sheets>
    <sheet name="Sheet1 " sheetId="66" r:id="rId1"/>
    <sheet name="Frst" sheetId="40" r:id="rId2"/>
    <sheet name="Preface" sheetId="41" r:id="rId3"/>
    <sheet name="Indx" sheetId="2" r:id="rId4"/>
    <sheet name="Introduction" sheetId="42" r:id="rId5"/>
    <sheet name="Data" sheetId="43" r:id="rId6"/>
    <sheet name="Concepts" sheetId="44" r:id="rId7"/>
    <sheet name="CH1" sheetId="3" r:id="rId8"/>
    <sheet name="1" sheetId="6" r:id="rId9"/>
    <sheet name="2" sheetId="7" r:id="rId10"/>
    <sheet name="CH2" sheetId="45" r:id="rId11"/>
    <sheet name="3" sheetId="4" r:id="rId12"/>
    <sheet name="4" sheetId="5" r:id="rId13"/>
    <sheet name="5" sheetId="9" r:id="rId14"/>
    <sheet name="6" sheetId="11" r:id="rId15"/>
    <sheet name="7" sheetId="8" r:id="rId16"/>
    <sheet name="8" sheetId="12" r:id="rId17"/>
    <sheet name="9" sheetId="13" r:id="rId18"/>
    <sheet name="10" sheetId="17" r:id="rId19"/>
    <sheet name="11" sheetId="16" r:id="rId20"/>
    <sheet name="CH3" sheetId="46" r:id="rId21"/>
    <sheet name="12" sheetId="18" r:id="rId22"/>
    <sheet name="13" sheetId="19" r:id="rId23"/>
    <sheet name="14" sheetId="20" r:id="rId24"/>
    <sheet name="15" sheetId="21" r:id="rId25"/>
    <sheet name="16" sheetId="63" r:id="rId26"/>
    <sheet name="17" sheetId="23" r:id="rId27"/>
    <sheet name="18" sheetId="24" r:id="rId28"/>
    <sheet name="19" sheetId="26" r:id="rId29"/>
    <sheet name="20" sheetId="27" r:id="rId30"/>
    <sheet name="CH4 " sheetId="65" r:id="rId31"/>
    <sheet name="21" sheetId="49" r:id="rId32"/>
    <sheet name="22" sheetId="50" r:id="rId33"/>
    <sheet name="23" sheetId="51" r:id="rId34"/>
    <sheet name="24" sheetId="52" r:id="rId35"/>
    <sheet name="25" sheetId="53" r:id="rId36"/>
    <sheet name="26" sheetId="62" r:id="rId37"/>
    <sheet name="27" sheetId="59" r:id="rId38"/>
    <sheet name="28" sheetId="60" r:id="rId39"/>
    <sheet name="29" sheetId="61" r:id="rId40"/>
    <sheet name="Sheet1" sheetId="67" r:id="rId41"/>
  </sheets>
  <definedNames>
    <definedName name="_xlnm.Print_Area" localSheetId="8">'1'!$A$1:$J$18</definedName>
    <definedName name="_xlnm.Print_Area" localSheetId="18">'10'!$A$1:$K$21</definedName>
    <definedName name="_xlnm.Print_Area" localSheetId="19">'11'!$A$1:$K$29</definedName>
    <definedName name="_xlnm.Print_Area" localSheetId="21">'12'!$A$1:$M$26</definedName>
    <definedName name="_xlnm.Print_Area" localSheetId="22">'13'!$A$1:$J$27</definedName>
    <definedName name="_xlnm.Print_Area" localSheetId="23">'14'!$A$1:$J$21</definedName>
    <definedName name="_xlnm.Print_Area" localSheetId="24">'15'!$A$1:$L$25</definedName>
    <definedName name="_xlnm.Print_Area" localSheetId="25">'16'!$A$1:$O$25</definedName>
    <definedName name="_xlnm.Print_Area" localSheetId="26">'17'!$A$1:$M$18</definedName>
    <definedName name="_xlnm.Print_Area" localSheetId="27">'18'!$A$1:$M$27</definedName>
    <definedName name="_xlnm.Print_Area" localSheetId="28">'19'!$A$1:$K$19</definedName>
    <definedName name="_xlnm.Print_Area" localSheetId="9">'2'!$A$1:$J$27</definedName>
    <definedName name="_xlnm.Print_Area" localSheetId="29">'20'!$A$1:$K$28</definedName>
    <definedName name="_xlnm.Print_Area" localSheetId="31">'21'!$A$1:$M$26</definedName>
    <definedName name="_xlnm.Print_Area" localSheetId="32">'22'!$A$1:$J$27</definedName>
    <definedName name="_xlnm.Print_Area" localSheetId="33">'23'!$A$1:$J$21</definedName>
    <definedName name="_xlnm.Print_Area" localSheetId="34">'24'!$A$1:$L$25</definedName>
    <definedName name="_xlnm.Print_Area" localSheetId="35">'25'!$A$1:$O$25</definedName>
    <definedName name="_xlnm.Print_Area" localSheetId="36">'26'!$A$1:$M$18</definedName>
    <definedName name="_xlnm.Print_Area" localSheetId="37">'27'!$A$1:$M$27</definedName>
    <definedName name="_xlnm.Print_Area" localSheetId="38">'28'!$A$1:$K$19</definedName>
    <definedName name="_xlnm.Print_Area" localSheetId="39">'29'!$A$1:$K$28</definedName>
    <definedName name="_xlnm.Print_Area" localSheetId="11">'3'!$A$1:$M$27</definedName>
    <definedName name="_xlnm.Print_Area" localSheetId="12">'4'!$A$1:$J$28</definedName>
    <definedName name="_xlnm.Print_Area" localSheetId="13">'5'!$A$1:$J$21</definedName>
    <definedName name="_xlnm.Print_Area" localSheetId="14">'6'!$A$1:$L$27</definedName>
    <definedName name="_xlnm.Print_Area" localSheetId="15">'7'!$A$1:$O$27</definedName>
    <definedName name="_xlnm.Print_Area" localSheetId="16">'8'!$A$1:$M$19</definedName>
    <definedName name="_xlnm.Print_Area" localSheetId="17">'9'!$A$1:$M$28</definedName>
    <definedName name="_xlnm.Print_Area" localSheetId="7">'CH1'!$A$1:$A$50</definedName>
    <definedName name="_xlnm.Print_Area" localSheetId="10">'CH2'!$A$1:$A$16</definedName>
    <definedName name="_xlnm.Print_Area" localSheetId="20">'CH3'!$A$1:$A$40</definedName>
    <definedName name="_xlnm.Print_Area" localSheetId="30">'CH4 '!$A$1:$A$43</definedName>
    <definedName name="_xlnm.Print_Area" localSheetId="6">Concepts!$A$1:$E$83</definedName>
    <definedName name="_xlnm.Print_Area" localSheetId="5">Data!$A$1:$E$9</definedName>
    <definedName name="_xlnm.Print_Area" localSheetId="1">Frst!$A$1:$D$35</definedName>
    <definedName name="_xlnm.Print_Area" localSheetId="3">Indx!$A$1:$E$42</definedName>
    <definedName name="_xlnm.Print_Area" localSheetId="4">Introduction!$A$1:$E$20</definedName>
    <definedName name="_xlnm.Print_Area" localSheetId="2">Preface!$A$1:$E$13</definedName>
    <definedName name="_xlnm.Print_Area" localSheetId="0">'Sheet1 '!$A$1:$N$53</definedName>
    <definedName name="_xlnm.Print_Titles" localSheetId="6">Concepts!$1:$1</definedName>
    <definedName name="_xlnm.Print_Titles" localSheetId="5">Data!$1:$1</definedName>
    <definedName name="_xlnm.Print_Titles" localSheetId="3">Indx!$1:$4</definedName>
    <definedName name="_xlnm.Print_Titles" localSheetId="4">Introduction!$1:$1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7" i="61" l="1"/>
  <c r="D27" i="61"/>
  <c r="C18" i="60"/>
  <c r="D18" i="60"/>
  <c r="C18" i="62"/>
  <c r="D18" i="62"/>
  <c r="E18" i="62"/>
  <c r="F18" i="62"/>
  <c r="H18" i="62"/>
  <c r="D24" i="50" l="1"/>
  <c r="K18" i="12"/>
  <c r="H12" i="52" l="1"/>
  <c r="G18" i="51"/>
  <c r="G17" i="51"/>
  <c r="H18" i="51"/>
  <c r="D12" i="52" l="1"/>
  <c r="J18" i="12"/>
  <c r="F26" i="13"/>
  <c r="I26" i="13"/>
  <c r="F25" i="13"/>
  <c r="I25" i="13"/>
  <c r="I24" i="13"/>
  <c r="K27" i="13"/>
  <c r="E25" i="13" l="1"/>
  <c r="C25" i="13" s="1"/>
  <c r="E26" i="13"/>
  <c r="C26" i="13" s="1"/>
  <c r="E18" i="6"/>
  <c r="K11" i="49" l="1"/>
  <c r="F13" i="24"/>
  <c r="F14" i="24"/>
  <c r="F15" i="24"/>
  <c r="F16" i="24"/>
  <c r="F17" i="24"/>
  <c r="F18" i="24"/>
  <c r="F19" i="24"/>
  <c r="F20" i="24"/>
  <c r="F21" i="24"/>
  <c r="F22" i="24"/>
  <c r="F23" i="24"/>
  <c r="F24" i="24"/>
  <c r="F25" i="24"/>
  <c r="F26" i="24"/>
  <c r="F12" i="24"/>
  <c r="I13" i="24"/>
  <c r="E13" i="24" s="1"/>
  <c r="C13" i="24" s="1"/>
  <c r="I14" i="24"/>
  <c r="I15" i="24"/>
  <c r="I16" i="24"/>
  <c r="I17" i="24"/>
  <c r="I18" i="24"/>
  <c r="I19" i="24"/>
  <c r="I20" i="24"/>
  <c r="E20" i="24" s="1"/>
  <c r="C20" i="24" s="1"/>
  <c r="I21" i="24"/>
  <c r="E21" i="24" s="1"/>
  <c r="C21" i="24" s="1"/>
  <c r="I22" i="24"/>
  <c r="I23" i="24"/>
  <c r="E23" i="24" s="1"/>
  <c r="C23" i="24" s="1"/>
  <c r="I24" i="24"/>
  <c r="E24" i="24" s="1"/>
  <c r="C24" i="24" s="1"/>
  <c r="I25" i="24"/>
  <c r="I26" i="24"/>
  <c r="I12" i="24"/>
  <c r="D18" i="23"/>
  <c r="F13" i="23"/>
  <c r="F14" i="23"/>
  <c r="F15" i="23"/>
  <c r="F16" i="23"/>
  <c r="F17" i="23"/>
  <c r="F12" i="23"/>
  <c r="I13" i="23"/>
  <c r="E13" i="23" s="1"/>
  <c r="C13" i="23" s="1"/>
  <c r="I14" i="23"/>
  <c r="I15" i="23"/>
  <c r="I16" i="23"/>
  <c r="I17" i="23"/>
  <c r="I12" i="23"/>
  <c r="E26" i="24" l="1"/>
  <c r="C26" i="24" s="1"/>
  <c r="E18" i="24"/>
  <c r="C18" i="24" s="1"/>
  <c r="E17" i="24"/>
  <c r="C17" i="24" s="1"/>
  <c r="E12" i="23"/>
  <c r="C12" i="23" s="1"/>
  <c r="E16" i="24"/>
  <c r="C16" i="24" s="1"/>
  <c r="E12" i="24"/>
  <c r="C12" i="24" s="1"/>
  <c r="E17" i="23"/>
  <c r="C17" i="23" s="1"/>
  <c r="E15" i="24"/>
  <c r="C15" i="24" s="1"/>
  <c r="E25" i="24"/>
  <c r="C25" i="24" s="1"/>
  <c r="E22" i="24"/>
  <c r="C22" i="24" s="1"/>
  <c r="E14" i="24"/>
  <c r="C14" i="24" s="1"/>
  <c r="E19" i="24"/>
  <c r="C19" i="24" s="1"/>
  <c r="E16" i="23"/>
  <c r="C16" i="23" s="1"/>
  <c r="E15" i="23"/>
  <c r="C15" i="23" s="1"/>
  <c r="E14" i="23"/>
  <c r="C14" i="23" s="1"/>
  <c r="H21" i="20"/>
  <c r="I25" i="18"/>
  <c r="F20" i="4" l="1"/>
  <c r="F19" i="4"/>
  <c r="E27" i="7" l="1"/>
  <c r="F27" i="7"/>
  <c r="H18" i="6"/>
  <c r="C27" i="24" l="1"/>
  <c r="G17" i="50" l="1"/>
  <c r="G14" i="50"/>
  <c r="G27" i="19"/>
  <c r="G13" i="50"/>
  <c r="K26" i="18" l="1"/>
  <c r="G12" i="62" l="1"/>
  <c r="G13" i="62"/>
  <c r="G14" i="62"/>
  <c r="G15" i="62"/>
  <c r="G16" i="62"/>
  <c r="G17" i="62"/>
  <c r="J12" i="62"/>
  <c r="J13" i="62"/>
  <c r="J14" i="62"/>
  <c r="J15" i="62"/>
  <c r="J16" i="62"/>
  <c r="J17" i="62"/>
  <c r="D11" i="53"/>
  <c r="E11" i="53"/>
  <c r="F11" i="53"/>
  <c r="G11" i="53"/>
  <c r="H11" i="53"/>
  <c r="I11" i="53"/>
  <c r="J11" i="53"/>
  <c r="K11" i="53"/>
  <c r="L11" i="53"/>
  <c r="D12" i="53"/>
  <c r="E12" i="53"/>
  <c r="F12" i="53"/>
  <c r="G12" i="53"/>
  <c r="H12" i="53"/>
  <c r="I12" i="53"/>
  <c r="J12" i="53"/>
  <c r="K12" i="53"/>
  <c r="L12" i="53"/>
  <c r="D13" i="53"/>
  <c r="E13" i="53"/>
  <c r="F13" i="53"/>
  <c r="G13" i="53"/>
  <c r="H13" i="53"/>
  <c r="I13" i="53"/>
  <c r="J13" i="53"/>
  <c r="K13" i="53"/>
  <c r="L13" i="53"/>
  <c r="D14" i="53"/>
  <c r="E14" i="53"/>
  <c r="F14" i="53"/>
  <c r="G14" i="53"/>
  <c r="H14" i="53"/>
  <c r="I14" i="53"/>
  <c r="J14" i="53"/>
  <c r="K14" i="53"/>
  <c r="L14" i="53"/>
  <c r="D15" i="53"/>
  <c r="E15" i="53"/>
  <c r="F15" i="53"/>
  <c r="G15" i="53"/>
  <c r="H15" i="53"/>
  <c r="I15" i="53"/>
  <c r="J15" i="53"/>
  <c r="K15" i="53"/>
  <c r="L15" i="53"/>
  <c r="D16" i="53"/>
  <c r="E16" i="53"/>
  <c r="F16" i="53"/>
  <c r="G16" i="53"/>
  <c r="H16" i="53"/>
  <c r="I16" i="53"/>
  <c r="J16" i="53"/>
  <c r="K16" i="53"/>
  <c r="L16" i="53"/>
  <c r="D17" i="53"/>
  <c r="E17" i="53"/>
  <c r="F17" i="53"/>
  <c r="G17" i="53"/>
  <c r="H17" i="53"/>
  <c r="I17" i="53"/>
  <c r="J17" i="53"/>
  <c r="K17" i="53"/>
  <c r="L17" i="53"/>
  <c r="D18" i="53"/>
  <c r="E18" i="53"/>
  <c r="F18" i="53"/>
  <c r="G18" i="53"/>
  <c r="H18" i="53"/>
  <c r="I18" i="53"/>
  <c r="J18" i="53"/>
  <c r="K18" i="53"/>
  <c r="L18" i="53"/>
  <c r="D19" i="53"/>
  <c r="E19" i="53"/>
  <c r="F19" i="53"/>
  <c r="G19" i="53"/>
  <c r="H19" i="53"/>
  <c r="I19" i="53"/>
  <c r="J19" i="53"/>
  <c r="K19" i="53"/>
  <c r="L19" i="53"/>
  <c r="D20" i="53"/>
  <c r="E20" i="53"/>
  <c r="F20" i="53"/>
  <c r="G20" i="53"/>
  <c r="H20" i="53"/>
  <c r="I20" i="53"/>
  <c r="J20" i="53"/>
  <c r="K20" i="53"/>
  <c r="L20" i="53"/>
  <c r="D21" i="53"/>
  <c r="E21" i="53"/>
  <c r="F21" i="53"/>
  <c r="G21" i="53"/>
  <c r="H21" i="53"/>
  <c r="I21" i="53"/>
  <c r="J21" i="53"/>
  <c r="K21" i="53"/>
  <c r="L21" i="53"/>
  <c r="D22" i="53"/>
  <c r="E22" i="53"/>
  <c r="F22" i="53"/>
  <c r="G22" i="53"/>
  <c r="H22" i="53"/>
  <c r="I22" i="53"/>
  <c r="J22" i="53"/>
  <c r="K22" i="53"/>
  <c r="L22" i="53"/>
  <c r="D23" i="53"/>
  <c r="E23" i="53"/>
  <c r="F23" i="53"/>
  <c r="G23" i="53"/>
  <c r="H23" i="53"/>
  <c r="I23" i="53"/>
  <c r="J23" i="53"/>
  <c r="K23" i="53"/>
  <c r="L23" i="53"/>
  <c r="D24" i="53"/>
  <c r="E24" i="53"/>
  <c r="F24" i="53"/>
  <c r="G24" i="53"/>
  <c r="H24" i="53"/>
  <c r="I24" i="53"/>
  <c r="J24" i="53"/>
  <c r="K24" i="53"/>
  <c r="L24" i="53"/>
  <c r="M13" i="53"/>
  <c r="M14" i="53"/>
  <c r="M15" i="53"/>
  <c r="M16" i="53"/>
  <c r="M17" i="53"/>
  <c r="M18" i="53"/>
  <c r="M19" i="53"/>
  <c r="M20" i="53"/>
  <c r="M21" i="53"/>
  <c r="M22" i="53"/>
  <c r="M23" i="53"/>
  <c r="M24" i="53"/>
  <c r="M11" i="53"/>
  <c r="G13" i="52"/>
  <c r="G14" i="52"/>
  <c r="G15" i="52"/>
  <c r="G16" i="52"/>
  <c r="G17" i="52"/>
  <c r="G18" i="52"/>
  <c r="G19" i="52"/>
  <c r="G20" i="52"/>
  <c r="G21" i="52"/>
  <c r="G22" i="52"/>
  <c r="G23" i="52"/>
  <c r="G24" i="52"/>
  <c r="E13" i="52"/>
  <c r="E14" i="52"/>
  <c r="E15" i="52"/>
  <c r="E16" i="52"/>
  <c r="E17" i="52"/>
  <c r="E18" i="52"/>
  <c r="E19" i="52"/>
  <c r="E20" i="52"/>
  <c r="E21" i="52"/>
  <c r="E22" i="52"/>
  <c r="E23" i="52"/>
  <c r="E24" i="52"/>
  <c r="F13" i="52"/>
  <c r="F14" i="52"/>
  <c r="F15" i="52"/>
  <c r="F16" i="52"/>
  <c r="F17" i="52"/>
  <c r="F18" i="52"/>
  <c r="F19" i="52"/>
  <c r="F20" i="52"/>
  <c r="F21" i="52"/>
  <c r="F22" i="52"/>
  <c r="F23" i="52"/>
  <c r="F24" i="52"/>
  <c r="F10" i="52"/>
  <c r="F11" i="52"/>
  <c r="H14" i="52"/>
  <c r="H15" i="52"/>
  <c r="H16" i="52"/>
  <c r="H17" i="52"/>
  <c r="H18" i="52"/>
  <c r="H19" i="52"/>
  <c r="H20" i="52"/>
  <c r="H21" i="52"/>
  <c r="H22" i="52"/>
  <c r="H23" i="52"/>
  <c r="H24" i="52"/>
  <c r="D12" i="50"/>
  <c r="D13" i="50"/>
  <c r="D14" i="50"/>
  <c r="D15" i="50"/>
  <c r="D16" i="50"/>
  <c r="D17" i="50"/>
  <c r="D18" i="50"/>
  <c r="D19" i="50"/>
  <c r="D20" i="50"/>
  <c r="D21" i="50"/>
  <c r="D22" i="50"/>
  <c r="D23" i="50"/>
  <c r="D25" i="50"/>
  <c r="D26" i="50"/>
  <c r="E13" i="50"/>
  <c r="E14" i="50"/>
  <c r="E15" i="50"/>
  <c r="E16" i="50"/>
  <c r="E17" i="50"/>
  <c r="E18" i="50"/>
  <c r="E19" i="50"/>
  <c r="E20" i="50"/>
  <c r="E21" i="50"/>
  <c r="E22" i="50"/>
  <c r="E23" i="50"/>
  <c r="E24" i="50"/>
  <c r="E25" i="50"/>
  <c r="E26" i="50"/>
  <c r="G18" i="62" l="1"/>
  <c r="J18" i="62"/>
  <c r="K18" i="62"/>
  <c r="D27" i="50"/>
  <c r="G20" i="49" l="1"/>
  <c r="H20" i="49"/>
  <c r="J20" i="49"/>
  <c r="K20" i="49"/>
  <c r="G21" i="49"/>
  <c r="H21" i="49"/>
  <c r="J21" i="49"/>
  <c r="K21" i="49"/>
  <c r="G22" i="49"/>
  <c r="H22" i="49"/>
  <c r="J22" i="49"/>
  <c r="K22" i="49"/>
  <c r="G23" i="49"/>
  <c r="H23" i="49"/>
  <c r="J23" i="49"/>
  <c r="K23" i="49"/>
  <c r="G24" i="49"/>
  <c r="H24" i="49"/>
  <c r="J24" i="49"/>
  <c r="K24" i="49"/>
  <c r="G25" i="49"/>
  <c r="H25" i="49"/>
  <c r="J25" i="49"/>
  <c r="K25" i="49"/>
  <c r="G15" i="49"/>
  <c r="H15" i="49"/>
  <c r="J15" i="49"/>
  <c r="K15" i="49"/>
  <c r="G16" i="49"/>
  <c r="H16" i="49"/>
  <c r="J16" i="49"/>
  <c r="K16" i="49"/>
  <c r="G17" i="49"/>
  <c r="H17" i="49"/>
  <c r="J17" i="49"/>
  <c r="K17" i="49"/>
  <c r="G18" i="49"/>
  <c r="H18" i="49"/>
  <c r="J18" i="49"/>
  <c r="K18" i="49"/>
  <c r="G19" i="49"/>
  <c r="H19" i="49"/>
  <c r="J19" i="49"/>
  <c r="K19" i="49"/>
  <c r="G12" i="49"/>
  <c r="H12" i="49"/>
  <c r="J12" i="49"/>
  <c r="K12" i="49"/>
  <c r="G13" i="49"/>
  <c r="H13" i="49"/>
  <c r="J13" i="49"/>
  <c r="K13" i="49"/>
  <c r="G14" i="49"/>
  <c r="H14" i="49"/>
  <c r="J14" i="49"/>
  <c r="K14" i="49"/>
  <c r="G11" i="49"/>
  <c r="H11" i="49"/>
  <c r="J11" i="49"/>
  <c r="D13" i="59"/>
  <c r="G13" i="59"/>
  <c r="H13" i="59"/>
  <c r="J13" i="59"/>
  <c r="K13" i="59"/>
  <c r="D14" i="59"/>
  <c r="G14" i="59"/>
  <c r="H14" i="59"/>
  <c r="J14" i="59"/>
  <c r="K14" i="59"/>
  <c r="D15" i="59"/>
  <c r="G15" i="59"/>
  <c r="J15" i="59"/>
  <c r="K15" i="59"/>
  <c r="D16" i="59"/>
  <c r="G16" i="59"/>
  <c r="H16" i="59"/>
  <c r="J16" i="59"/>
  <c r="K16" i="59"/>
  <c r="D17" i="59"/>
  <c r="G17" i="59"/>
  <c r="H17" i="59"/>
  <c r="J17" i="59"/>
  <c r="K17" i="59"/>
  <c r="D18" i="59"/>
  <c r="G18" i="59"/>
  <c r="H18" i="59"/>
  <c r="J18" i="59"/>
  <c r="K18" i="59"/>
  <c r="D19" i="59"/>
  <c r="G19" i="59"/>
  <c r="H19" i="59"/>
  <c r="J19" i="59"/>
  <c r="K19" i="59"/>
  <c r="D20" i="59"/>
  <c r="G20" i="59"/>
  <c r="H20" i="59"/>
  <c r="J20" i="59"/>
  <c r="K20" i="59"/>
  <c r="D21" i="59"/>
  <c r="G21" i="59"/>
  <c r="H21" i="59"/>
  <c r="J21" i="59"/>
  <c r="K21" i="59"/>
  <c r="D22" i="59"/>
  <c r="G22" i="59"/>
  <c r="H22" i="59"/>
  <c r="J22" i="59"/>
  <c r="K22" i="59"/>
  <c r="D23" i="59"/>
  <c r="G23" i="59"/>
  <c r="H23" i="59"/>
  <c r="J23" i="59"/>
  <c r="K23" i="59"/>
  <c r="D24" i="59"/>
  <c r="G24" i="59"/>
  <c r="H24" i="59"/>
  <c r="J24" i="59"/>
  <c r="K24" i="59"/>
  <c r="D25" i="59"/>
  <c r="G25" i="59"/>
  <c r="H25" i="59"/>
  <c r="J25" i="59"/>
  <c r="K25" i="59"/>
  <c r="D26" i="59"/>
  <c r="G26" i="59"/>
  <c r="H26" i="59"/>
  <c r="J26" i="59"/>
  <c r="K26" i="59"/>
  <c r="D12" i="59"/>
  <c r="G12" i="59"/>
  <c r="H12" i="59"/>
  <c r="J12" i="59"/>
  <c r="K12" i="59"/>
  <c r="H11" i="52" l="1"/>
  <c r="E15" i="51"/>
  <c r="F20" i="13" l="1"/>
  <c r="C20" i="19"/>
  <c r="D19" i="18"/>
  <c r="E19" i="18"/>
  <c r="F19" i="18"/>
  <c r="I19" i="18"/>
  <c r="C19" i="18" l="1"/>
  <c r="M12" i="53" l="1"/>
  <c r="D10" i="53"/>
  <c r="E10" i="53"/>
  <c r="F10" i="53"/>
  <c r="G10" i="53"/>
  <c r="H10" i="53"/>
  <c r="I10" i="53"/>
  <c r="J10" i="53"/>
  <c r="K10" i="53"/>
  <c r="L10" i="53"/>
  <c r="M10" i="53"/>
  <c r="C10" i="53" l="1"/>
  <c r="D18" i="52"/>
  <c r="I18" i="52"/>
  <c r="J18" i="52"/>
  <c r="G20" i="50"/>
  <c r="H20" i="50"/>
  <c r="G19" i="50"/>
  <c r="G10" i="52"/>
  <c r="F20" i="59"/>
  <c r="C18" i="21"/>
  <c r="F20" i="19"/>
  <c r="F26" i="19"/>
  <c r="M25" i="63"/>
  <c r="L25" i="63"/>
  <c r="K25" i="63"/>
  <c r="J25" i="63"/>
  <c r="I25" i="63"/>
  <c r="H25" i="63"/>
  <c r="G25" i="63"/>
  <c r="F25" i="63"/>
  <c r="E25" i="63"/>
  <c r="D25" i="63"/>
  <c r="C24" i="63"/>
  <c r="C23" i="63"/>
  <c r="C22" i="63"/>
  <c r="C21" i="63"/>
  <c r="C20" i="63"/>
  <c r="C19" i="63"/>
  <c r="C18" i="63"/>
  <c r="C17" i="63"/>
  <c r="C16" i="63"/>
  <c r="C15" i="63"/>
  <c r="C14" i="63"/>
  <c r="C13" i="63"/>
  <c r="C12" i="63"/>
  <c r="C11" i="63"/>
  <c r="C10" i="63"/>
  <c r="I20" i="13"/>
  <c r="E20" i="13" s="1"/>
  <c r="C20" i="13" s="1"/>
  <c r="C20" i="59" s="1"/>
  <c r="C25" i="63" l="1"/>
  <c r="I20" i="59"/>
  <c r="C18" i="52"/>
  <c r="E20" i="59"/>
  <c r="C18" i="8"/>
  <c r="C18" i="53" s="1"/>
  <c r="C11" i="11"/>
  <c r="C12" i="11"/>
  <c r="C13" i="11"/>
  <c r="C14" i="11"/>
  <c r="C15" i="11"/>
  <c r="C16" i="11"/>
  <c r="C17" i="11"/>
  <c r="C18" i="11"/>
  <c r="C19" i="11"/>
  <c r="C20" i="11"/>
  <c r="C21" i="11"/>
  <c r="C22" i="11"/>
  <c r="C23" i="11"/>
  <c r="C24" i="11"/>
  <c r="C10" i="11"/>
  <c r="E25" i="11"/>
  <c r="D25" i="11"/>
  <c r="H21" i="9"/>
  <c r="C20" i="5"/>
  <c r="C20" i="50" s="1"/>
  <c r="H27" i="5"/>
  <c r="F20" i="5"/>
  <c r="F20" i="50" s="1"/>
  <c r="G27" i="5"/>
  <c r="D27" i="5"/>
  <c r="E27" i="5"/>
  <c r="I19" i="4"/>
  <c r="I19" i="49" s="1"/>
  <c r="D19" i="4"/>
  <c r="D19" i="49" s="1"/>
  <c r="E19" i="4"/>
  <c r="E19" i="49" s="1"/>
  <c r="F19" i="49"/>
  <c r="I11" i="4"/>
  <c r="C20" i="7"/>
  <c r="D20" i="7"/>
  <c r="H27" i="7"/>
  <c r="G27" i="7"/>
  <c r="C25" i="11" l="1"/>
  <c r="C19" i="4"/>
  <c r="C19" i="49" s="1"/>
  <c r="D24" i="52"/>
  <c r="I24" i="52"/>
  <c r="J24" i="52"/>
  <c r="H18" i="50"/>
  <c r="H19" i="50"/>
  <c r="G21" i="50"/>
  <c r="H21" i="50"/>
  <c r="G22" i="50"/>
  <c r="H22" i="50"/>
  <c r="G23" i="50"/>
  <c r="H23" i="50"/>
  <c r="G24" i="50"/>
  <c r="H24" i="50"/>
  <c r="G25" i="50"/>
  <c r="H25" i="50"/>
  <c r="G26" i="50"/>
  <c r="H26" i="50"/>
  <c r="K27" i="24"/>
  <c r="J27" i="24"/>
  <c r="H27" i="24"/>
  <c r="G27" i="24"/>
  <c r="D27" i="24"/>
  <c r="K18" i="23"/>
  <c r="J18" i="23"/>
  <c r="H18" i="23"/>
  <c r="G18" i="23"/>
  <c r="J25" i="21"/>
  <c r="I25" i="21"/>
  <c r="H25" i="21"/>
  <c r="G25" i="21"/>
  <c r="F25" i="21"/>
  <c r="E25" i="21"/>
  <c r="D25" i="21"/>
  <c r="C24" i="21"/>
  <c r="C23" i="21"/>
  <c r="C22" i="21"/>
  <c r="C21" i="21"/>
  <c r="C20" i="21"/>
  <c r="C19" i="21"/>
  <c r="C17" i="21"/>
  <c r="C16" i="21"/>
  <c r="C15" i="21"/>
  <c r="C14" i="21"/>
  <c r="C13" i="21"/>
  <c r="C12" i="21"/>
  <c r="C11" i="21"/>
  <c r="C10" i="21"/>
  <c r="H27" i="19"/>
  <c r="E27" i="19"/>
  <c r="D27" i="19"/>
  <c r="C26" i="19"/>
  <c r="F25" i="19"/>
  <c r="C25" i="19"/>
  <c r="F24" i="19"/>
  <c r="C24" i="19"/>
  <c r="F23" i="19"/>
  <c r="C23" i="19"/>
  <c r="F22" i="19"/>
  <c r="C22" i="19"/>
  <c r="F21" i="19"/>
  <c r="C21" i="19"/>
  <c r="F19" i="19"/>
  <c r="C19" i="19"/>
  <c r="F18" i="19"/>
  <c r="C18" i="19"/>
  <c r="F17" i="19"/>
  <c r="C17" i="19"/>
  <c r="F16" i="19"/>
  <c r="C16" i="19"/>
  <c r="F15" i="19"/>
  <c r="C15" i="19"/>
  <c r="F14" i="19"/>
  <c r="C14" i="19"/>
  <c r="F13" i="19"/>
  <c r="C13" i="19"/>
  <c r="F12" i="19"/>
  <c r="C12" i="19"/>
  <c r="D25" i="18"/>
  <c r="E25" i="18"/>
  <c r="F25" i="18"/>
  <c r="F24" i="18"/>
  <c r="F23" i="18"/>
  <c r="F22" i="18"/>
  <c r="F21" i="18"/>
  <c r="G26" i="18"/>
  <c r="H26" i="18"/>
  <c r="J26" i="18"/>
  <c r="D12" i="4"/>
  <c r="D13" i="4"/>
  <c r="D14" i="4"/>
  <c r="D15" i="4"/>
  <c r="D16" i="4"/>
  <c r="D17" i="4"/>
  <c r="D18" i="4"/>
  <c r="D20" i="4"/>
  <c r="D21" i="4"/>
  <c r="D22" i="4"/>
  <c r="D23" i="4"/>
  <c r="D24" i="4"/>
  <c r="D25" i="4"/>
  <c r="D11" i="4"/>
  <c r="E12" i="4"/>
  <c r="E13" i="4"/>
  <c r="E14" i="4"/>
  <c r="E15" i="4"/>
  <c r="E16" i="4"/>
  <c r="E17" i="4"/>
  <c r="E18" i="4"/>
  <c r="E20" i="4"/>
  <c r="E21" i="4"/>
  <c r="E22" i="4"/>
  <c r="E23" i="4"/>
  <c r="E24" i="4"/>
  <c r="E25" i="4"/>
  <c r="E11" i="4"/>
  <c r="F25" i="4"/>
  <c r="F24" i="4"/>
  <c r="F23" i="4"/>
  <c r="F22" i="4"/>
  <c r="F21" i="4"/>
  <c r="F18" i="4"/>
  <c r="F17" i="4"/>
  <c r="F16" i="4"/>
  <c r="F15" i="4"/>
  <c r="F14" i="4"/>
  <c r="F13" i="4"/>
  <c r="F12" i="4"/>
  <c r="F11" i="4"/>
  <c r="G26" i="4"/>
  <c r="H26" i="4"/>
  <c r="J26" i="4"/>
  <c r="K26" i="4"/>
  <c r="I14" i="4"/>
  <c r="I15" i="4"/>
  <c r="I16" i="4"/>
  <c r="I17" i="4"/>
  <c r="I18" i="4"/>
  <c r="I20" i="4"/>
  <c r="I21" i="4"/>
  <c r="I22" i="4"/>
  <c r="I23" i="4"/>
  <c r="I24" i="4"/>
  <c r="I25" i="4"/>
  <c r="I13" i="4"/>
  <c r="I12" i="4"/>
  <c r="D18" i="12"/>
  <c r="G18" i="12"/>
  <c r="H18" i="12"/>
  <c r="F17" i="12"/>
  <c r="F16" i="12"/>
  <c r="F15" i="12"/>
  <c r="F14" i="12"/>
  <c r="F13" i="12"/>
  <c r="F12" i="12"/>
  <c r="I16" i="12"/>
  <c r="I17" i="12"/>
  <c r="I15" i="12"/>
  <c r="I15" i="62" s="1"/>
  <c r="I14" i="12"/>
  <c r="I14" i="62" s="1"/>
  <c r="I13" i="12"/>
  <c r="I13" i="62" s="1"/>
  <c r="I12" i="12"/>
  <c r="D27" i="13"/>
  <c r="G27" i="13"/>
  <c r="H27" i="13"/>
  <c r="J27" i="13"/>
  <c r="F12" i="13"/>
  <c r="F12" i="59" s="1"/>
  <c r="I12" i="13"/>
  <c r="F13" i="13"/>
  <c r="I13" i="13"/>
  <c r="F14" i="13"/>
  <c r="I14" i="13"/>
  <c r="I14" i="59" s="1"/>
  <c r="F15" i="13"/>
  <c r="I15" i="13"/>
  <c r="I15" i="59" s="1"/>
  <c r="F16" i="13"/>
  <c r="F16" i="59" s="1"/>
  <c r="I16" i="13"/>
  <c r="F17" i="13"/>
  <c r="I17" i="13"/>
  <c r="F18" i="13"/>
  <c r="I18" i="13"/>
  <c r="I18" i="59" s="1"/>
  <c r="F19" i="13"/>
  <c r="I19" i="13"/>
  <c r="F21" i="13"/>
  <c r="F21" i="59" s="1"/>
  <c r="I21" i="13"/>
  <c r="F22" i="13"/>
  <c r="I22" i="13"/>
  <c r="F23" i="13"/>
  <c r="I23" i="13"/>
  <c r="I23" i="59" s="1"/>
  <c r="F24" i="13"/>
  <c r="D27" i="59" l="1"/>
  <c r="E12" i="13"/>
  <c r="I27" i="13"/>
  <c r="I12" i="62"/>
  <c r="E12" i="12"/>
  <c r="C12" i="12" s="1"/>
  <c r="C23" i="4"/>
  <c r="E17" i="12"/>
  <c r="I17" i="62"/>
  <c r="E16" i="12"/>
  <c r="I16" i="62"/>
  <c r="C24" i="52"/>
  <c r="C18" i="4"/>
  <c r="F24" i="49"/>
  <c r="F21" i="49"/>
  <c r="F25" i="49"/>
  <c r="I25" i="49"/>
  <c r="G27" i="59"/>
  <c r="H27" i="59"/>
  <c r="E13" i="12"/>
  <c r="E14" i="12"/>
  <c r="E15" i="12"/>
  <c r="K26" i="49"/>
  <c r="J26" i="49"/>
  <c r="H26" i="49"/>
  <c r="E25" i="49"/>
  <c r="C21" i="4"/>
  <c r="G26" i="49"/>
  <c r="C27" i="19"/>
  <c r="F27" i="19"/>
  <c r="F14" i="59"/>
  <c r="F18" i="59"/>
  <c r="F23" i="59"/>
  <c r="F19" i="59"/>
  <c r="I24" i="59"/>
  <c r="F25" i="59"/>
  <c r="I16" i="59"/>
  <c r="I21" i="59"/>
  <c r="I25" i="59"/>
  <c r="J27" i="59"/>
  <c r="K27" i="59"/>
  <c r="F13" i="59"/>
  <c r="F17" i="59"/>
  <c r="F22" i="59"/>
  <c r="F26" i="59"/>
  <c r="F24" i="59"/>
  <c r="I19" i="59"/>
  <c r="I13" i="59"/>
  <c r="I17" i="59"/>
  <c r="I22" i="59"/>
  <c r="I12" i="59"/>
  <c r="I26" i="59"/>
  <c r="C22" i="4"/>
  <c r="C13" i="4"/>
  <c r="C17" i="4"/>
  <c r="F22" i="49"/>
  <c r="C25" i="4"/>
  <c r="C16" i="4"/>
  <c r="F23" i="49"/>
  <c r="D25" i="49"/>
  <c r="C14" i="4"/>
  <c r="F18" i="23"/>
  <c r="C25" i="18"/>
  <c r="E21" i="13"/>
  <c r="C21" i="13" s="1"/>
  <c r="C21" i="59" s="1"/>
  <c r="E14" i="13"/>
  <c r="C14" i="13" s="1"/>
  <c r="C14" i="59" s="1"/>
  <c r="C12" i="13"/>
  <c r="C12" i="59" s="1"/>
  <c r="E24" i="13"/>
  <c r="C24" i="13" s="1"/>
  <c r="C24" i="59" s="1"/>
  <c r="E22" i="13"/>
  <c r="C22" i="13" s="1"/>
  <c r="C22" i="59" s="1"/>
  <c r="E19" i="13"/>
  <c r="C19" i="13" s="1"/>
  <c r="C19" i="59" s="1"/>
  <c r="E17" i="13"/>
  <c r="C17" i="13" s="1"/>
  <c r="C17" i="59" s="1"/>
  <c r="E15" i="13"/>
  <c r="C15" i="13" s="1"/>
  <c r="E13" i="13"/>
  <c r="C13" i="13" s="1"/>
  <c r="C13" i="59" s="1"/>
  <c r="F18" i="12"/>
  <c r="I18" i="12"/>
  <c r="C25" i="59"/>
  <c r="E23" i="13"/>
  <c r="C23" i="13" s="1"/>
  <c r="C23" i="59" s="1"/>
  <c r="E18" i="13"/>
  <c r="C18" i="13" s="1"/>
  <c r="C18" i="59" s="1"/>
  <c r="E16" i="13"/>
  <c r="C16" i="13" s="1"/>
  <c r="C16" i="59" s="1"/>
  <c r="I26" i="4"/>
  <c r="C24" i="4"/>
  <c r="C20" i="4"/>
  <c r="C15" i="4"/>
  <c r="C12" i="4"/>
  <c r="F26" i="4"/>
  <c r="C11" i="4"/>
  <c r="D26" i="4"/>
  <c r="E26" i="4"/>
  <c r="F27" i="24"/>
  <c r="I27" i="24"/>
  <c r="I18" i="23"/>
  <c r="C25" i="21"/>
  <c r="C26" i="59"/>
  <c r="F27" i="13"/>
  <c r="C24" i="8"/>
  <c r="C24" i="53" s="1"/>
  <c r="D25" i="8"/>
  <c r="E25" i="8"/>
  <c r="F25" i="8"/>
  <c r="G25" i="8"/>
  <c r="H25" i="8"/>
  <c r="I25" i="8"/>
  <c r="J25" i="8"/>
  <c r="K25" i="8"/>
  <c r="L25" i="8"/>
  <c r="M25" i="8"/>
  <c r="F25" i="11"/>
  <c r="G25" i="11"/>
  <c r="H25" i="11"/>
  <c r="I25" i="11"/>
  <c r="J25" i="11"/>
  <c r="F26" i="5"/>
  <c r="F26" i="50" s="1"/>
  <c r="C26" i="5"/>
  <c r="C26" i="50" s="1"/>
  <c r="D26" i="7"/>
  <c r="C26" i="7"/>
  <c r="F18" i="6"/>
  <c r="G18" i="6"/>
  <c r="D17" i="6"/>
  <c r="C17" i="6"/>
  <c r="I18" i="62" l="1"/>
  <c r="C27" i="59"/>
  <c r="I27" i="59"/>
  <c r="F27" i="59"/>
  <c r="C25" i="49"/>
  <c r="C17" i="12"/>
  <c r="C16" i="12"/>
  <c r="E16" i="59"/>
  <c r="E21" i="59"/>
  <c r="E18" i="59"/>
  <c r="E25" i="59"/>
  <c r="E17" i="59"/>
  <c r="E22" i="59"/>
  <c r="E24" i="59"/>
  <c r="E26" i="59"/>
  <c r="E14" i="59"/>
  <c r="E19" i="59"/>
  <c r="E23" i="59"/>
  <c r="E12" i="59"/>
  <c r="E13" i="59"/>
  <c r="E27" i="24"/>
  <c r="E27" i="13"/>
  <c r="C27" i="13"/>
  <c r="C26" i="4"/>
  <c r="C18" i="23"/>
  <c r="E18" i="23"/>
  <c r="E27" i="59" l="1"/>
  <c r="C13" i="5"/>
  <c r="C13" i="50" s="1"/>
  <c r="K25" i="53"/>
  <c r="J23" i="52"/>
  <c r="I23" i="52"/>
  <c r="D23" i="52"/>
  <c r="J22" i="52"/>
  <c r="I22" i="52"/>
  <c r="D22" i="52"/>
  <c r="J21" i="52"/>
  <c r="I21" i="52"/>
  <c r="D21" i="52"/>
  <c r="J20" i="52"/>
  <c r="I20" i="52"/>
  <c r="D20" i="52"/>
  <c r="J19" i="52"/>
  <c r="I19" i="52"/>
  <c r="D19" i="52"/>
  <c r="J17" i="52"/>
  <c r="I17" i="52"/>
  <c r="D17" i="52"/>
  <c r="J16" i="52"/>
  <c r="I16" i="52"/>
  <c r="D16" i="52"/>
  <c r="J15" i="52"/>
  <c r="I15" i="52"/>
  <c r="D15" i="52"/>
  <c r="J14" i="52"/>
  <c r="I14" i="52"/>
  <c r="D14" i="52"/>
  <c r="J13" i="52"/>
  <c r="I13" i="52"/>
  <c r="D13" i="52"/>
  <c r="J12" i="52"/>
  <c r="I12" i="52"/>
  <c r="G12" i="52"/>
  <c r="F12" i="52"/>
  <c r="E12" i="52"/>
  <c r="J11" i="52"/>
  <c r="I11" i="52"/>
  <c r="G11" i="52"/>
  <c r="E11" i="52"/>
  <c r="D11" i="52"/>
  <c r="J10" i="52"/>
  <c r="I10" i="52"/>
  <c r="H10" i="52"/>
  <c r="H25" i="52" s="1"/>
  <c r="E10" i="52"/>
  <c r="D10" i="52"/>
  <c r="H20" i="51"/>
  <c r="G20" i="51"/>
  <c r="E20" i="51"/>
  <c r="D20" i="51"/>
  <c r="H19" i="51"/>
  <c r="G19" i="51"/>
  <c r="E19" i="51"/>
  <c r="D19" i="51"/>
  <c r="E18" i="51"/>
  <c r="D18" i="51"/>
  <c r="H17" i="51"/>
  <c r="E17" i="51"/>
  <c r="D17" i="51"/>
  <c r="H16" i="51"/>
  <c r="G16" i="51"/>
  <c r="E16" i="51"/>
  <c r="D16" i="51"/>
  <c r="H15" i="51"/>
  <c r="G15" i="51"/>
  <c r="D15" i="51"/>
  <c r="H14" i="51"/>
  <c r="G14" i="51"/>
  <c r="E14" i="51"/>
  <c r="D14" i="51"/>
  <c r="H13" i="51"/>
  <c r="G13" i="51"/>
  <c r="E13" i="51"/>
  <c r="D13" i="51"/>
  <c r="H12" i="51"/>
  <c r="G12" i="51"/>
  <c r="E12" i="51"/>
  <c r="D12" i="51"/>
  <c r="H17" i="50"/>
  <c r="H16" i="50"/>
  <c r="G16" i="50"/>
  <c r="H15" i="50"/>
  <c r="G15" i="50"/>
  <c r="H14" i="50"/>
  <c r="H13" i="50"/>
  <c r="H12" i="50"/>
  <c r="G12" i="50"/>
  <c r="E12" i="50"/>
  <c r="E27" i="50" s="1"/>
  <c r="G21" i="51" l="1"/>
  <c r="C23" i="52"/>
  <c r="C19" i="52"/>
  <c r="C13" i="52"/>
  <c r="C11" i="52"/>
  <c r="G27" i="50"/>
  <c r="C22" i="52"/>
  <c r="C17" i="52"/>
  <c r="C10" i="52"/>
  <c r="C15" i="52"/>
  <c r="C20" i="52"/>
  <c r="C16" i="52"/>
  <c r="C21" i="52"/>
  <c r="H27" i="50"/>
  <c r="C12" i="52"/>
  <c r="C14" i="52"/>
  <c r="F25" i="53"/>
  <c r="J25" i="53"/>
  <c r="G25" i="53"/>
  <c r="D25" i="53"/>
  <c r="H25" i="53"/>
  <c r="L25" i="53"/>
  <c r="E25" i="53"/>
  <c r="I25" i="53"/>
  <c r="M25" i="53"/>
  <c r="I25" i="52"/>
  <c r="F25" i="52"/>
  <c r="E25" i="52"/>
  <c r="J25" i="52"/>
  <c r="D25" i="52"/>
  <c r="G25" i="52"/>
  <c r="D21" i="51"/>
  <c r="H21" i="51"/>
  <c r="E21" i="51"/>
  <c r="I24" i="18"/>
  <c r="I24" i="49" s="1"/>
  <c r="F12" i="5"/>
  <c r="C13" i="6" l="1"/>
  <c r="D13" i="6"/>
  <c r="C14" i="6"/>
  <c r="D14" i="6"/>
  <c r="C15" i="6"/>
  <c r="D15" i="6"/>
  <c r="C16" i="6"/>
  <c r="D16" i="6"/>
  <c r="C12" i="6"/>
  <c r="D12" i="6"/>
  <c r="G21" i="20"/>
  <c r="C15" i="9"/>
  <c r="C16" i="9"/>
  <c r="C17" i="9"/>
  <c r="C18" i="9"/>
  <c r="C19" i="9"/>
  <c r="C20" i="9"/>
  <c r="C15" i="5"/>
  <c r="C15" i="50" s="1"/>
  <c r="C16" i="5"/>
  <c r="C16" i="50" s="1"/>
  <c r="C17" i="5"/>
  <c r="C17" i="50" s="1"/>
  <c r="C18" i="5"/>
  <c r="C18" i="50" s="1"/>
  <c r="C19" i="5"/>
  <c r="C19" i="50" s="1"/>
  <c r="C21" i="5"/>
  <c r="C21" i="50" s="1"/>
  <c r="C22" i="5"/>
  <c r="C22" i="50" s="1"/>
  <c r="C23" i="5"/>
  <c r="C23" i="50" s="1"/>
  <c r="C24" i="5"/>
  <c r="C24" i="50" s="1"/>
  <c r="C25" i="5"/>
  <c r="C25" i="50" s="1"/>
  <c r="D21" i="20"/>
  <c r="E21" i="20"/>
  <c r="C16" i="20"/>
  <c r="F16" i="20"/>
  <c r="C17" i="20"/>
  <c r="F17" i="20"/>
  <c r="C18" i="20"/>
  <c r="F18" i="20"/>
  <c r="C19" i="20"/>
  <c r="F19" i="20"/>
  <c r="C20" i="20"/>
  <c r="C20" i="51" s="1"/>
  <c r="F20" i="20"/>
  <c r="F15" i="20"/>
  <c r="C15" i="20"/>
  <c r="F14" i="20"/>
  <c r="C14" i="20"/>
  <c r="F13" i="20"/>
  <c r="C13" i="20"/>
  <c r="F12" i="20"/>
  <c r="C12" i="20"/>
  <c r="F12" i="50"/>
  <c r="D12" i="18"/>
  <c r="D12" i="49" s="1"/>
  <c r="E12" i="18"/>
  <c r="E12" i="49" s="1"/>
  <c r="D13" i="18"/>
  <c r="D13" i="49" s="1"/>
  <c r="E13" i="18"/>
  <c r="E13" i="49" s="1"/>
  <c r="D14" i="18"/>
  <c r="D14" i="49" s="1"/>
  <c r="E14" i="18"/>
  <c r="E14" i="49" s="1"/>
  <c r="D15" i="18"/>
  <c r="D15" i="49" s="1"/>
  <c r="E15" i="18"/>
  <c r="E15" i="49" s="1"/>
  <c r="D16" i="18"/>
  <c r="D16" i="49" s="1"/>
  <c r="E16" i="18"/>
  <c r="E16" i="49" s="1"/>
  <c r="D17" i="18"/>
  <c r="D17" i="49" s="1"/>
  <c r="E17" i="18"/>
  <c r="E17" i="49" s="1"/>
  <c r="D18" i="18"/>
  <c r="D18" i="49" s="1"/>
  <c r="E18" i="18"/>
  <c r="E18" i="49" s="1"/>
  <c r="D20" i="18"/>
  <c r="D20" i="49" s="1"/>
  <c r="E20" i="18"/>
  <c r="E20" i="49" s="1"/>
  <c r="D21" i="18"/>
  <c r="D21" i="49" s="1"/>
  <c r="E21" i="18"/>
  <c r="E21" i="49" s="1"/>
  <c r="D22" i="18"/>
  <c r="D22" i="49" s="1"/>
  <c r="E22" i="18"/>
  <c r="E22" i="49" s="1"/>
  <c r="D23" i="18"/>
  <c r="D23" i="49" s="1"/>
  <c r="E23" i="18"/>
  <c r="E23" i="49" s="1"/>
  <c r="D24" i="18"/>
  <c r="D24" i="49" s="1"/>
  <c r="E24" i="18"/>
  <c r="E24" i="49" s="1"/>
  <c r="D11" i="18"/>
  <c r="D11" i="49" s="1"/>
  <c r="E11" i="18"/>
  <c r="E11" i="49" s="1"/>
  <c r="I23" i="18"/>
  <c r="I23" i="49" s="1"/>
  <c r="I22" i="18"/>
  <c r="I22" i="49" s="1"/>
  <c r="I21" i="18"/>
  <c r="I21" i="49" s="1"/>
  <c r="I20" i="18"/>
  <c r="I20" i="49" s="1"/>
  <c r="I18" i="18"/>
  <c r="I18" i="49" s="1"/>
  <c r="I17" i="18"/>
  <c r="I17" i="49" s="1"/>
  <c r="I16" i="18"/>
  <c r="I16" i="49" s="1"/>
  <c r="I15" i="18"/>
  <c r="I15" i="49" s="1"/>
  <c r="I14" i="18"/>
  <c r="I14" i="49" s="1"/>
  <c r="I13" i="18"/>
  <c r="I13" i="49" s="1"/>
  <c r="I12" i="18"/>
  <c r="I12" i="49" s="1"/>
  <c r="I11" i="18"/>
  <c r="I11" i="49" s="1"/>
  <c r="F20" i="18"/>
  <c r="F20" i="49" s="1"/>
  <c r="F18" i="18"/>
  <c r="F18" i="49" s="1"/>
  <c r="F17" i="18"/>
  <c r="F17" i="49" s="1"/>
  <c r="F16" i="18"/>
  <c r="F16" i="49" s="1"/>
  <c r="F15" i="18"/>
  <c r="F15" i="49" s="1"/>
  <c r="F14" i="18"/>
  <c r="F14" i="49" s="1"/>
  <c r="F13" i="18"/>
  <c r="F13" i="49" s="1"/>
  <c r="F12" i="18"/>
  <c r="F12" i="49" s="1"/>
  <c r="F11" i="18"/>
  <c r="F11" i="49" s="1"/>
  <c r="C13" i="8"/>
  <c r="C13" i="53" s="1"/>
  <c r="C14" i="8"/>
  <c r="C14" i="53" s="1"/>
  <c r="C15" i="8"/>
  <c r="C15" i="53" s="1"/>
  <c r="C16" i="8"/>
  <c r="C16" i="53" s="1"/>
  <c r="C17" i="8"/>
  <c r="C17" i="53" s="1"/>
  <c r="C19" i="8"/>
  <c r="C19" i="53" s="1"/>
  <c r="C20" i="8"/>
  <c r="C20" i="53" s="1"/>
  <c r="C21" i="8"/>
  <c r="C21" i="53" s="1"/>
  <c r="C22" i="8"/>
  <c r="C22" i="53" s="1"/>
  <c r="C23" i="8"/>
  <c r="C23" i="53" s="1"/>
  <c r="C12" i="8"/>
  <c r="C12" i="53" s="1"/>
  <c r="C11" i="8"/>
  <c r="C11" i="53" s="1"/>
  <c r="C10" i="8"/>
  <c r="C14" i="9"/>
  <c r="C13" i="9"/>
  <c r="C12" i="9"/>
  <c r="F20" i="9"/>
  <c r="F19" i="9"/>
  <c r="F18" i="9"/>
  <c r="F17" i="9"/>
  <c r="F16" i="9"/>
  <c r="F15" i="9"/>
  <c r="F14" i="9"/>
  <c r="F13" i="9"/>
  <c r="F12" i="9"/>
  <c r="C14" i="5"/>
  <c r="C14" i="50" s="1"/>
  <c r="C12" i="5"/>
  <c r="F15" i="5"/>
  <c r="F15" i="50" s="1"/>
  <c r="F16" i="5"/>
  <c r="F17" i="5"/>
  <c r="F18" i="5"/>
  <c r="F19" i="5"/>
  <c r="F19" i="50" s="1"/>
  <c r="F21" i="5"/>
  <c r="F21" i="50" s="1"/>
  <c r="F22" i="5"/>
  <c r="F22" i="50" s="1"/>
  <c r="F23" i="5"/>
  <c r="F23" i="50" s="1"/>
  <c r="F24" i="5"/>
  <c r="F24" i="50" s="1"/>
  <c r="F25" i="5"/>
  <c r="F25" i="50" s="1"/>
  <c r="F14" i="5"/>
  <c r="F14" i="50" s="1"/>
  <c r="F13" i="5"/>
  <c r="F13" i="50" s="1"/>
  <c r="D21" i="9"/>
  <c r="E21" i="9"/>
  <c r="G21" i="9"/>
  <c r="C12" i="7"/>
  <c r="D12" i="7"/>
  <c r="C13" i="7"/>
  <c r="D13" i="7"/>
  <c r="C14" i="7"/>
  <c r="D14" i="7"/>
  <c r="C15" i="7"/>
  <c r="D15" i="7"/>
  <c r="C16" i="7"/>
  <c r="D16" i="7"/>
  <c r="C17" i="7"/>
  <c r="D17" i="7"/>
  <c r="C18" i="7"/>
  <c r="D18" i="7"/>
  <c r="C19" i="7"/>
  <c r="D19" i="7"/>
  <c r="C21" i="7"/>
  <c r="D21" i="7"/>
  <c r="C22" i="7"/>
  <c r="D22" i="7"/>
  <c r="C23" i="7"/>
  <c r="D23" i="7"/>
  <c r="C24" i="7"/>
  <c r="D24" i="7"/>
  <c r="C25" i="7"/>
  <c r="D25" i="7"/>
  <c r="F27" i="5" l="1"/>
  <c r="C25" i="53"/>
  <c r="F13" i="51"/>
  <c r="I26" i="18"/>
  <c r="I26" i="49" s="1"/>
  <c r="F15" i="51"/>
  <c r="C19" i="51"/>
  <c r="C18" i="51"/>
  <c r="F19" i="51"/>
  <c r="F12" i="51"/>
  <c r="C27" i="5"/>
  <c r="D18" i="6"/>
  <c r="C18" i="6"/>
  <c r="F17" i="50"/>
  <c r="F16" i="50"/>
  <c r="F26" i="18"/>
  <c r="F26" i="49" s="1"/>
  <c r="E26" i="18"/>
  <c r="E26" i="49" s="1"/>
  <c r="D26" i="18"/>
  <c r="D26" i="49" s="1"/>
  <c r="C11" i="18"/>
  <c r="C11" i="49" s="1"/>
  <c r="C23" i="18"/>
  <c r="C23" i="49" s="1"/>
  <c r="C25" i="8"/>
  <c r="C16" i="51"/>
  <c r="C14" i="51"/>
  <c r="C13" i="51"/>
  <c r="F14" i="51"/>
  <c r="C12" i="50"/>
  <c r="C27" i="50" s="1"/>
  <c r="C27" i="7"/>
  <c r="D27" i="7"/>
  <c r="C24" i="18"/>
  <c r="C24" i="49" s="1"/>
  <c r="C21" i="18"/>
  <c r="C21" i="49" s="1"/>
  <c r="C15" i="18"/>
  <c r="C15" i="49" s="1"/>
  <c r="C17" i="18"/>
  <c r="C17" i="49" s="1"/>
  <c r="C22" i="18"/>
  <c r="C22" i="49" s="1"/>
  <c r="C18" i="18"/>
  <c r="C18" i="49" s="1"/>
  <c r="C15" i="51"/>
  <c r="F17" i="51"/>
  <c r="C17" i="51"/>
  <c r="C12" i="51"/>
  <c r="F20" i="51"/>
  <c r="F16" i="51"/>
  <c r="F18" i="51"/>
  <c r="C21" i="20"/>
  <c r="F21" i="20"/>
  <c r="C20" i="18"/>
  <c r="C20" i="49" s="1"/>
  <c r="C12" i="18"/>
  <c r="C12" i="49" s="1"/>
  <c r="C16" i="18"/>
  <c r="C16" i="49" s="1"/>
  <c r="C13" i="18"/>
  <c r="C13" i="49" s="1"/>
  <c r="C15" i="12"/>
  <c r="C13" i="12"/>
  <c r="C21" i="9"/>
  <c r="F21" i="9"/>
  <c r="C14" i="18"/>
  <c r="C14" i="49" s="1"/>
  <c r="F27" i="50" l="1"/>
  <c r="C14" i="12"/>
  <c r="E18" i="12"/>
  <c r="C25" i="52"/>
  <c r="C26" i="18"/>
  <c r="C26" i="49" s="1"/>
  <c r="C21" i="51"/>
  <c r="F21" i="51"/>
  <c r="C18" i="12" l="1"/>
</calcChain>
</file>

<file path=xl/sharedStrings.xml><?xml version="1.0" encoding="utf-8"?>
<sst xmlns="http://schemas.openxmlformats.org/spreadsheetml/2006/main" count="1944" uniqueCount="565">
  <si>
    <t>إحصاءات النقل والإتصالات</t>
  </si>
  <si>
    <t>نشاط النقل والإتصالات</t>
  </si>
  <si>
    <t xml:space="preserve">نشاط النقل والإتصالات </t>
  </si>
  <si>
    <t>نشاط النقل والإتصالات (منشأت تستخدم 10 مشتغلين فأكثر)</t>
  </si>
  <si>
    <t>نشاط النقل والإتصالات (أقل من 10 مشتغلين)</t>
  </si>
  <si>
    <t xml:space="preserve"> الاستمارة السنوية لإحصاءات النقل والإتصالات لجميع المنشآت.</t>
  </si>
  <si>
    <t>The annual questionnaire of Transport and communications statistics for all establishments.</t>
  </si>
  <si>
    <t>قطريون</t>
  </si>
  <si>
    <t>عدد المنشآت و المشتغلين حسب حجم المنشأة و النشاط الإقتصادي الرئيسي</t>
  </si>
  <si>
    <t>NUMBER OF ESTABLISHMENTS &amp; EMPLOYEES BY SIZE OF ESTABLISHMENT &amp; MAIN ECONOMIC ACTIVITY</t>
  </si>
  <si>
    <t>المجموع</t>
  </si>
  <si>
    <t>المنشآت 10 مشتغلين فأكثر</t>
  </si>
  <si>
    <t>المنشآت أقل من 10مشتغلين</t>
  </si>
  <si>
    <t>Total</t>
  </si>
  <si>
    <t>Establishments with 10+ Employee</t>
  </si>
  <si>
    <t>Establishments with &lt;10 Employee</t>
  </si>
  <si>
    <t>Main Economic Activity</t>
  </si>
  <si>
    <t>مشتغلون</t>
  </si>
  <si>
    <t>منشآت</t>
  </si>
  <si>
    <t>Emp.</t>
  </si>
  <si>
    <t>Estb.</t>
  </si>
  <si>
    <t>المجموع
Total</t>
  </si>
  <si>
    <t>النشاط الاقتصادي الرئيسي</t>
  </si>
  <si>
    <t>جدول رقم (1)</t>
  </si>
  <si>
    <t>إناث</t>
  </si>
  <si>
    <t>ذكور</t>
  </si>
  <si>
    <t>Females</t>
  </si>
  <si>
    <t>Males</t>
  </si>
  <si>
    <t xml:space="preserve"> </t>
  </si>
  <si>
    <t>جدول رقم (2)</t>
  </si>
  <si>
    <t>جدول رقم (10)</t>
  </si>
  <si>
    <t>جدول رقم (11)</t>
  </si>
  <si>
    <t>Non-Qatari</t>
  </si>
  <si>
    <t>تعويضات العاملين</t>
  </si>
  <si>
    <t>Compensation Of Employees</t>
  </si>
  <si>
    <t>Number of Employees</t>
  </si>
  <si>
    <t>Working proprietors with payment</t>
  </si>
  <si>
    <t>Working proprietors without payment</t>
  </si>
  <si>
    <t>Managers</t>
  </si>
  <si>
    <t>مديرون</t>
  </si>
  <si>
    <t>Administrators</t>
  </si>
  <si>
    <t>Specialist and Technicians (engineers, technicians,accountants, purchases and sales staff...etc)</t>
  </si>
  <si>
    <t>Clerks</t>
  </si>
  <si>
    <t>Production &amp; Operations Supervisors</t>
  </si>
  <si>
    <t>مشرفو الانتاج والتشغيل</t>
  </si>
  <si>
    <t>Production and related workers</t>
  </si>
  <si>
    <t>عمال الانتاج والتشغيل</t>
  </si>
  <si>
    <t>Services workers and others</t>
  </si>
  <si>
    <t>عمال خدمات واّخرون</t>
  </si>
  <si>
    <t>Occupation</t>
  </si>
  <si>
    <t>المهنة</t>
  </si>
  <si>
    <t>المزايا العينية</t>
  </si>
  <si>
    <t>الاجور والرواتب</t>
  </si>
  <si>
    <t>Payments in-kind</t>
  </si>
  <si>
    <t>Wages &amp; Salaries</t>
  </si>
  <si>
    <t>عدد المشتغلين وتقديرات تعويضات العاملين حسب الجنس والمهنة</t>
  </si>
  <si>
    <t>المجمــوع</t>
  </si>
  <si>
    <t>مواد سلعيه أخــرى</t>
  </si>
  <si>
    <t>أدوات كتابية وقرطاسية ومطبوعات</t>
  </si>
  <si>
    <t>كهرباء ومــاء</t>
  </si>
  <si>
    <t>وقود وزيوت وقوى محركه</t>
  </si>
  <si>
    <t>مواد تعبئه وتغليف وحزم</t>
  </si>
  <si>
    <t>خامات ومواد اولية</t>
  </si>
  <si>
    <t>Other goods</t>
  </si>
  <si>
    <t>Stationery and Printed matters</t>
  </si>
  <si>
    <t>Spare Parts and Consumable tools</t>
  </si>
  <si>
    <t>Electricity and Water</t>
  </si>
  <si>
    <t>Fuels, Lubricants and energy</t>
  </si>
  <si>
    <t>Packing Material</t>
  </si>
  <si>
    <t>Raw material and intermediate goods</t>
  </si>
  <si>
    <t>تقديرات قيمة المستلزمات السلعية حسب النشاط الاقتصادي</t>
  </si>
  <si>
    <t>ESTIMATES OF VALUE OF INTERMEDIATE GOODS BY MAIN ECONOMIC ACTIVITY</t>
  </si>
  <si>
    <t>مصروفات خدمية اخرى</t>
  </si>
  <si>
    <t>خسائر بضائع مشتراة بغرض البيع</t>
  </si>
  <si>
    <t>تشغيل وخدمات صناعية لدى الغيـــر</t>
  </si>
  <si>
    <t>صيانة وسائل نقل سيارات</t>
  </si>
  <si>
    <t>صيانة الات ومعـدات</t>
  </si>
  <si>
    <t>صيانة مبانــي</t>
  </si>
  <si>
    <t>إيجارات وسائل نقـل</t>
  </si>
  <si>
    <t>إيجارات اّلات ومعدات</t>
  </si>
  <si>
    <t>إيجارات مباني غير سكنية</t>
  </si>
  <si>
    <t>Losses of goods purchased for sale</t>
  </si>
  <si>
    <t>Transportati on (Include Travel Expenses For Official Trips)</t>
  </si>
  <si>
    <t>Work done &amp; Industrial services rendered by other</t>
  </si>
  <si>
    <t>Transport equipment maintenance</t>
  </si>
  <si>
    <t>Tools &amp; equipment maintenance</t>
  </si>
  <si>
    <t>Building repairs and maintenance</t>
  </si>
  <si>
    <t>Rents of transportati on equipment</t>
  </si>
  <si>
    <t>Rents of machinery and equipment</t>
  </si>
  <si>
    <t>تقديرات قيمة المستلزمات الخدمية حسب النشاط الإقتصادي</t>
  </si>
  <si>
    <t>ESTIMATES OF VALUE OF INTERMEDIATE SERVICES BY MAIN ECONOMIC ACTIVITY</t>
  </si>
  <si>
    <t>القيمة المضافة الصافية</t>
  </si>
  <si>
    <t>الإهتلاكات</t>
  </si>
  <si>
    <t>القيمة المضافة الإجمالية</t>
  </si>
  <si>
    <t>قيمة الإنتاج</t>
  </si>
  <si>
    <t>النشاط الاقتصادى الرئيسي</t>
  </si>
  <si>
    <t>Production Value</t>
  </si>
  <si>
    <t>Net Value Added</t>
  </si>
  <si>
    <t>Depreciat ions</t>
  </si>
  <si>
    <t>Gross Value Added</t>
  </si>
  <si>
    <t>خدمات</t>
  </si>
  <si>
    <t>سلع</t>
  </si>
  <si>
    <t>إيرادات إخرى</t>
  </si>
  <si>
    <t>منتجات</t>
  </si>
  <si>
    <t>Services</t>
  </si>
  <si>
    <t>Goods</t>
  </si>
  <si>
    <t>Other Revenues</t>
  </si>
  <si>
    <t>Products</t>
  </si>
  <si>
    <t>تقديرات القيمة المضافة حسب النشاط الاقتصادي الرئيسي</t>
  </si>
  <si>
    <t>ESTIMATES OF VALUE ADDED BY MAIN ECONOMIC ACTIVITY</t>
  </si>
  <si>
    <t>رمز نشاط
Activity Code</t>
  </si>
  <si>
    <t>توزيعات القيمة المضافة الصافية
ألف ريال قطري</t>
  </si>
  <si>
    <t>نصيب المشتغل من القيمة المضافة الاجمالية
ريال قطري</t>
  </si>
  <si>
    <t>متوسط الأجر السنوي 1
ريال قطري</t>
  </si>
  <si>
    <t>Distribution Of Net Value Added
(QR. 000)</t>
  </si>
  <si>
    <t>فائض التشغيل</t>
  </si>
  <si>
    <t>Value Added Per Worker
(QR.)</t>
  </si>
  <si>
    <t>Productivity Of Employee
(QR.)</t>
  </si>
  <si>
    <t>(%)</t>
  </si>
  <si>
    <t>Average Annual Wage (1)
(QR.)</t>
  </si>
  <si>
    <t>Operating Surplus</t>
  </si>
  <si>
    <t>Compensat ion Of Employees</t>
  </si>
  <si>
    <t>Percentage Of Intermediate Services To Output</t>
  </si>
  <si>
    <t>Percentage Of Intermediate Goods To Output</t>
  </si>
  <si>
    <t>أهم المؤشرات الإقتصادية حسب النشاط الإقتصادي الرئيسي</t>
  </si>
  <si>
    <t>MAIN ECONOMIC INDICATORS BY MAIN ECONOMIC ACTIVITY</t>
  </si>
  <si>
    <t>(1) يشمل الأجور و الرواتب و المزايا العينية و مكافآت مجلس الإدارة.</t>
  </si>
  <si>
    <t>(1) Includes Wages, Salaries, Payments in-kind &amp; remuneration of board of directors.</t>
  </si>
  <si>
    <t>عدد المشتغلين حسب الجنس و الجنسية و النشاط الإقتصادي الرئيسي</t>
  </si>
  <si>
    <t>NUMBER OF EMPLOYEES BY SEX, NATIONALITY &amp; MAIN ECONOMIC ACTIVITY</t>
  </si>
  <si>
    <t>جدول رقم (6) القيمة ألف ريال قطري</t>
  </si>
  <si>
    <t>جدول رقم (5) القيمة ألف ريال قطري</t>
  </si>
  <si>
    <t>جدول رقم (7) القيمة ألف ريال قطري</t>
  </si>
  <si>
    <t>(1)Includes Wages, Salaries, Payments in-kind &amp; remuneration of board of directors.</t>
  </si>
  <si>
    <t>(1) يشمل الأجور و الرواتب و المزايا العينية و مكافآت مجلس الإدارة</t>
  </si>
  <si>
    <t xml:space="preserve">TRANSPORT &amp; COMMUNICATION STATISTICS </t>
  </si>
  <si>
    <t>TRANSPORT &amp; COMMUNICATION STATISTICS (10 EMPLOYEES &amp; MORE)</t>
  </si>
  <si>
    <t>TRANSPORT &amp; COMMUNICATION STATISTICS (LESS THAN 10 EMPLOYEES)</t>
  </si>
  <si>
    <t>TRANSPORT &amp; COMMUNICATION STATISTICS</t>
  </si>
  <si>
    <t>النقل البري للبضائع</t>
  </si>
  <si>
    <t>النقل الجوي</t>
  </si>
  <si>
    <t>مناولة البضائع</t>
  </si>
  <si>
    <t>جدول رقم (19)</t>
  </si>
  <si>
    <t>جدول رقم (20)</t>
  </si>
  <si>
    <t xml:space="preserve"> TRANSPORT &amp; COMMUNICATION STATISTICS (10 EMPLOYEES &amp; MORE)</t>
  </si>
  <si>
    <t xml:space="preserve"> TRANSPORT &amp; COMMUNICATION STATISTICSSTATISTICS </t>
  </si>
  <si>
    <t>جدول رقم (22) القيمة ألف ريال قطري</t>
  </si>
  <si>
    <t>جدول رقم (23) القيمة ألف ريال قطري</t>
  </si>
  <si>
    <t>جدول رقم (24) القيمة ألف ريال قطري</t>
  </si>
  <si>
    <t>جدول رقم (28)</t>
  </si>
  <si>
    <t>جدول رقم (13) القيمة ألف ريال قطري</t>
  </si>
  <si>
    <t>جدول رقم (15) القيمة ألف ريال قطري</t>
  </si>
  <si>
    <t>Preface</t>
  </si>
  <si>
    <t>4 - أسلوب المسح:</t>
  </si>
  <si>
    <t>4- Survey method:</t>
  </si>
  <si>
    <t>جمعت بيانات هذه النشرة عن سنة ميلادية تبدأ اعتباراً من أول يناير وتنتهي آخر ديسمبر.</t>
  </si>
  <si>
    <t>3 - فترة الإسناد الزمني:</t>
  </si>
  <si>
    <t>2 - الاستمارات المستخدمة:</t>
  </si>
  <si>
    <t>1 - النطـــاق:</t>
  </si>
  <si>
    <t>مقدمــة</t>
  </si>
  <si>
    <t>Introduction</t>
  </si>
  <si>
    <t>Chapter four:</t>
  </si>
  <si>
    <t>الفصل الثالث:</t>
  </si>
  <si>
    <t>الفصل الثاني:</t>
  </si>
  <si>
    <t>Chapter tow:</t>
  </si>
  <si>
    <t>الفصل الأول:</t>
  </si>
  <si>
    <t>إطار المنشآت العاملة.</t>
  </si>
  <si>
    <t>Operating establishments frame.</t>
  </si>
  <si>
    <t>Chapter one:</t>
  </si>
  <si>
    <t xml:space="preserve">       Data were presented in four chapters according to the following:</t>
  </si>
  <si>
    <t>شكل من أشكال دخل الملكية يستحقه حاملو الأسهم نتيجة لوضع أموالهم تحت تصرف الشركات.</t>
  </si>
  <si>
    <t>18ـ أرباح الأسهم:</t>
  </si>
  <si>
    <t>هو القيمة السوقية للمخزون من السلع التامة الصنع أو نصف المصنعة في لحظة معينة من الزمن. ويتضمن ذلك مخزون المنتجات التي أنتجتها المنشأة والتي لا تزال تحتفظ بها قبل إدخال المزيد من التجهيز عليها أو بيعها أو توريدها إلى منشآت أخرى أو إستعمالها بطرق أخرى، كذلك مخزون المنتجات التي تحوز عليها المنشأة من منشآت أخرى بهدف إستخدامها للإستهلاك الوسيط أو إعادة بيعها دون إدخال مزيد من التجهيز عليها.</t>
  </si>
  <si>
    <t>17ـ المخزون:</t>
  </si>
  <si>
    <t>17- Stock:</t>
  </si>
  <si>
    <t>تتمثل في قيمة ما تم إنفاقه خلال العام على الأصول الثابتة من آلات ومعدات ومباني وأراضي ووسائل نقل وأثاث وغيرها من الأصول المادية المشابهة وذلك لاستخدامها في إنتاج السلع والخدمات.</t>
  </si>
  <si>
    <t>16ـ الإضافات الرأسمالية الثابتة خلال العام:</t>
  </si>
  <si>
    <t>16- Fixed capital additions during the year:</t>
  </si>
  <si>
    <t>هي الأصول المنتجة المعمرة والتي تستعمل بصورة متكررة أو مستمرة في عمليات إنتاجية لمدة لا تقل عن عام، وتشمل الأراضي واحتياطات المناجم والغابات وغيرها من الأصول المادية المشابهة والتي لا يمكن إعادة إنتاجها، وتشمل الأصول الثابتة فضلاً عن المنشآت والآلات والمعدات الأصول الزراعية والحيوانية التي تستعمل بصورة متكررة أو مستمرة مثل أشجار الفواكه المثمرة وحيوانات الإكثار والتسمين وإدرار الألبان والجر، وكذلك تشمل الأصول غير الملموسة مثل برامج الحاسب والأعمال الفنية الأصلية المستعملة في الإنتاج.</t>
  </si>
  <si>
    <t>15ـ الأصول الثابتة:</t>
  </si>
  <si>
    <t>يساوي الإنتاج الإجمالي على أساس قيمة المنتج مطروحاً منه الإستهلاك الوسيط (المستلزمات السلعية والخدمية) على أساس تكلفة المشتري وتعويضات العاملين وإهتلاك رأس المال الثابت وصافي الضرائب غير المباشرة (الضرائب غير المباشرة مطروحاً منها الإعانات الإنتاجية).</t>
  </si>
  <si>
    <t>14ـ فائض التشغيل:</t>
  </si>
  <si>
    <t>هي مدفوعات جارية بدون مقابل تقدمها الوحدات الحكومية بما فيها الوحدات الحكومية غير المقيمة إلى المشاريع على أساس مستويات أنشطتها الإنتاجية أو على أساس كميات أو قيمة السلع أو الخدمات التي تنتجها أو تبيعها أو تستوردها، وهي متحصلات بالنسبة للمنتجين والمستوردين المقيمين. وفي حالة المنتجين المقيمين فإنها قد تصمم للتأثير على مستويات إنتاجهم أو على الأسعار التي تباع بها مخرجاتهم أو على مكافآت الوحدات المؤسسية التي تعمل في مجال الإنتاج.</t>
  </si>
  <si>
    <t>13ـ الإعانات:</t>
  </si>
  <si>
    <t>13- Subsidies:</t>
  </si>
  <si>
    <t>هي المبالغ النقدية أو العينية الإجبارية التي تدفعها المنشأة إلى الحكومة، وتشمل الضرائب المفروضة على المنتجين (للسلع والخدمات) فيما يتعلق بالإنتاج والبيع والشراء أو إستعمال السلع والخدمات التي تُحَمَل عادة على تكاليف الإنتاج وتشمل كذلك الرسوم الجمركية.</t>
  </si>
  <si>
    <r>
      <rPr>
        <b/>
        <sz val="16"/>
        <color indexed="8"/>
        <rFont val="Arial"/>
        <family val="2"/>
      </rPr>
      <t>12ـ الضرائب على الإنتاج والإستيراد</t>
    </r>
    <r>
      <rPr>
        <b/>
        <sz val="18"/>
        <color indexed="8"/>
        <rFont val="Arial"/>
        <family val="2"/>
      </rPr>
      <t xml:space="preserve"> </t>
    </r>
    <r>
      <rPr>
        <b/>
        <sz val="16"/>
        <color indexed="8"/>
        <rFont val="Arial"/>
        <family val="2"/>
      </rPr>
      <t>(الضرائب غير المباشرة):</t>
    </r>
  </si>
  <si>
    <t>التناقص (أثناء الفترة المحاسبية) في قيمة الأصول الثابتة التي يمتلكها ويستعملها المنتج نتيجة لمشاركته في العملية الإنتاجية أو القدم أو التلف الناتج عن حوادث عادية.</t>
  </si>
  <si>
    <t>Decrement (during accounting period) in value of fixed assets owned and used by producer as a result of participation in production operation, wear and tear resulting from ordinary accidents.</t>
  </si>
  <si>
    <t>11ـ الاهتلاكات:</t>
  </si>
  <si>
    <t>11- Depreciation:</t>
  </si>
  <si>
    <t>مجموع قيمة الإنتاج مطروحاً منها مجموع قيمة المستلزمات السلعية والخدمية (المدخلات الوسيطة).</t>
  </si>
  <si>
    <t>Total value of production less total value of intermediate goods and services (intermediate input).</t>
  </si>
  <si>
    <t>10ـ القيمة المضافة:</t>
  </si>
  <si>
    <t>جميع الخدمات التي تستخدم وتساعد على إنجاز عملية الإنتاج كمصروفات الصيانة وخدمات النقل والانتقالات العامة والشحن والتفريغ وإيجارات معدات ووسائل النقل وغيرها.</t>
  </si>
  <si>
    <t>All services used that help in accomplishing production, such as maintenance expenses, transport services, general transportation, shipping, unloading, rent of equipment and transportation means and others.</t>
  </si>
  <si>
    <t>9ـ المستلزمات الخدمية:</t>
  </si>
  <si>
    <t>جميع السلع التي تستهلك كمدخلات لعملية الإنتاج، باستثناء الأصول الثابتة كالمواد الخام ومواد التعبئة والتغليف والحزم والوقود والزيوت والقوى والكهرباء والمياه وقطع الغيار والعُدد والأدوات المستهلكة والأدوات الكتابية والمطبوعات وغيرها.</t>
  </si>
  <si>
    <t>8ـ المستلزمات السلعية:</t>
  </si>
  <si>
    <t>هي جميع الإيرادات التي تحصل عليها المنشأة وذلك لقيامها بأنشطة إقتصادية ثانوية خلاف النشاط الرئيسي شريطة أن لا تستطيع هذه المنشأة فصل مستلزمات الإنتاج للأنشطة الثانوية عن النشاط الرئيسي.</t>
  </si>
  <si>
    <t>All revenues received by the establishment for performing secondary economic activities other than the main economic activity, provided that this establishment is unable to separate requirements of production of secondary activities from the main activity.</t>
  </si>
  <si>
    <t>7ـ إيرادات الأنشطة الأخرى:</t>
  </si>
  <si>
    <t>هي قيمة ما تتحمله المنشأة من السلع والخدمات التي تقدم مجاناً أو مقابل تكلفة رمزية للعاملين لديها مثل وجبات الطعام والشراب بما فيها التي تستهلك أثناء السفر المتعلق بالعمل وخدمات الإسكان والمبيت والأزياء الموحدة وخدمات السيارات وغيرها من السلع المعمرة التي تُوفر للاستخدام الشخصي للعاملين والسلع والخدمات التي تنتج كمخرجات لعمليات إنتاج المنشأة مثل السفر المجاني على خطوط الطيران أو المنتجات الغذائية للمنشأة وكذلك المرافق الرياضية أو مرافق الترويح أو قضاء الإجازات ووسائل النقل ومرافق السيارات وحضانات لأطفال العاملين والخدمات العلاجية والصحية والتعليمية لأبناء العاملين والرسوم التي تتحملها المنشأة نيابة عن العاملين مثل رسوم الإقامة وتركيب التليفون وغيرها.</t>
  </si>
  <si>
    <t>ب ـ المزايا العينية:</t>
  </si>
  <si>
    <t>تشمل جميع المدفوعات النقدية المستحقة للعاملين نظير عملهم وذلك قبل استقطاع مساهماتهم في صناديق الضمان والتقاعد متضمنة الضرائب وما شابهها. كما تشمل جميع المدفوعات النقدية التي تدفع على فترات زمنية منتظمة (إسبوعية أو شهرية أو غيرها) بما فيها المدفوعات حسب القطعة والعلاوات الخاصة لقاء العمل الإضافي أو الليلي أو في العطل والمناسبات أو لقاء العمل بعيداً عن محل السكن أو في ظروف خطرة. كما تشمل العلاوات التي تدفع بصورة منتظمة مثل علاوات السكن أو الإنتقال وكذلك الإجور التي تدفع للعاملين لتغيبهم عن العمل لفترات قصيرة مثل الأعياد ولتوقف الإنتاج بصورة مؤقتة. كما تشمل الحوافز المدفوعة للعاملين بموجب نظام الحوافز وكذلك العمولات والإكراميات التي يتلقاها العاملون من المنشأة.</t>
  </si>
  <si>
    <t>أ ـ الأجور والرواتب والمزايا النقدية:</t>
  </si>
  <si>
    <t>6ـ تعويضات العاملين:</t>
  </si>
  <si>
    <t>هم أشخاص يعاونون الأخصائيين بصفة مباشرة أو غير مباشرة في أعمال البحوث والتصميم والتطوير والإنتاج والصيانة، ولهم مهارات يدوية وإلمام كاف بالمعلومات النظرية في مجال تخصصهم تمكنهم من أداء العمل وفهم الأسباب التي من أجلها يؤدى العمل على الوجه المهني والأغراض التي يرمي لها هذا العمل ويحملون عادة مؤهلات في مجال تخصصهم أو لهم خبرات طويلة في مجال عملهم.</t>
  </si>
  <si>
    <t>هـ ـ الفنيون:</t>
  </si>
  <si>
    <t>e- Technicians:</t>
  </si>
  <si>
    <t>هم أشخاص حاصلون على مؤهلات جامعية أو ما يعادلها في مجال تخصصهم.</t>
  </si>
  <si>
    <t>د ـ الأخصائيون:</t>
  </si>
  <si>
    <t>d- Specialists:</t>
  </si>
  <si>
    <t>Persons employed by the establishment for cash or in-kind wage, whether they were permanent or temporary (part time employees). It includes persons absent from work for temporary reasons, such as leaves of absence or sick leaves.</t>
  </si>
  <si>
    <t>ج ـ العاملون بأجر:</t>
  </si>
  <si>
    <t>هم أصحاب العمل أو ذويهم أو شركائهم الذين يعملون بالمنشأة الفردية أو شركات الأشخاص (تضامن، توصية بسيطة، توصية بالأسهم) كل الوقت أو لجزء منه على أن لا يقل عن ثلث الوقت ولا يتقاضون أجراً منتظماً نظير عملهم، وكذلك العاملين بالمنشأة من متدربين أو طالبي خبرة.</t>
  </si>
  <si>
    <t>Owners, relatives or partners who work in the individual establishment or individual companies (Joint-liability, Limited partnership or Limited joint-stock) full or part time. Provided that it is not less than one third of time and do not receive regular wage for their work, and employees of establishment of trainees or experience seekers.</t>
  </si>
  <si>
    <t>ب ـ العاملون بدون أجر:</t>
  </si>
  <si>
    <t>هم الأفراد الحائزون أو أصحاب رأس المال الذين يعملون فعلاً بالمنشأة.</t>
  </si>
  <si>
    <t>Holders or capital owners who actually work in the establishment.</t>
  </si>
  <si>
    <t>أ ـ أصحاب المنشأة العاملين بها:</t>
  </si>
  <si>
    <t>هم جميع الأفراد (مواطنون أو أجانب) الذين تربطهم بالمنشأة علاقة عمل مقابل أجر يحصلون عليه نهاية كل فترة صرف (يومي، إسبوعي، شهري) أو بدون أجر سواء كان هؤلاء الأفراد يعملون كل الوقت أو جزءاً منه ذكوراً أو إناثاً دائمين أو مؤقتين، ويشمل ذلك المتغيبون في إجازات مرضية أو إعتيادية أو دورات تدريبية أو منح دراسية.</t>
  </si>
  <si>
    <t>5ـ العمالة (المشتغلون):</t>
  </si>
  <si>
    <t>هو النشاط الذي تزاوله المنشأة والذي يحقق أكبر حصة في جملة قيمة إنتاج المنشأة أو اكبر عائد للمنشاة أو هو النشاط الذي يحدده صاحب أو مدير المنشأة.</t>
  </si>
  <si>
    <t>The activity practiced by the establishment that creates the largest share of total production value of the establishment or it is the activity specified by establishment’s owner or manager.</t>
  </si>
  <si>
    <t>4ـ النشاط الاقتصادي الرئيسي:</t>
  </si>
  <si>
    <r>
      <t>يضم المنشآت التي يملكها فرد أو مجموعة أفراد سواء كانوا مواطنين أو غير مواطنين وسواء كانوا أشخاصاً طبيعيين أو اعتباريين. وتشمل أيضاً المنشآت التي يشترك في رأسمالها أفراد مواطنون أو غير مواطنين، ويشمل الشركات المساهمة التي يملك رأسمالها مواطنون أو غير مواطنين</t>
    </r>
    <r>
      <rPr>
        <sz val="11.5"/>
        <color indexed="8"/>
        <rFont val="Arial"/>
        <family val="2"/>
      </rPr>
      <t>…</t>
    </r>
    <r>
      <rPr>
        <sz val="16"/>
        <color indexed="8"/>
        <rFont val="Arial"/>
        <family val="2"/>
      </rPr>
      <t xml:space="preserve"> الخ.</t>
    </r>
  </si>
  <si>
    <t>It includes the establishments that are owned by one individual or group of individuals, whether they were citizens or non-citizens or whether they were natural or artificial persons. These establishments include as well establishments where citizens or non-citizens participate in its capital and include joint-stock companies where citizens or non-citizens own its capital … etc.</t>
  </si>
  <si>
    <t>د ـ قطاع خاص:</t>
  </si>
  <si>
    <t>وهو القطاع الذي يضم المنشآت التي تساهم الحكومة في رأسمالها مع جهة أخرى سواء كانت هذه الجهة وطنية أو أجنبية.</t>
  </si>
  <si>
    <t>ج ـ قطاع مشترك ( مختلط ):</t>
  </si>
  <si>
    <t>وتضم المؤسسات التي تمارس نشاطاً إنتاجياً من سلع أو خدمات وتملك الحكومة رأسمالها بالكامل، وتسمح الحكومة لإدارة هذه المؤسسات أو الشركات بقدر كبير من السلطة للتصرف ليس فقط بإدارة عملية الإنتاج ولكن في إستخدام الأموال أيضاً. ويجب أن تتمكن هذه المؤسسات أو الشركات من الإحتفاظ بأرصدتها العاملة وائتمانها التجاري، وتتمكن من تمويل بعض أو كل تكوين رأس المال من مدخراتها هي نفسها أو احتياطيات الإهتلاك أو بالإقتراض.</t>
  </si>
  <si>
    <t>ب ـ قطاع عام ( مؤسسات حكومية ):</t>
  </si>
  <si>
    <t>المنشآت الحكومية التي تمارس عادة نشاطاً إدارياً أو خدمياً حكومياً (مثل الوزارات والإدارات)، وتكون هذه الإدارات منتجة غير سوقية، أي تنتج سلعاً وخدمات يتم توريدها إلى الأفراد أو المنشآت الأخرى بالمجان أو بأسعار رمزية ليست ذات دلالة اقتصادية، ويمكن أن تقوم هذه الإدارات بتوريد سلعها أو خدماتها إلى إدارات حكومية أخرى.</t>
  </si>
  <si>
    <t>أ ـ قطاع حكومي:</t>
  </si>
  <si>
    <t>ويقصد به القطاع الذي تنتمي إليه المنشأة من حيث الملكية.</t>
  </si>
  <si>
    <t>3ـ ملكية المنشأة:</t>
  </si>
  <si>
    <t>هي المنشأة التي تعود ملكيتها إلى الدولة مباشرة، سواء كانت مرتبطة بالميزانية العامة للدولة أو لها ميزانية مستقلة.</t>
  </si>
  <si>
    <t>An establishment owned directly by the state, whether it was related to state’s budget or has separate budget.</t>
  </si>
  <si>
    <t>ط ـ حكومي:</t>
  </si>
  <si>
    <t>i- Governmental:</t>
  </si>
  <si>
    <t>وهي منشأة مرخصة في الدولة تعد فرعا لمنشأة أجنبية وعادة تحمل نفس إسم الشركة الأم، وتتعهد الشركة الأم بتسديد كافة الإلتزامات المالية لفرع المنشأة داخل الدولة في حالة حدوث أية التزامات مالية للغير حسب الكيان القانوني للشركة الأم.</t>
  </si>
  <si>
    <t>ح ـ فرع لمنشأة أجنبية:</t>
  </si>
  <si>
    <t>زـ شركة مساهمة خاصة:</t>
  </si>
  <si>
    <t>هي شركة تصدر بها موافقة من الجهات العليا بالدولة، فيها نوعان من الشركاء مؤسسون ومساهمون، ويتكون رأسمالها من أسهم متساوية القيمة تطرح للإكتتاب العام وتكون قابلة للتداول فيما بعد، ولا يُسأل المساهمون عن التزامات الشركة المالية إلا بقدر قيمة الأسهم التي إكتتبوا بها. وينص القانون على أن لا يقل رأس مال الشركة عن مبلغ معين وعادة يتبع اسمها بعبارة (م.ع).</t>
  </si>
  <si>
    <t>و ـ شركة مساهمة:</t>
  </si>
  <si>
    <t>f- Joint-stock company:</t>
  </si>
  <si>
    <t>هي شركة يتطلب قيامها توفر الشروط الأساسية الآتية:</t>
  </si>
  <si>
    <t>The following conditions are required to establish such company:</t>
  </si>
  <si>
    <t>هـ ـ شركة ذات مسؤولية محدودة:</t>
  </si>
  <si>
    <t>هي شركة مسجلة بعقد رسمي. وتتكون من فريق من الشركاء المتضامنين وفريق من الشركاء الموصين، شأنها في ذلك شأن شركة التوصية البسيطة، إلا أن حصة فريق الشركاء الموصين في رأس المال تكون عبارة عن أسهم يُكتتب فيها. ولا تذكر أسماء هؤلاء المساهمين في عقد الشركة، ولا يُسأل هؤلاء المساهمون عن إلتزامات الشركة المالية إلا في حدود قيمة الأسهم التي ساهموا بها.</t>
  </si>
  <si>
    <t>Company registered with official contract, and composed of party of silent partners and another party of acting partners, same as Partnership Company, however share of silent partners in capital is underwritten shares. Names of these shareholders are not mentioned in company’s contract and they are only questioned within the limits of shares value that they shared in.</t>
  </si>
  <si>
    <t>د ـ شركة التوصية بالأسهم:</t>
  </si>
  <si>
    <t>d- Limited joint-stock companies:</t>
  </si>
  <si>
    <t>هي شركة تتكون من شخصين أو أكثر، وتسجل بعقد رسمي وتحتوي على فريقين من الشركاء: شركاء موصون وشركاء متضامنون، وقد تتكون الشركة من شريك واحد من كل فريق. والشركاء الموصون هم شركاء منصوص على أسمائهم في عقد الشركة بصفتهم هذه، وهم مسؤولون عن التزامات الشركة المالية مسؤولية مقيدة في حدود أنصبتهم في رأس المال. أما الشركاء المتضامنون فمسؤوليتهم غير محددة مثل الشركاء المتضامنون في شركات التضامن.</t>
  </si>
  <si>
    <t>Company composed of two or more persons and registered by official contract. It includes two parties of partners: silent partners and acting partners. The company could be composed of one partner of each party. Silent partners are partners stated by name in company’s contract and they are responsible limited responsibility for financial commitments of the company within the limits of their share in capital, while responsibility of acting partners is not limited as silent partners in joint-liability companies.</t>
  </si>
  <si>
    <t>ج ـ شركة التوصية البسيطة:</t>
  </si>
  <si>
    <t>هي شركة تتكون من شخصين أو أكثر وتسجل بعقد رسمي، (كل شريك فيها متضامن) أي ضامناً لغيره من الشركاء متضامناً معهم، وكل منهم مسؤول عن التزامات الشركة المالية مسؤولية مطلقة في حدود رأس المال المدفوع للشركة وكذلك أملاكه الخاصة.</t>
  </si>
  <si>
    <t>ب ـ شركة تضامن:</t>
  </si>
  <si>
    <t>هي المنشأة التي يحوزها فرد (شخص طبيعي) ولا يشاركه في حيازتها أحد.</t>
  </si>
  <si>
    <t>Establishment owned by one person (natural person), where no one has partnership in its holding.</t>
  </si>
  <si>
    <t>هو الوضع القانوني لملكية رأس مال المنشآت التي تهدف إلى الربح وتشمل المنشآت الفردية وشركات التضامن وشركات التوصية البسيطة وشركات التوصية بالأسهم والشركات ذات المسؤولية المحدودة والشركات المساهمة والشركات المساهمة الخاصة وفرع لمنشأة أجنبية و الحكومي .</t>
  </si>
  <si>
    <t>2- الكيان القانوني:</t>
  </si>
  <si>
    <t>مشروع أو جزء من مشروع، له موقع ثابت، يقوم بأداء نوع أو أكثر من الأنشطة الاقتصادية تحت إدارة واحدة ولديها أو يمكن أن يكون لديها حسابات منتظمة، وقد يكون حائز المشروع شخصاً طبيعياً أو اعتباريا.</t>
  </si>
  <si>
    <t>Project or part of project in a fixed location, performing one or more economic activity under one administration and has or could have regular accounts. Holder of project could be natural or artificial person.</t>
  </si>
  <si>
    <t>1- المنشأة:</t>
  </si>
  <si>
    <t>أهم المفاهيم والتعاريف</t>
  </si>
  <si>
    <t>Concepts and definitions</t>
  </si>
  <si>
    <t>غير قطريين</t>
  </si>
  <si>
    <r>
      <t xml:space="preserve">رمز النشاط
</t>
    </r>
    <r>
      <rPr>
        <sz val="8"/>
        <color indexed="8"/>
        <rFont val="Arial"/>
        <family val="2"/>
      </rPr>
      <t>Activity Code</t>
    </r>
  </si>
  <si>
    <r>
      <rPr>
        <b/>
        <sz val="10"/>
        <color indexed="8"/>
        <rFont val="Arial"/>
        <family val="2"/>
      </rPr>
      <t>رمز النشاط</t>
    </r>
    <r>
      <rPr>
        <b/>
        <sz val="12"/>
        <color indexed="8"/>
        <rFont val="Arial"/>
        <family val="2"/>
      </rPr>
      <t xml:space="preserve">
</t>
    </r>
    <r>
      <rPr>
        <sz val="8"/>
        <color indexed="8"/>
        <rFont val="Arial"/>
        <family val="2"/>
      </rPr>
      <t>Activity Code</t>
    </r>
  </si>
  <si>
    <r>
      <rPr>
        <b/>
        <sz val="10"/>
        <rFont val="Arial"/>
        <family val="2"/>
      </rPr>
      <t>المجموع</t>
    </r>
    <r>
      <rPr>
        <b/>
        <sz val="11"/>
        <rFont val="Arial"/>
        <family val="2"/>
      </rPr>
      <t xml:space="preserve">
</t>
    </r>
    <r>
      <rPr>
        <b/>
        <sz val="8"/>
        <rFont val="Arial"/>
        <family val="2"/>
      </rPr>
      <t>Total</t>
    </r>
  </si>
  <si>
    <r>
      <t xml:space="preserve">رمز نشاط
</t>
    </r>
    <r>
      <rPr>
        <b/>
        <sz val="8"/>
        <color indexed="8"/>
        <rFont val="Arial"/>
        <family val="2"/>
      </rPr>
      <t>Activity Code</t>
    </r>
  </si>
  <si>
    <r>
      <t xml:space="preserve">المجموع
</t>
    </r>
    <r>
      <rPr>
        <b/>
        <sz val="8"/>
        <rFont val="Arial"/>
        <family val="2"/>
      </rPr>
      <t>Total</t>
    </r>
  </si>
  <si>
    <r>
      <t xml:space="preserve">رمز نشاط
</t>
    </r>
    <r>
      <rPr>
        <b/>
        <sz val="8"/>
        <rFont val="Arial"/>
        <family val="2"/>
      </rPr>
      <t>Activity Code</t>
    </r>
  </si>
  <si>
    <t>Depreciations</t>
  </si>
  <si>
    <r>
      <rPr>
        <b/>
        <sz val="10"/>
        <color indexed="8"/>
        <rFont val="Arial"/>
        <family val="2"/>
      </rPr>
      <t>رمز نشاط</t>
    </r>
    <r>
      <rPr>
        <b/>
        <sz val="12"/>
        <color indexed="8"/>
        <rFont val="Arial"/>
        <family val="2"/>
      </rPr>
      <t xml:space="preserve">
</t>
    </r>
    <r>
      <rPr>
        <b/>
        <sz val="8"/>
        <color indexed="8"/>
        <rFont val="Arial"/>
        <family val="2"/>
      </rPr>
      <t>Activity Code</t>
    </r>
  </si>
  <si>
    <r>
      <t>رمز النشاط</t>
    </r>
    <r>
      <rPr>
        <b/>
        <sz val="12"/>
        <color indexed="8"/>
        <rFont val="Arial"/>
        <family val="2"/>
      </rPr>
      <t xml:space="preserve">
</t>
    </r>
    <r>
      <rPr>
        <sz val="8"/>
        <color indexed="8"/>
        <rFont val="Arial"/>
        <family val="2"/>
      </rPr>
      <t>Activity Code</t>
    </r>
  </si>
  <si>
    <t>Particulars</t>
  </si>
  <si>
    <t>Table No.</t>
  </si>
  <si>
    <t>رقم الجدول</t>
  </si>
  <si>
    <t>Data presentation</t>
  </si>
  <si>
    <t>تقديم</t>
  </si>
  <si>
    <t>مقدمة</t>
  </si>
  <si>
    <t>الفصل الأول (إطار المنشأت العاملة)</t>
  </si>
  <si>
    <t xml:space="preserve">عدد المنشآت و المشتغلين حسب حجم المنشأة و النشاط الإقتصادي الرئيسي </t>
  </si>
  <si>
    <t>الفصل الرابع
تقديرات "نشاط النقل والإتصالات"
(إجمالي الباب الثاني والثالث)</t>
  </si>
  <si>
    <t>Appendix : Annual questionnaire of Transport and Communications Statistics</t>
  </si>
  <si>
    <t>ملحق الاستمارة السنوية لإحصاءات النقل والإتصالات</t>
  </si>
  <si>
    <r>
      <rPr>
        <b/>
        <sz val="10"/>
        <rFont val="Arial"/>
        <family val="2"/>
      </rPr>
      <t>رمز النشاط</t>
    </r>
    <r>
      <rPr>
        <b/>
        <sz val="12"/>
        <rFont val="Arial"/>
        <family val="2"/>
      </rPr>
      <t xml:space="preserve">
</t>
    </r>
    <r>
      <rPr>
        <sz val="8"/>
        <rFont val="Arial"/>
        <family val="2"/>
      </rPr>
      <t>Activity Code</t>
    </r>
  </si>
  <si>
    <t xml:space="preserve">     And Allah grants success</t>
  </si>
  <si>
    <t xml:space="preserve">      والله ولي التوفيق،،،</t>
  </si>
  <si>
    <t>جدول رقم (29)</t>
  </si>
  <si>
    <t>CHAPTER 4
ESTIMATES OF "TRANSPORT AND COMMUNICATIONS ACTIVITY"
(Total of chapters 2 and 3)</t>
  </si>
  <si>
    <t>الفصل الثاني
المنشأت التي تستخدم أقل من 10 مشتغلين</t>
  </si>
  <si>
    <t>الفصل الثالث
المنشأت التي تستخدم 10 مشتغلين فأكثر</t>
  </si>
  <si>
    <t>CHAPTER 3
ESTABLISHMENTS EMPLOYING 10 EMPLOYEES &amp; MORE"</t>
  </si>
  <si>
    <t>CHAPTER 2
ESTABLISHMENTS EMPLOYING "LESS THAN 10 EMPLOYEES"</t>
  </si>
  <si>
    <t>CHAPTER 1 : OPERATING ESTABLISHMENTS FRAME</t>
  </si>
  <si>
    <t>تقديرات المنشآت (أقل من 10 مشتغلين).</t>
  </si>
  <si>
    <t>Establishments estimates (less than 10 employees).</t>
  </si>
  <si>
    <t>Comprehensive counting estimates (10 employees and more).</t>
  </si>
  <si>
    <t>Concepts and Definitions</t>
  </si>
  <si>
    <t>1- The Establishment:</t>
  </si>
  <si>
    <t>2- Legal Entity:</t>
  </si>
  <si>
    <t>b- Joint-liability Company:</t>
  </si>
  <si>
    <t>c- Limited Partnership Company:</t>
  </si>
  <si>
    <t>e- Limited Liability Company:</t>
  </si>
  <si>
    <t>g- Special joint-stock Company:</t>
  </si>
  <si>
    <t>h- Foreign Establishment Branch:</t>
  </si>
  <si>
    <t>3- Ownership of Establishment:</t>
  </si>
  <si>
    <t>a- Government Sector:</t>
  </si>
  <si>
    <t>b- Public Sector (Government Establishments):</t>
  </si>
  <si>
    <t>c- Joint Sector (Mixed):</t>
  </si>
  <si>
    <t>d- Private Sector:</t>
  </si>
  <si>
    <t>4- Main Economic Activity:</t>
  </si>
  <si>
    <t>5- Employment (Employees):</t>
  </si>
  <si>
    <t>a- Owners Working in the Establishment:</t>
  </si>
  <si>
    <t>b- Unpaid Employees:</t>
  </si>
  <si>
    <t>c- Paid Employees:</t>
  </si>
  <si>
    <t>a) Wages, Salaries and Cash Benefits:</t>
  </si>
  <si>
    <t>6- Compensations of Employees:</t>
  </si>
  <si>
    <t>b)    In-kind Benefits:</t>
  </si>
  <si>
    <t>7- Revenues of Other Activities:</t>
  </si>
  <si>
    <t>8- Intermediate Goods:</t>
  </si>
  <si>
    <t>9- Intermediate Services:</t>
  </si>
  <si>
    <t>10- Value Added:</t>
  </si>
  <si>
    <t>12- Taxes on Production and Import (Indirect Taxes):</t>
  </si>
  <si>
    <t>14- Operating Surplus:</t>
  </si>
  <si>
    <t>15- Fixed Assets:</t>
  </si>
  <si>
    <t>18- Profit of Shares:</t>
  </si>
  <si>
    <r>
      <t xml:space="preserve">الفصل الأول
(إطار المنشأت العاملة)
</t>
    </r>
    <r>
      <rPr>
        <b/>
        <sz val="18"/>
        <rFont val="Arial"/>
        <family val="2"/>
      </rPr>
      <t>CHAPTER 1 
OPERATING ESTABLISHMENTS FRAME</t>
    </r>
  </si>
  <si>
    <r>
      <t xml:space="preserve">الفصل الثاني
المنشأت التي تستخدم أقل من 10 مشتغلين
</t>
    </r>
    <r>
      <rPr>
        <b/>
        <sz val="18"/>
        <rFont val="Arial"/>
        <family val="2"/>
      </rPr>
      <t xml:space="preserve">CHAPTER 2
ESTABLISHMENTS EMPLOYING 
"LESS THAN 10 EMPLOYEES" </t>
    </r>
  </si>
  <si>
    <r>
      <t xml:space="preserve">قطريون
</t>
    </r>
    <r>
      <rPr>
        <b/>
        <sz val="8"/>
        <rFont val="Arial"/>
        <family val="2"/>
      </rPr>
      <t>Qataris</t>
    </r>
  </si>
  <si>
    <t>Qataris</t>
  </si>
  <si>
    <t>Compensations Of Employees</t>
  </si>
  <si>
    <r>
      <t xml:space="preserve">الفصل الثالث
المنشأت التي تستخدم 10 مشتغلين فأكثر
</t>
    </r>
    <r>
      <rPr>
        <b/>
        <sz val="18"/>
        <rFont val="Arial"/>
        <family val="2"/>
      </rPr>
      <t xml:space="preserve">CHAPTER 3
ESTABLISHMENTS EMPLOYING
"10 EMPLOYEES &amp; MORE                        </t>
    </r>
  </si>
  <si>
    <t>قطريون
Qataris</t>
  </si>
  <si>
    <r>
      <rPr>
        <b/>
        <sz val="18"/>
        <rFont val="Arial"/>
        <family val="2"/>
      </rPr>
      <t>الفصل الرابع 
تقديرات نشاط النقل والإتصالات
(إجمالي الفصل الثاني والثالث)
CHAPTER 4</t>
    </r>
    <r>
      <rPr>
        <b/>
        <sz val="16"/>
        <rFont val="Arial"/>
        <family val="2"/>
      </rPr>
      <t xml:space="preserve">
ESTIMATES OF TRANSPORT
AND COMMUNICATIONS ACTIVITY 
(TOTAL OF CHAPTERS 2 AND 3)
</t>
    </r>
  </si>
  <si>
    <t>أصحاب عمل يعملون بالمنشأة بأجر</t>
  </si>
  <si>
    <t>أصحاب عمل يعملون بالمنشأة بدون اجر</t>
  </si>
  <si>
    <t>إداريون</t>
  </si>
  <si>
    <t>أخصائيون وفنيون مهندسون وفنيون ومحاسبون و موظفو مشتريات ومبيعات</t>
  </si>
  <si>
    <t>كتبـــة</t>
  </si>
  <si>
    <t>Rents of non- residential buildings</t>
  </si>
  <si>
    <t>النقل البري و النقل عبر الأنابيب</t>
  </si>
  <si>
    <t>النقل المائي</t>
  </si>
  <si>
    <t>التخزين وأنشطة الدعم للنقل</t>
  </si>
  <si>
    <t>أنشطة البريد ونقل الطرود بواسطة مندوبين</t>
  </si>
  <si>
    <t>الاتصالات</t>
  </si>
  <si>
    <t>Land transport and transport via pipelines</t>
  </si>
  <si>
    <t>Water transport</t>
  </si>
  <si>
    <t>Air transport</t>
  </si>
  <si>
    <t>Postal and courier activities</t>
  </si>
  <si>
    <t>Telecommunications</t>
  </si>
  <si>
    <t>Warehousing and support activities for transportation</t>
  </si>
  <si>
    <t>Other passenger land transport</t>
  </si>
  <si>
    <t>Freight transport by road</t>
  </si>
  <si>
    <t>passenger air transport</t>
  </si>
  <si>
    <t>Warehousing and storage</t>
  </si>
  <si>
    <t>Cargo handling</t>
  </si>
  <si>
    <t>Postal activities</t>
  </si>
  <si>
    <t>Courier activities</t>
  </si>
  <si>
    <t>Wired telecommunications activities</t>
  </si>
  <si>
    <t>Other telecommunications activities</t>
  </si>
  <si>
    <t>أنشطة الاتصالات الأخرى</t>
  </si>
  <si>
    <t>أنواع النقل البري الأخرى للركاب</t>
  </si>
  <si>
    <t>Urban and suburban passenger land transport (with time schedule)</t>
  </si>
  <si>
    <t>النقل البري للركاب في المدن والضواحي ( بمواعيد).</t>
  </si>
  <si>
    <t>Other passenger land transport (without time schedule)</t>
  </si>
  <si>
    <t>النقل البري للركاب غير المحدد بمواعيد</t>
  </si>
  <si>
    <t>Water transport, marine and coastal passenger includes(Passenger transport,and Freight)</t>
  </si>
  <si>
    <t>النقل المائي البحري والساحلي ويشمل (نقل الركاب والبضائع)</t>
  </si>
  <si>
    <t>النقل الجوي للركاب</t>
  </si>
  <si>
    <t>التخزين</t>
  </si>
  <si>
    <t>Service activities incidental to land transportation</t>
  </si>
  <si>
    <t>أنشطة الخدمات المتصلة بالنقل البري</t>
  </si>
  <si>
    <t>Other transportation support activities</t>
  </si>
  <si>
    <t>أنشطة دعم النقل الأخرى</t>
  </si>
  <si>
    <t>أنشطة البريد</t>
  </si>
  <si>
    <t>انشطة شركات نقل البريد الخاصة</t>
  </si>
  <si>
    <t>أنشطة الاتصالات السلكية</t>
  </si>
  <si>
    <t>النقل البري للركاب في المدن والضواحي ( بمواعيد)</t>
  </si>
  <si>
    <t xml:space="preserve">النقل المائي البحري والساحلي ويشمل (نقل الركاب والبضائع)
</t>
  </si>
  <si>
    <t xml:space="preserve">النقل المائي </t>
  </si>
  <si>
    <t>1- The Scope:</t>
  </si>
  <si>
    <t>49 - Land transport and transport via pipelines activities</t>
  </si>
  <si>
    <t>50 - Water transport activities</t>
  </si>
  <si>
    <t>TRANSPORT &amp; COMMUNICATION STATISTICSs (LESS THAN 10 EMPLOYEES)</t>
  </si>
  <si>
    <t>Other Service expenses</t>
  </si>
  <si>
    <t>تقديرات القيمة المضافة حسب النشاط الاقتصادي الرئيسي ( الحد الثاني )</t>
  </si>
  <si>
    <t>أهم المؤشرات الإقتصادية حسب النشاط الإقتصادي الرئيسي( الحد الثاني )</t>
  </si>
  <si>
    <t>ESTIMATES OF VALUE ADDED BY MAIN ECONOMIC ACTIVITY (two digits)</t>
  </si>
  <si>
    <t>MAIN ECONOMIC INDICATORS BY MAIN ECONOMIC ACTIVITY (two digits)</t>
  </si>
  <si>
    <t>ESTIMATES OF VALUE ADDED BY MAIN ECONOMIC ACTIVITY (four digits)</t>
  </si>
  <si>
    <t>MAIN ECONOMIC INDICATORS BY MAIN ECONOMIC ACTIVITY (four digits)</t>
  </si>
  <si>
    <t>تقديرات القيمة المضافة حسب النشاط الاقتصادي الرئيسي ( الحد الرابع )</t>
  </si>
  <si>
    <t>أهم المؤشرات الإقتصادية حسب النشاط الإقتصادي الرئيسي( الحد الرابع )</t>
  </si>
  <si>
    <t>أهم المؤشرات الإقتصادية حسب النشاط الإقتصادي الرئيسي( الحد الثاني)</t>
  </si>
  <si>
    <t>تقديرات القيمة المضافة حسب النشاط الاقتصادي الرئيسي( الحد الرابع )</t>
  </si>
  <si>
    <t>تقديرات القيمة المضافة حسب النشاط الاقتصادي الرئيسي( الحد الثاني )</t>
  </si>
  <si>
    <t>أنشطة الخدمات المتصلة بالنقل المائي</t>
  </si>
  <si>
    <t>Service activities incidental to  water transportation</t>
  </si>
  <si>
    <t>جدول المحتويات</t>
  </si>
  <si>
    <t>Table of Contents</t>
  </si>
  <si>
    <t>علماً بأن هذه الإحصاءات تتضمن بيانات عن منشآت القطاع الحكومي والمختلط والخاص، ولا تشمل النشاط غير المنظم .</t>
  </si>
  <si>
    <t>It should be noted that these statistics include data of public, mixed and private sector establishments it , doesn't include informal sector .</t>
  </si>
  <si>
    <t>3-Reference Period:</t>
  </si>
  <si>
    <t>تقديرات نشاط النقل والاتصالات (تشمل إجمالي الباب الثاني والثالث).</t>
  </si>
  <si>
    <t>Estimates of Transport and communications (total of chapters 2 and 3).</t>
  </si>
  <si>
    <t>تم عرض البيانات في أربعة فصول على الوجه التالي:-</t>
  </si>
  <si>
    <t>Passenger air transport</t>
  </si>
  <si>
    <t>NUMBER OF  EMPLOYEES BY SEX, NATIONALITY &amp; MAIN ECONOMIC ACTIVITY</t>
  </si>
  <si>
    <t>NUMBER OF EMPLOYEES &amp; ESTIMATES OF  COMPENSATIONS OF EMPLOYEES BY NATIONALITY &amp; MAIN ECONOMIC ACTIVITY</t>
  </si>
  <si>
    <t>NUMBER OF EMPLOYEES &amp; ESTIMATES OF  COMPENSATIONS OF EMPLOYEES BY SEX &amp; OCCUPATION</t>
  </si>
  <si>
    <t>NUMBER OF EMPLOYEES &amp; ESTIMATES OF COMPENSATIONS OF EMPLOYEES BY NATIONALITY &amp; MAIN ECONOMIC ACTIVITY</t>
  </si>
  <si>
    <t>NUMBER OF EMPLOYEES &amp; ESTIMATES OF COMPENSATION OF EMPLOYEES BY SEX &amp; OCCUPATION</t>
  </si>
  <si>
    <t>NUMBER OF EMPLOYEES &amp; ESTIMATES OF COMPENSATIONS OF EMPLOYEES BY SEX &amp; OCCUPATION</t>
  </si>
  <si>
    <t>NUMBER OF EMPLOYEES &amp; ESTIMATES OF  COMPENSATION OF EMPLOYEES BY SEX &amp; OCCUPATION</t>
  </si>
  <si>
    <t xml:space="preserve">This bulletin covers the activities of transport and communications of the National Classification of Economic Activities, derived from the fourth revision of the International Standard Industrial Classification of all Economic Activities (ISIC), which was adopted by the United Nations Statistical Division (UNSD).
As of this issue of the bulletin, a shift to the 4th. revision of the classification has been achieved. National groups of classification are as follows :
                                                                                                                                                                                          </t>
  </si>
  <si>
    <t>49 - انشطة النقل البري والنقل عبر الأنابيب</t>
  </si>
  <si>
    <t>50 - أنشطة النقل المائي</t>
  </si>
  <si>
    <t xml:space="preserve">52 - التخزين وأنشطة الدعم للنقل     </t>
  </si>
  <si>
    <t xml:space="preserve">53 - أنشطة البريد ونقل الطرود </t>
  </si>
  <si>
    <t>61 - أنشطة الاتصالات</t>
  </si>
  <si>
    <t xml:space="preserve">52-Warehousing and support activities for transportation activities  </t>
  </si>
  <si>
    <t>53- Postal and courier activities</t>
  </si>
  <si>
    <t xml:space="preserve">61- Telecommunications activities  </t>
  </si>
  <si>
    <t xml:space="preserve">تغطي هذه النشرة السنوية أنشطة النقل والاتصالات  من التصنيف الوطني للأنشطة الاقتصادية المنبثق عن التنقيح الرابع للتصنيف الصناعي الدولي الموحد لجميع الانشطة الاقتصادية الصادر من شعبة الاحصاء التابعة للأمم المتحدة حيث جرى الانتقال إلى هذا التنقيح اعتبارا من هذا العدد للنشرة مفصلة على مستوى مجموعات تصنيف وطنية وذلك على النحو التالي : 
</t>
  </si>
  <si>
    <t xml:space="preserve"> -</t>
  </si>
  <si>
    <r>
      <t>Field and office</t>
    </r>
    <r>
      <rPr>
        <sz val="10"/>
        <rFont val="Arial"/>
        <family val="2"/>
      </rPr>
      <t xml:space="preserve"> reviewing</t>
    </r>
    <r>
      <rPr>
        <sz val="10"/>
        <color indexed="8"/>
        <rFont val="Arial"/>
        <family val="2"/>
      </rPr>
      <t xml:space="preserve"> of the frame was made to check the number of employees and the remaining frame data of the economic activity.</t>
    </r>
  </si>
  <si>
    <t>Data of establishments employing ten employees and more were collected through comprehensive counting, while establishments employing less than ten employees were studied through a sample.</t>
  </si>
  <si>
    <t>تم إعداد إطار متكامل بالمنشآت العاملة في الأنشطة الاقتصادية المختلفة مستنداً على بيانات تعداد منشآت عام 2015 م.</t>
  </si>
  <si>
    <t>تم التدقيق الميداني والمكتبي للإطار للتأكد من عدد العاملين وباقي بيانات الإطار للنشاط الاقتصادي.</t>
  </si>
  <si>
    <t>تم جمع بيانات المنشآت التي يعمل بها عشرة مشتغلين فأكثر بالحصر الشامل، أما المنشآت التي يعمل بها أقل من عشرة مشتغلين فقد تمت دراستها بالعينة.</t>
  </si>
  <si>
    <r>
      <t>أ</t>
    </r>
    <r>
      <rPr>
        <b/>
        <sz val="14"/>
        <color indexed="8"/>
        <rFont val="Arial"/>
        <family val="2"/>
      </rPr>
      <t>سلوب عرض البيانات:</t>
    </r>
  </si>
  <si>
    <t>Important note:
         Inequality of totals in some tables هis due to approximation.</t>
  </si>
  <si>
    <t xml:space="preserve">Data Presentation </t>
  </si>
  <si>
    <t>*</t>
  </si>
  <si>
    <t>تتكون من شريكين أو أكثر بعقد رسمي، ولا يزيد عدد الشركاء فيها عن عدد تنص عليه قوانين الدولة المعنية، يذكرون بالاسم في عقد الشركة.</t>
  </si>
  <si>
    <t>لا يقل رأس مال الشركة عن مبلغ تحدده قوانين الدولة المعنية.</t>
  </si>
  <si>
    <t>كل شريك من الشركاء مسؤول عن الالتزامات المالية للشركة بقدر حصته في رأس المال فقط.</t>
  </si>
  <si>
    <t>محظور على الشركة الإشتغال في أعمال التأمين أو أعمال البنوك أو الإدخار أو تلقي الودائع أو إستثمار الأموال لحساب الغير بوجه عام.</t>
  </si>
  <si>
    <t>تؤسس الشركة لمدة محددة ويُنص بالمدة في عقد تأسيس الشركة.</t>
  </si>
  <si>
    <t>لابد أن يكون اسم الشركة التجاري متبوعاً بعبارة ذات مسؤولية محدودة ( ذ.م.م) أي أنه يمكن معرفة هذا النوع من الشركات من واقع عنوانها أو إسمها التجاري.</t>
  </si>
  <si>
    <t>Composed of two or more partners by official contract and number of partners should not exceed the number stated in the laws of the concerned country and mentioned namely in the company’s contract.</t>
  </si>
  <si>
    <t>Company’s capital should not be less than a specific amount determined by the laws of the concerned country</t>
  </si>
  <si>
    <t>Each partner is responsible for company’s obligations within the amount of his share in capital only.</t>
  </si>
  <si>
    <t>The company is prohibited in general from practicing activities of insurance, banking, saving, receiving deposits or investing funds for others.</t>
  </si>
  <si>
    <t>The company is established for a specific period that should be stated in the company’s articles of incorporation.</t>
  </si>
  <si>
    <t>The company’s commercial name should be followed by the expression “with limited liability (W.L.L.)”, i.e. such companies could be identified by the address or commercial name.</t>
  </si>
  <si>
    <r>
      <t xml:space="preserve">A company approved by the state's supreme authorities. It </t>
    </r>
    <r>
      <rPr>
        <sz val="10"/>
        <color indexed="8"/>
        <rFont val="Arial"/>
        <family val="2"/>
      </rPr>
      <t>has two types of partners, founder and shareholder, and its capital is composed of shares equal in value that are placed for underwriting and could be circulated later. The partners are not questioned for company’s financial obligation other than the value of shares they subscribed to. The law should state that company’s capital should not be less than certain amount and its name usually followed by (J.C)</t>
    </r>
  </si>
  <si>
    <t>هي شركة يتكون رأسمالها من أسهم متساوية القيمة غير مطروحة للإكتتاب العام وغير قابلة للتداول ويطرح الإكتتاب فيها لعدد محدود من الأشخاص عادة المؤسسون، ولا تتعدى مسؤولية المساهم حدود حصته من الأسهم في رأسمال الشركة.</t>
  </si>
  <si>
    <r>
      <t>Its capital is composed of equal value shares which are non-negotiable or not offered for subscription.</t>
    </r>
    <r>
      <rPr>
        <sz val="10"/>
        <color indexed="8"/>
        <rFont val="Arial"/>
        <family val="2"/>
      </rPr>
      <t xml:space="preserve"> Underwriting is for limited number of persons, usually founders, and responsibility of shareholder does not exceed the limit of his shares in company’s capital.</t>
    </r>
  </si>
  <si>
    <t>An establishment authorized by the state, which is considered as a branch of foreign establishment and usually bears the name of Mother Company. The mother company undertakes to pay all financial obligations of the branch in the state in case of occurrence of any financial obligations in accordance with legal entity of Mother Company.</t>
  </si>
  <si>
    <r>
      <t xml:space="preserve">The sector that includes establishments that the government contributes in its capital with another entity, whether this entity is </t>
    </r>
    <r>
      <rPr>
        <sz val="10"/>
        <rFont val="Arial"/>
        <family val="2"/>
      </rPr>
      <t>national or foreign.</t>
    </r>
  </si>
  <si>
    <t>هم الأفراد العاملون بالمنشأة نظير أجر نقدي أو عيني سواء كانوا دائمين أو مؤقتين (مُستخدمين جزءاً من الدوام ). ويدخل في عداد المشتغلين، المتغيبون عن العمل لأسباب مؤقتة مثل الإجازات العادية والمرضية.</t>
  </si>
  <si>
    <r>
      <t>Market value of stoc</t>
    </r>
    <r>
      <rPr>
        <sz val="10"/>
        <rFont val="Arial"/>
        <family val="2"/>
      </rPr>
      <t xml:space="preserve">k of final and incomplete </t>
    </r>
    <r>
      <rPr>
        <sz val="10"/>
        <color indexed="8"/>
        <rFont val="Arial"/>
        <family val="2"/>
      </rPr>
      <t>goods in a certain time. It includes as well products that are produced by the establishment, that still preserve them without alteration, sell them, supply them to other establishments or use them in other way. In addition, it includes products possessed by the establishment in order to be used as intermediate consumption or re-sell them without further alteration.</t>
    </r>
  </si>
  <si>
    <t>It represents the amount spent during the year on fixed assets of machinery, equipment, buildings, land, means of transport, furniture and other similar tangible assets in order to be used in production of goods and services.</t>
  </si>
  <si>
    <r>
      <t xml:space="preserve">It is the durable produced assets that are used repeatedly or continuously in process of production for </t>
    </r>
    <r>
      <rPr>
        <sz val="10"/>
        <rFont val="Arial"/>
        <family val="2"/>
      </rPr>
      <t>a minimum period of 1 year</t>
    </r>
    <r>
      <rPr>
        <sz val="10"/>
        <color indexed="8"/>
        <rFont val="Arial"/>
        <family val="2"/>
      </rPr>
      <t>. It includes land, mines reserve, forests and other similar tangible assets that could not be reproduced. It also includes facilities, machinery, equipment and agricultural and animal assets that could be used repeatedly or continuously, i.e. productive fruit trees and reproduction, fattening, milking and towing animals. It includes as well intangible assets such as computer programs and original artwork that are used in production.</t>
    </r>
  </si>
  <si>
    <r>
      <t xml:space="preserve">It is equal to total product on the basis of product value </t>
    </r>
    <r>
      <rPr>
        <sz val="10"/>
        <rFont val="Arial"/>
        <family val="2"/>
      </rPr>
      <t xml:space="preserve">deducitng </t>
    </r>
    <r>
      <rPr>
        <sz val="10"/>
        <color indexed="8"/>
        <rFont val="Arial"/>
        <family val="2"/>
      </rPr>
      <t>intermediate consumption (Intermediate goods and services) on the basis of purchaser cost, compensation of employees, fixed capital depreciation and net indirect taxes (indirect taxes less production subsidies).</t>
    </r>
  </si>
  <si>
    <t>عدد المشتغلين حسب الجنسية و الجنس و النشاط الإقتصادي الرئيسي</t>
  </si>
  <si>
    <t>عدد المشتغلين و تقديرات تعويضات العاملين حسب الجنسية و النشاط الإقتصادي الرئيسي</t>
  </si>
  <si>
    <t>جدول رقم (16) القيمة ألف ريال قطري</t>
  </si>
  <si>
    <t xml:space="preserve">عدد المشتغلين حسب الجنسية و الجنس و النشاط الإقتصادي الرئيسي </t>
  </si>
  <si>
    <r>
      <rPr>
        <b/>
        <sz val="12"/>
        <color indexed="8"/>
        <rFont val="Bader"/>
        <charset val="178"/>
      </rPr>
      <t>دولـــــــــــة قــطــــــــــر
جهاز التخطيط والإحصاء</t>
    </r>
    <r>
      <rPr>
        <b/>
        <sz val="16"/>
        <color indexed="8"/>
        <rFont val="Arial"/>
        <family val="2"/>
      </rPr>
      <t xml:space="preserve">
</t>
    </r>
    <r>
      <rPr>
        <b/>
        <sz val="12"/>
        <color indexed="8"/>
        <rFont val="Times New Roman"/>
        <family val="1"/>
      </rPr>
      <t xml:space="preserve">إدارة الإحصاءات </t>
    </r>
  </si>
  <si>
    <r>
      <rPr>
        <b/>
        <sz val="11"/>
        <color indexed="8"/>
        <rFont val="Arial Black"/>
        <family val="2"/>
      </rPr>
      <t xml:space="preserve">State of Qatar
</t>
    </r>
    <r>
      <rPr>
        <b/>
        <sz val="10"/>
        <color indexed="8"/>
        <rFont val="Arial Black"/>
        <family val="2"/>
      </rPr>
      <t xml:space="preserve"> Planning and Statistics Authority</t>
    </r>
    <r>
      <rPr>
        <b/>
        <sz val="14"/>
        <color indexed="8"/>
        <rFont val="Arial"/>
        <family val="2"/>
      </rPr>
      <t xml:space="preserve">
</t>
    </r>
    <r>
      <rPr>
        <b/>
        <sz val="10"/>
        <color indexed="8"/>
        <rFont val="Mangal"/>
        <family val="1"/>
      </rPr>
      <t xml:space="preserve"> Statistics Department</t>
    </r>
    <r>
      <rPr>
        <b/>
        <sz val="14"/>
        <color indexed="8"/>
        <rFont val="Arial"/>
        <family val="2"/>
      </rPr>
      <t xml:space="preserve"> 
</t>
    </r>
  </si>
  <si>
    <t xml:space="preserve">يسر جهاز التخطيط  والإحصاء أن يقدم هذا العدد من النشرة السنوية ضمن سلسلة نشراته التخصصية المختلفة، وذلك في إطار خطة الجهاز الطموحة والمتوازنة في توفير وتطوير الإحصاءات الإقتصادية.
</t>
  </si>
  <si>
    <r>
      <t>The Planning and Statistics Authority is pleased to present this</t>
    </r>
    <r>
      <rPr>
        <b/>
        <sz val="12"/>
        <color indexed="10"/>
        <rFont val="Arial"/>
        <family val="2"/>
      </rPr>
      <t xml:space="preserve"> </t>
    </r>
    <r>
      <rPr>
        <b/>
        <sz val="12"/>
        <color indexed="8"/>
        <rFont val="Arial"/>
        <family val="2"/>
      </rPr>
      <t>annual bulletin of its series of bulletins within the framework of its ambitious and balanced plan in providing and developing economic statistics.</t>
    </r>
  </si>
  <si>
    <t>كما يسر الجهاز أن يتقدم بالشكر الجزيل لمسئولي المنشآت من مؤسسات وشركات لتعاونهم ومساهمتهم في إصدار هذه النشرة.</t>
  </si>
  <si>
    <r>
      <t>The Authority has the pleasure</t>
    </r>
    <r>
      <rPr>
        <b/>
        <sz val="12"/>
        <rFont val="Arial"/>
        <family val="2"/>
      </rPr>
      <t xml:space="preserve"> to express its gratitude to heads of </t>
    </r>
    <r>
      <rPr>
        <b/>
        <sz val="12"/>
        <color indexed="8"/>
        <rFont val="Arial"/>
        <family val="2"/>
      </rPr>
      <t>corporations and companies for their cooperation and contribution in accomplishing this bulletin.</t>
    </r>
    <r>
      <rPr>
        <b/>
        <sz val="12"/>
        <color indexed="9"/>
        <rFont val="Arial"/>
        <family val="2"/>
      </rPr>
      <t>XXX</t>
    </r>
  </si>
  <si>
    <t>ويرحب  الجهاز بأية ملاحظات وإقتراحات من شأنها تحسين مضمون هذه النشرة.</t>
  </si>
  <si>
    <t>The Authority welcomes any remarks and suggestions that could improve contents of this bulletin.</t>
  </si>
  <si>
    <r>
      <rPr>
        <b/>
        <sz val="14"/>
        <rFont val="Sultan bold"/>
        <charset val="178"/>
      </rPr>
      <t>د. صالح بن محمد النابت</t>
    </r>
    <r>
      <rPr>
        <b/>
        <sz val="16"/>
        <rFont val="Sultan bold"/>
        <charset val="178"/>
      </rPr>
      <t xml:space="preserve">
</t>
    </r>
    <r>
      <rPr>
        <b/>
        <sz val="12"/>
        <rFont val="Times New Roman"/>
        <family val="1"/>
      </rPr>
      <t>رئيس جهاز التخطيط والإحصاء</t>
    </r>
  </si>
  <si>
    <t>أسلوب عرض البيانات</t>
  </si>
  <si>
    <t xml:space="preserve">51- Air transport activities  </t>
  </si>
  <si>
    <t>51 - انشطة النقل الجوي</t>
  </si>
  <si>
    <t>تقديرات الحصر الشامل (10 مشتغلين فأكثر).</t>
  </si>
  <si>
    <t>a- Individual Establishment:</t>
  </si>
  <si>
    <t>أ ـ المنشأة الفردية:</t>
  </si>
  <si>
    <t>Table No. (1)</t>
  </si>
  <si>
    <t>Table No. (2)</t>
  </si>
  <si>
    <t>Table No. (3)</t>
  </si>
  <si>
    <t>جدول رقم (3)</t>
  </si>
  <si>
    <t>Table No. (5) Value QR.000</t>
  </si>
  <si>
    <t>Table No. (6) Value QR.000</t>
  </si>
  <si>
    <t>Table No. (7) Value QR.000</t>
  </si>
  <si>
    <t>Table No. (8) Value QR.000</t>
  </si>
  <si>
    <t>جدول رقم (8) القيمة ألف ريال قطري</t>
  </si>
  <si>
    <t>Table No. (9) Value QR.000</t>
  </si>
  <si>
    <t>جدول رقم (9) القيمة ألف ريال قطري</t>
  </si>
  <si>
    <t>Table No. (10)</t>
  </si>
  <si>
    <t>Table No. (11)</t>
  </si>
  <si>
    <t>Table No. (12)</t>
  </si>
  <si>
    <t>جدول رقم (12)</t>
  </si>
  <si>
    <t>جدول رقم (17) القيمة ألف ريال قطري</t>
  </si>
  <si>
    <t>Table No. (17) Value QR.000</t>
  </si>
  <si>
    <t>Table No. (18) Value QR.000</t>
  </si>
  <si>
    <t>جدول رقم (18) القيمة ألف ريال قطري</t>
  </si>
  <si>
    <t>Table No. (19)</t>
  </si>
  <si>
    <t>Table No. (20)</t>
  </si>
  <si>
    <t>جدول رقم (21)</t>
  </si>
  <si>
    <t>Table No. (21)</t>
  </si>
  <si>
    <t>Table No. (13) Value QR.000</t>
  </si>
  <si>
    <t>عدد المشتغلين</t>
  </si>
  <si>
    <t>قطع غيار وعدد وادوات مسنهلكة</t>
  </si>
  <si>
    <t>نقل وانتقالات عمه تشمل مصاريف نقل مهمات رسمية</t>
  </si>
  <si>
    <t xml:space="preserve">انتاجية المشتغل ريال قطري </t>
  </si>
  <si>
    <t>Table No. (22) Value QR.000</t>
  </si>
  <si>
    <t>Table No. (23) Value QR.000</t>
  </si>
  <si>
    <t>Table No. (24) Value QR.000</t>
  </si>
  <si>
    <t>جدول رقم (26) القيمة ألف ريال قطري</t>
  </si>
  <si>
    <t>Table No. (26) Value QR.000</t>
  </si>
  <si>
    <t>جدول رقم (27) القيمة ألف ريال قطري</t>
  </si>
  <si>
    <t>Table No. (27) Value QR.000</t>
  </si>
  <si>
    <t>Table No. (28)</t>
  </si>
  <si>
    <t>Table No. (29)</t>
  </si>
  <si>
    <r>
      <t xml:space="preserve">Dr.Saleh Bin Mohammed Al-Nabit
</t>
    </r>
    <r>
      <rPr>
        <b/>
        <sz val="10"/>
        <rFont val="Arial"/>
        <family val="2"/>
      </rPr>
      <t>President , Planning &amp; Statistics Authority</t>
    </r>
  </si>
  <si>
    <r>
      <rPr>
        <sz val="11"/>
        <rFont val="Arial Black"/>
        <family val="2"/>
      </rPr>
      <t xml:space="preserve">Dr.Saleh Bin Mohammed Al-Nabit
</t>
    </r>
    <r>
      <rPr>
        <b/>
        <sz val="10"/>
        <rFont val="Arial"/>
        <family val="2"/>
      </rPr>
      <t>President ,Planning &amp; Statistics Authority</t>
    </r>
  </si>
  <si>
    <t xml:space="preserve">  البيــــــــــان </t>
  </si>
  <si>
    <t>2-  Questionnaires Used:</t>
  </si>
  <si>
    <t>A comprehensive frame was prepared for operating in various economic activity based on data of 2017census  establishments based on data of the 2015 ’ census.</t>
  </si>
  <si>
    <t>ملاحظة هامة:
         إن عدم تساوي الاجمالي في فصول بعض الجداول يعود للتقريب .</t>
  </si>
  <si>
    <t>It is the legal status of capital ownership of establishments aiming profit; it includes individual, joint-liability companies, partnership companies, limited liability companies and joint-stock companies or a branch of a foreigl establishment or governmental.</t>
  </si>
  <si>
    <t>Company composed of two or more persons and registered by official contract (each partner is joint), i.e. guarantor to other partners jointly. Each of them is has absolute responsibility for company’s financial commitments within the limits of paid capital, as well as his personal properties.</t>
  </si>
  <si>
    <t xml:space="preserve"> A it  refers the sector that the establishment belongs to regarding ownership.</t>
  </si>
  <si>
    <t>Government establishments that usually practice governmental managerial or service activity (i.e. ministries and departments). These departments are non-market producers, i.e. produce goods and services that are supplied to individuals or other establishments for free or with nominal prices  without economic feasibility. These departments could supply its goods and services to other government departments.</t>
  </si>
  <si>
    <r>
      <t>It includes establishments that practice productive activity of goods and services, where the government owns its total capital. The government gives these establishments or companies considerable authorty</t>
    </r>
    <r>
      <rPr>
        <sz val="10"/>
        <rFont val="Arial"/>
        <family val="2"/>
      </rPr>
      <t>, not only in managing production, but in utilization of  fun</t>
    </r>
    <r>
      <rPr>
        <sz val="10"/>
        <color indexed="8"/>
        <rFont val="Arial"/>
        <family val="2"/>
      </rPr>
      <t>ds also. These establishments or companies must be able to preserve its operating balances and commercial credit, and able to finance some or all capital formation from its savings, depreciation reserves or lending.</t>
    </r>
  </si>
  <si>
    <t>All individuals (citizens or non-citizens) who are related with work relation to the establishment in exchange for wage that they receive at the end of payment period (daily, weekly or monthly) or without wage. Those persons could be full time or part time employees, males or females permanent or temporary employees. This includes absent persons due to  sick leave, leave of absence, training courses , or scholarships.</t>
  </si>
  <si>
    <t>Persons with university degrees or equivalent in their field of specialization.</t>
  </si>
  <si>
    <t>Persons who directly or indirectly assist the specialists in research, design, production and maintenance. They have craftsmanship and sufficient knowledge in theoretical information in their field of specialization that enable them to perform their job, comprehend the reasons why the job is done vocationally and purposes that work aims to. They usually posses qualifications in their field of specialization or have long experience in their field of work.</t>
  </si>
  <si>
    <t>Amount born by the establishment of goods and services that are presented free of charge or for nominal cost to its employees, i.e. meals including the ones consumed during business trips, housing services, lodging, uniforms, car services. It also includes other durable goods that are provided to employees for personal use and goods and services that are output of establishment’s production, i.e. free travel on board airlines, food products of the establishment, sports facilities, recreation facilities, vacations, transport means, car facilities, kindergartens for employees’ children, medical health and educational services for employees’ children, fees born by establishment, on behalf of employees, i.e. residence fees, telephone installation, and etcs.</t>
  </si>
  <si>
    <t>All goods that are used as inputs of production, excluding fixed assets, such as raw materials, packing and wrapping materials, fuel, oils, energy and electricity, water, spare parts, tools, equipment, stationary, publications and others.</t>
  </si>
  <si>
    <t>Compulsory cash or in-kind amounts paid by the establishment to the government. Taxes imposed on producers (for goods and services) regarding production, selling, purchasing or use of goods and services that are usually born on production costs and also includes customs fees.</t>
  </si>
  <si>
    <t xml:space="preserve">Current payments at no cost provided by government entities, including non-resident government entities, to projects according to their production level or quantity and value of goods and services that they produce, sell or import, they are yields for resident producers or importers. In case of resident producers, they could be designed to affect their level of production, prices of selling of their outputs or remuneration of establishment units that work in production field. </t>
  </si>
  <si>
    <r>
      <t xml:space="preserve">A form of property income for which the shareholders are entitled to as a result of placing their funds at the disposal of the companies a form of property income entitled for shareholders and entitled to as a result of placing their </t>
    </r>
    <r>
      <rPr>
        <sz val="10"/>
        <rFont val="Arial"/>
        <family val="2"/>
      </rPr>
      <t>funds</t>
    </r>
    <r>
      <rPr>
        <sz val="10"/>
        <color indexed="10"/>
        <rFont val="Arial"/>
        <family val="2"/>
      </rPr>
      <t xml:space="preserve"> </t>
    </r>
    <r>
      <rPr>
        <sz val="10"/>
        <color indexed="8"/>
        <rFont val="Arial"/>
        <family val="2"/>
      </rPr>
      <t>at disposal of companies.</t>
    </r>
  </si>
  <si>
    <r>
      <t xml:space="preserve">غير قطريين
</t>
    </r>
    <r>
      <rPr>
        <b/>
        <sz val="9"/>
        <rFont val="Arial"/>
        <family val="2"/>
      </rPr>
      <t>Non - Qatari</t>
    </r>
  </si>
  <si>
    <t>جدول رقم (4) القيمة ( ألف ريال قطري )</t>
  </si>
  <si>
    <t>Table No. (4) Value (QR.000)</t>
  </si>
  <si>
    <t>قيمة المستلزمات السلعية والخدمية</t>
  </si>
  <si>
    <t>Intermediate Goods &amp; Services Value</t>
  </si>
  <si>
    <t>نسبة قيمة المستلزمات السلعية إلى قيمة الإنتاج</t>
  </si>
  <si>
    <t>نسبة قيمة المستلزمات الخدمية إلى قيمة الإنتاج</t>
  </si>
  <si>
    <t>Percentage Of Intermediate Services Value To Output</t>
  </si>
  <si>
    <t>Percentage Of Intermediate Goods Value To Output</t>
  </si>
  <si>
    <t>غير قطريين
Non - Qatari</t>
  </si>
  <si>
    <t>Services workers &amp; others</t>
  </si>
  <si>
    <t>جدول رقم (14) القيمة (ألف ريال قطري)</t>
  </si>
  <si>
    <t>Table No. (14) Value (QR.000)</t>
  </si>
  <si>
    <t xml:space="preserve"> قيمة المستلزمات السلعية والخدمية</t>
  </si>
  <si>
    <t>جدول رقم (25) القيمة (ألف ريال قطري)</t>
  </si>
  <si>
    <t>Table No. (25) Value (QR.000)</t>
  </si>
  <si>
    <t>Chapter three:</t>
  </si>
  <si>
    <r>
      <t>The data of this bulletin were collected for one calander year</t>
    </r>
    <r>
      <rPr>
        <sz val="10"/>
        <rFont val="Arial"/>
        <family val="2"/>
      </rPr>
      <t xml:space="preserve"> starting</t>
    </r>
    <r>
      <rPr>
        <sz val="10"/>
        <color indexed="8"/>
        <rFont val="Arial"/>
        <family val="2"/>
      </rPr>
      <t xml:space="preserve"> first of January and ending by end of December</t>
    </r>
  </si>
  <si>
    <t>Includes all cash payments due to employees as a compensation for their work before deducting their contributions in social security and pension funds including taxes and the like. It also includes all cash payments that are paid on regular basis (weekly, monthly or other) including payments by piece and special allowances for overtime, night shifts, work in holidays or occasions, work far from their place of residence or in hazardous circumstances. It includes as well allowances paid regularly, such as housing or transport and wages paid for employees that are absent from work for short periods, such as official holidays and temporary stoppage of production. It also includes incentives paid to employees in accordance with incentive regulation as well as commissions and bonuses received by establishment’s employees.</t>
  </si>
  <si>
    <t>نسبة فيمة لمستلزمات السلعية إلى قيمة الإنتاج</t>
  </si>
  <si>
    <t>نسبة قيمة  المستلزمات السلعية إلى قيمة الإنتاج</t>
  </si>
  <si>
    <t>Table No. (16) Value QR.000</t>
  </si>
  <si>
    <t>Table No. (15) Value QR.000</t>
  </si>
  <si>
    <t>الفصل  الرابع:</t>
  </si>
  <si>
    <t>* The  zero values mean that there is no establishments  in  these economic  activities.</t>
  </si>
  <si>
    <t xml:space="preserve">      . قيمة الاصفار تدل على عدم وجود منشآت  في هذه الانشطة الاقتصادية *</t>
  </si>
  <si>
    <r>
      <rPr>
        <b/>
        <sz val="24"/>
        <color indexed="8"/>
        <rFont val="Arial"/>
        <family val="2"/>
      </rPr>
      <t>النشرة</t>
    </r>
    <r>
      <rPr>
        <b/>
        <sz val="20"/>
        <color indexed="8"/>
        <rFont val="Arial"/>
        <family val="2"/>
      </rPr>
      <t xml:space="preserve"> </t>
    </r>
    <r>
      <rPr>
        <b/>
        <sz val="24"/>
        <color indexed="8"/>
        <rFont val="Arial"/>
        <family val="2"/>
      </rPr>
      <t>السنوية</t>
    </r>
    <r>
      <rPr>
        <b/>
        <sz val="20"/>
        <color indexed="8"/>
        <rFont val="Arial"/>
        <family val="2"/>
      </rPr>
      <t xml:space="preserve">
</t>
    </r>
    <r>
      <rPr>
        <b/>
        <sz val="24"/>
        <color indexed="8"/>
        <rFont val="Arial"/>
        <family val="2"/>
      </rPr>
      <t>لإحصاءات النقل والاتصالات</t>
    </r>
    <r>
      <rPr>
        <b/>
        <sz val="20"/>
        <color indexed="8"/>
        <rFont val="Arial"/>
        <family val="2"/>
      </rPr>
      <t xml:space="preserve">
</t>
    </r>
    <r>
      <rPr>
        <b/>
        <sz val="16"/>
        <color indexed="8"/>
        <rFont val="Arial"/>
        <family val="2"/>
      </rPr>
      <t>THE ANNUAL BULLETIN OF
TRANSPORT &amp; COMMUNICATIONS STATISTICS 2019</t>
    </r>
  </si>
  <si>
    <t>تغطي النشرة بيانات عام 2019</t>
  </si>
  <si>
    <t xml:space="preserve">The bulletin covers 2019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</si>
</sst>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_ "/>
  </numFmts>
  <fonts count="78">
    <font>
      <sz val="11"/>
      <color theme="1"/>
      <name val="Arial"/>
      <family val="2"/>
    </font>
    <font>
      <sz val="11"/>
      <color theme="1"/>
      <name val="Calibri"/>
      <family val="2"/>
      <charset val="178"/>
      <scheme val="minor"/>
    </font>
    <font>
      <sz val="11"/>
      <color indexed="8"/>
      <name val="Calibri"/>
      <family val="2"/>
    </font>
    <font>
      <b/>
      <sz val="11"/>
      <color indexed="25"/>
      <name val="Arial"/>
      <family val="2"/>
    </font>
    <font>
      <sz val="11"/>
      <color indexed="8"/>
      <name val="Arial"/>
      <family val="2"/>
    </font>
    <font>
      <sz val="12"/>
      <color indexed="8"/>
      <name val="Arial"/>
      <family val="2"/>
    </font>
    <font>
      <b/>
      <sz val="11"/>
      <color indexed="8"/>
      <name val="Arial"/>
      <family val="2"/>
    </font>
    <font>
      <b/>
      <sz val="16"/>
      <color indexed="8"/>
      <name val="Arial"/>
      <family val="2"/>
    </font>
    <font>
      <b/>
      <sz val="12"/>
      <name val="Arial"/>
      <family val="2"/>
    </font>
    <font>
      <b/>
      <sz val="12"/>
      <color indexed="8"/>
      <name val="Arial"/>
      <family val="2"/>
    </font>
    <font>
      <b/>
      <sz val="24"/>
      <name val="Arial"/>
      <family val="2"/>
    </font>
    <font>
      <b/>
      <sz val="10"/>
      <color indexed="8"/>
      <name val="Arial"/>
      <family val="2"/>
    </font>
    <font>
      <sz val="12"/>
      <color indexed="8"/>
      <name val="Arial"/>
      <family val="2"/>
    </font>
    <font>
      <sz val="11"/>
      <color indexed="8"/>
      <name val="Arial"/>
      <family val="2"/>
    </font>
    <font>
      <b/>
      <sz val="12"/>
      <color indexed="8"/>
      <name val="Arial"/>
      <family val="2"/>
    </font>
    <font>
      <b/>
      <sz val="8"/>
      <color indexed="8"/>
      <name val="Arial"/>
      <family val="2"/>
    </font>
    <font>
      <b/>
      <sz val="14"/>
      <color indexed="8"/>
      <name val="Arial"/>
      <family val="2"/>
    </font>
    <font>
      <sz val="8"/>
      <name val="Arial"/>
      <family val="2"/>
    </font>
    <font>
      <sz val="11"/>
      <color indexed="8"/>
      <name val="Arial"/>
      <family val="2"/>
    </font>
    <font>
      <b/>
      <sz val="16"/>
      <color indexed="8"/>
      <name val="Arial"/>
      <family val="2"/>
    </font>
    <font>
      <b/>
      <sz val="20"/>
      <color indexed="8"/>
      <name val="Times New Roman"/>
      <family val="1"/>
    </font>
    <font>
      <b/>
      <sz val="20"/>
      <color indexed="8"/>
      <name val="Arial"/>
      <family val="2"/>
    </font>
    <font>
      <b/>
      <sz val="14"/>
      <color indexed="25"/>
      <name val="Arial"/>
      <family val="2"/>
    </font>
    <font>
      <sz val="10"/>
      <name val="Arial"/>
      <family val="2"/>
    </font>
    <font>
      <sz val="18"/>
      <color indexed="8"/>
      <name val="Arial"/>
      <family val="2"/>
    </font>
    <font>
      <b/>
      <sz val="18"/>
      <color indexed="8"/>
      <name val="Arial"/>
      <family val="2"/>
    </font>
    <font>
      <sz val="16"/>
      <color indexed="8"/>
      <name val="Arial"/>
      <family val="2"/>
    </font>
    <font>
      <b/>
      <sz val="14"/>
      <name val="Arial Black"/>
      <family val="2"/>
    </font>
    <font>
      <sz val="14"/>
      <color indexed="8"/>
      <name val="Arial"/>
      <family val="2"/>
    </font>
    <font>
      <sz val="11"/>
      <name val="Arial"/>
      <family val="2"/>
    </font>
    <font>
      <b/>
      <sz val="18"/>
      <name val="Arial"/>
      <family val="2"/>
    </font>
    <font>
      <b/>
      <sz val="14"/>
      <name val="Arial"/>
      <family val="2"/>
    </font>
    <font>
      <b/>
      <u/>
      <sz val="12"/>
      <color indexed="12"/>
      <name val="Arial"/>
      <family val="2"/>
    </font>
    <font>
      <sz val="16"/>
      <color indexed="8"/>
      <name val="Simplified Arabic"/>
      <family val="1"/>
    </font>
    <font>
      <sz val="16"/>
      <color indexed="8"/>
      <name val="Arial"/>
      <family val="2"/>
    </font>
    <font>
      <b/>
      <sz val="18"/>
      <color indexed="8"/>
      <name val="Arial"/>
      <family val="2"/>
    </font>
    <font>
      <sz val="11.5"/>
      <color indexed="8"/>
      <name val="Arial"/>
      <family val="2"/>
    </font>
    <font>
      <b/>
      <sz val="24"/>
      <color indexed="8"/>
      <name val="Arial"/>
      <family val="2"/>
    </font>
    <font>
      <b/>
      <sz val="16"/>
      <name val="Arial"/>
      <family val="2"/>
    </font>
    <font>
      <b/>
      <sz val="10"/>
      <name val="Arial"/>
      <family val="2"/>
    </font>
    <font>
      <b/>
      <sz val="11"/>
      <name val="Arial"/>
      <family val="2"/>
    </font>
    <font>
      <sz val="10"/>
      <name val="Arial"/>
      <family val="2"/>
    </font>
    <font>
      <sz val="10"/>
      <color indexed="8"/>
      <name val="Arial"/>
      <family val="2"/>
    </font>
    <font>
      <sz val="8"/>
      <color indexed="8"/>
      <name val="Arial"/>
      <family val="2"/>
    </font>
    <font>
      <b/>
      <sz val="8"/>
      <name val="Arial"/>
      <family val="2"/>
    </font>
    <font>
      <sz val="12"/>
      <name val="Arial"/>
      <family val="2"/>
    </font>
    <font>
      <b/>
      <sz val="11"/>
      <color indexed="8"/>
      <name val="Arial Black"/>
      <family val="2"/>
    </font>
    <font>
      <b/>
      <sz val="10"/>
      <color indexed="8"/>
      <name val="Arial Black"/>
      <family val="2"/>
    </font>
    <font>
      <b/>
      <sz val="10"/>
      <color indexed="8"/>
      <name val="Mangal"/>
      <family val="1"/>
    </font>
    <font>
      <b/>
      <sz val="12"/>
      <color indexed="8"/>
      <name val="Bader"/>
      <charset val="178"/>
    </font>
    <font>
      <b/>
      <sz val="12"/>
      <color indexed="8"/>
      <name val="Times New Roman"/>
      <family val="1"/>
    </font>
    <font>
      <b/>
      <sz val="12"/>
      <color indexed="10"/>
      <name val="Arial"/>
      <family val="2"/>
    </font>
    <font>
      <b/>
      <sz val="12"/>
      <color indexed="9"/>
      <name val="Arial"/>
      <family val="2"/>
    </font>
    <font>
      <sz val="12"/>
      <color indexed="8"/>
      <name val="Arial Black"/>
      <family val="2"/>
    </font>
    <font>
      <b/>
      <sz val="16"/>
      <name val="Sultan bold"/>
      <charset val="178"/>
    </font>
    <font>
      <b/>
      <sz val="14"/>
      <name val="Sultan bold"/>
      <charset val="178"/>
    </font>
    <font>
      <b/>
      <sz val="12"/>
      <name val="Times New Roman"/>
      <family val="1"/>
    </font>
    <font>
      <u/>
      <sz val="11"/>
      <color theme="10"/>
      <name val="Calibri"/>
      <family val="2"/>
    </font>
    <font>
      <sz val="11"/>
      <color theme="1"/>
      <name val="Calibri"/>
      <family val="2"/>
      <scheme val="minor"/>
    </font>
    <font>
      <b/>
      <sz val="11"/>
      <color theme="1"/>
      <name val="Arial"/>
      <family val="2"/>
    </font>
    <font>
      <sz val="8"/>
      <color theme="1"/>
      <name val="Arial"/>
      <family val="2"/>
    </font>
    <font>
      <b/>
      <sz val="10"/>
      <color theme="1"/>
      <name val="Arial"/>
      <family val="2"/>
    </font>
    <font>
      <sz val="10"/>
      <color theme="1"/>
      <name val="Arial"/>
      <family val="2"/>
    </font>
    <font>
      <b/>
      <sz val="12"/>
      <color theme="1"/>
      <name val="Arial"/>
      <family val="2"/>
    </font>
    <font>
      <sz val="18"/>
      <color theme="1"/>
      <name val="Arial"/>
      <family val="2"/>
    </font>
    <font>
      <b/>
      <sz val="16"/>
      <color theme="1"/>
      <name val="Arial"/>
      <family val="2"/>
    </font>
    <font>
      <b/>
      <sz val="10"/>
      <color theme="1"/>
      <name val="Arial Unicode MS"/>
      <family val="2"/>
    </font>
    <font>
      <sz val="10"/>
      <name val="Arial"/>
      <family val="2"/>
    </font>
    <font>
      <sz val="10"/>
      <color indexed="10"/>
      <name val="Arial"/>
      <family val="2"/>
    </font>
    <font>
      <b/>
      <sz val="8"/>
      <name val="Courier New"/>
      <family val="3"/>
    </font>
    <font>
      <sz val="12"/>
      <name val="Arial Black"/>
      <family val="2"/>
    </font>
    <font>
      <sz val="11"/>
      <name val="Arial Black"/>
      <family val="2"/>
    </font>
    <font>
      <b/>
      <sz val="9"/>
      <name val="Arial"/>
      <family val="2"/>
    </font>
    <font>
      <sz val="10"/>
      <name val="Calibri"/>
      <family val="2"/>
      <scheme val="minor"/>
    </font>
    <font>
      <b/>
      <sz val="10"/>
      <color indexed="8"/>
      <name val="Calibri"/>
      <family val="2"/>
      <scheme val="minor"/>
    </font>
    <font>
      <b/>
      <sz val="10"/>
      <name val="Calibri"/>
      <family val="2"/>
      <scheme val="minor"/>
    </font>
    <font>
      <sz val="10"/>
      <color rgb="FF000000"/>
      <name val="Arial"/>
      <family val="2"/>
    </font>
    <font>
      <b/>
      <sz val="10"/>
      <color rgb="FF000000"/>
      <name val="Arial"/>
      <family val="2"/>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55">
    <border>
      <left/>
      <right/>
      <top/>
      <bottom/>
      <diagonal/>
    </border>
    <border>
      <left/>
      <right/>
      <top/>
      <bottom style="thin">
        <color indexed="64"/>
      </bottom>
      <diagonal/>
    </border>
    <border>
      <left/>
      <right/>
      <top style="thin">
        <color indexed="64"/>
      </top>
      <bottom/>
      <diagonal/>
    </border>
    <border>
      <left style="thick">
        <color theme="0"/>
      </left>
      <right style="thick">
        <color theme="0"/>
      </right>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medium">
        <color theme="0"/>
      </top>
      <bottom style="thin">
        <color indexed="64"/>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right style="thick">
        <color theme="0"/>
      </right>
      <top style="thin">
        <color indexed="64"/>
      </top>
      <bottom style="thin">
        <color indexed="64"/>
      </bottom>
      <diagonal/>
    </border>
    <border>
      <left style="thick">
        <color theme="0"/>
      </left>
      <right/>
      <top style="thin">
        <color indexed="64"/>
      </top>
      <bottom style="thin">
        <color indexed="64"/>
      </bottom>
      <diagonal/>
    </border>
    <border>
      <left style="thick">
        <color theme="0"/>
      </left>
      <right/>
      <top/>
      <bottom/>
      <diagonal/>
    </border>
    <border>
      <left style="thick">
        <color theme="0"/>
      </left>
      <right style="thick">
        <color theme="0"/>
      </right>
      <top style="thin">
        <color indexed="64"/>
      </top>
      <bottom style="thin">
        <color indexed="64"/>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style="thick">
        <color theme="0"/>
      </left>
      <right/>
      <top/>
      <bottom style="thin">
        <color indexed="64"/>
      </bottom>
      <diagonal/>
    </border>
    <border>
      <left style="thick">
        <color theme="0"/>
      </left>
      <right style="thick">
        <color theme="0"/>
      </right>
      <top style="thick">
        <color theme="0"/>
      </top>
      <bottom style="thin">
        <color indexed="64"/>
      </bottom>
      <diagonal/>
    </border>
    <border>
      <left style="thick">
        <color theme="0"/>
      </left>
      <right style="medium">
        <color theme="0"/>
      </right>
      <top/>
      <bottom style="thin">
        <color indexed="64"/>
      </bottom>
      <diagonal/>
    </border>
    <border>
      <left style="medium">
        <color theme="0"/>
      </left>
      <right style="thick">
        <color theme="0"/>
      </right>
      <top/>
      <bottom style="thin">
        <color indexed="64"/>
      </bottom>
      <diagonal/>
    </border>
    <border>
      <left style="thick">
        <color theme="0"/>
      </left>
      <right style="thick">
        <color theme="0"/>
      </right>
      <top style="thin">
        <color indexed="64"/>
      </top>
      <bottom style="thick">
        <color theme="0"/>
      </bottom>
      <diagonal/>
    </border>
    <border>
      <left/>
      <right style="thick">
        <color theme="0"/>
      </right>
      <top style="thin">
        <color indexed="64"/>
      </top>
      <bottom/>
      <diagonal/>
    </border>
    <border>
      <left style="thick">
        <color theme="0"/>
      </left>
      <right/>
      <top style="thin">
        <color indexed="64"/>
      </top>
      <bottom/>
      <diagonal/>
    </border>
    <border>
      <left/>
      <right style="thick">
        <color theme="0"/>
      </right>
      <top/>
      <bottom style="thin">
        <color indexed="64"/>
      </bottom>
      <diagonal/>
    </border>
    <border>
      <left style="medium">
        <color theme="0"/>
      </left>
      <right style="thick">
        <color theme="0"/>
      </right>
      <top style="thin">
        <color indexed="64"/>
      </top>
      <bottom/>
      <diagonal/>
    </border>
    <border>
      <left style="thick">
        <color theme="0"/>
      </left>
      <right style="medium">
        <color theme="0"/>
      </right>
      <top style="thin">
        <color indexed="64"/>
      </top>
      <bottom/>
      <diagonal/>
    </border>
    <border>
      <left/>
      <right style="thick">
        <color theme="0"/>
      </right>
      <top/>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medium">
        <color theme="0"/>
      </bottom>
      <diagonal/>
    </border>
    <border>
      <left/>
      <right style="medium">
        <color theme="0"/>
      </right>
      <top style="thin">
        <color indexed="64"/>
      </top>
      <bottom style="medium">
        <color theme="0"/>
      </bottom>
      <diagonal/>
    </border>
    <border>
      <left style="thick">
        <color theme="0"/>
      </left>
      <right/>
      <top style="thin">
        <color indexed="64"/>
      </top>
      <bottom style="thick">
        <color theme="0"/>
      </bottom>
      <diagonal/>
    </border>
    <border>
      <left/>
      <right style="thick">
        <color theme="0"/>
      </right>
      <top style="thin">
        <color indexed="64"/>
      </top>
      <bottom style="thick">
        <color theme="0"/>
      </bottom>
      <diagonal/>
    </border>
    <border>
      <left style="thick">
        <color theme="0"/>
      </left>
      <right/>
      <top style="thick">
        <color theme="0"/>
      </top>
      <bottom style="thin">
        <color indexed="64"/>
      </bottom>
      <diagonal/>
    </border>
    <border>
      <left/>
      <right style="thick">
        <color theme="0"/>
      </right>
      <top style="thick">
        <color theme="0"/>
      </top>
      <bottom style="thin">
        <color indexed="64"/>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thick">
        <color theme="0"/>
      </left>
      <right style="thick">
        <color theme="0"/>
      </right>
      <top style="thin">
        <color indexed="64"/>
      </top>
      <bottom style="medium">
        <color theme="0"/>
      </bottom>
      <diagonal/>
    </border>
    <border>
      <left style="thick">
        <color theme="0"/>
      </left>
      <right style="thick">
        <color theme="0"/>
      </right>
      <top style="medium">
        <color theme="0"/>
      </top>
      <bottom style="medium">
        <color theme="0"/>
      </bottom>
      <diagonal/>
    </border>
    <border>
      <left style="thick">
        <color theme="0"/>
      </left>
      <right style="thick">
        <color theme="0"/>
      </right>
      <top/>
      <bottom style="medium">
        <color theme="0"/>
      </bottom>
      <diagonal/>
    </border>
    <border>
      <left style="thick">
        <color theme="0"/>
      </left>
      <right style="thick">
        <color theme="0"/>
      </right>
      <top style="medium">
        <color theme="0"/>
      </top>
      <bottom style="thin">
        <color indexed="64"/>
      </bottom>
      <diagonal/>
    </border>
    <border>
      <left style="thick">
        <color theme="0"/>
      </left>
      <right/>
      <top style="thick">
        <color theme="0"/>
      </top>
      <bottom style="medium">
        <color theme="0"/>
      </bottom>
      <diagonal/>
    </border>
    <border>
      <left/>
      <right style="thick">
        <color theme="0"/>
      </right>
      <top style="thick">
        <color theme="0"/>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top style="thin">
        <color indexed="64"/>
      </top>
      <bottom style="thin">
        <color indexed="64"/>
      </bottom>
      <diagonal/>
    </border>
    <border>
      <left/>
      <right style="medium">
        <color theme="0"/>
      </right>
      <top style="thin">
        <color indexed="64"/>
      </top>
      <bottom style="thin">
        <color indexed="64"/>
      </bottom>
      <diagonal/>
    </border>
  </borders>
  <cellStyleXfs count="15">
    <xf numFmtId="0" fontId="0" fillId="0" borderId="0"/>
    <xf numFmtId="0" fontId="57" fillId="0" borderId="0" applyNumberFormat="0" applyFill="0" applyBorder="0" applyAlignment="0" applyProtection="0">
      <alignment vertical="top"/>
      <protection locked="0"/>
    </xf>
    <xf numFmtId="0" fontId="58" fillId="0" borderId="0"/>
    <xf numFmtId="0" fontId="23" fillId="0" borderId="0"/>
    <xf numFmtId="0" fontId="58" fillId="0" borderId="0"/>
    <xf numFmtId="0" fontId="2" fillId="0" borderId="0"/>
    <xf numFmtId="0" fontId="23" fillId="0" borderId="0"/>
    <xf numFmtId="0" fontId="41" fillId="0" borderId="0"/>
    <xf numFmtId="0" fontId="23" fillId="0" borderId="0"/>
    <xf numFmtId="0" fontId="67" fillId="0" borderId="0"/>
    <xf numFmtId="0" fontId="67" fillId="0" borderId="0"/>
    <xf numFmtId="0" fontId="67" fillId="0" borderId="0"/>
    <xf numFmtId="0" fontId="67" fillId="0" borderId="0"/>
    <xf numFmtId="0" fontId="1" fillId="0" borderId="0"/>
    <xf numFmtId="164" fontId="1" fillId="0" borderId="0" applyFont="0" applyFill="0" applyBorder="0" applyAlignment="0" applyProtection="0"/>
  </cellStyleXfs>
  <cellXfs count="567">
    <xf numFmtId="0" fontId="0" fillId="0" borderId="0" xfId="0"/>
    <xf numFmtId="0" fontId="13" fillId="0" borderId="0" xfId="0" applyFont="1" applyAlignment="1">
      <alignment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3" fillId="0" borderId="0" xfId="0" applyFont="1" applyAlignment="1">
      <alignment horizontal="center" vertical="center" wrapText="1" readingOrder="1"/>
    </xf>
    <xf numFmtId="0" fontId="4" fillId="0" borderId="0" xfId="0" applyFont="1" applyAlignment="1">
      <alignment vertical="center"/>
    </xf>
    <xf numFmtId="0" fontId="6" fillId="0" borderId="0" xfId="0" applyFont="1" applyAlignment="1">
      <alignment vertical="center" readingOrder="1"/>
    </xf>
    <xf numFmtId="0" fontId="4" fillId="0" borderId="0" xfId="0" applyFont="1"/>
    <xf numFmtId="0" fontId="4" fillId="0" borderId="0" xfId="0" applyFont="1" applyAlignment="1">
      <alignment horizontal="center" vertical="center"/>
    </xf>
    <xf numFmtId="0" fontId="5" fillId="0" borderId="0" xfId="0" applyFont="1"/>
    <xf numFmtId="0" fontId="3" fillId="0" borderId="0" xfId="0" applyFont="1" applyAlignment="1">
      <alignment vertical="center" wrapText="1" readingOrder="1"/>
    </xf>
    <xf numFmtId="0" fontId="13" fillId="0" borderId="0" xfId="0" applyFont="1"/>
    <xf numFmtId="0" fontId="4" fillId="0" borderId="0" xfId="0" applyFont="1" applyAlignment="1">
      <alignment vertical="center" wrapText="1"/>
    </xf>
    <xf numFmtId="0" fontId="58" fillId="0" borderId="0" xfId="2" applyAlignment="1">
      <alignment vertical="center"/>
    </xf>
    <xf numFmtId="0" fontId="20" fillId="0" borderId="0" xfId="2" applyFont="1" applyAlignment="1">
      <alignment horizontal="center" vertical="center" readingOrder="1"/>
    </xf>
    <xf numFmtId="0" fontId="4" fillId="0" borderId="0" xfId="2" applyFont="1" applyAlignment="1">
      <alignment vertical="center"/>
    </xf>
    <xf numFmtId="0" fontId="6" fillId="0" borderId="0" xfId="2" applyFont="1" applyAlignment="1">
      <alignment vertical="center" readingOrder="1"/>
    </xf>
    <xf numFmtId="0" fontId="18" fillId="0" borderId="0" xfId="2" applyFont="1" applyAlignment="1">
      <alignment horizontal="distributed" vertical="center" wrapText="1"/>
    </xf>
    <xf numFmtId="0" fontId="24" fillId="0" borderId="0" xfId="2" applyFont="1" applyAlignment="1">
      <alignment horizontal="distributed" vertical="center" wrapText="1"/>
    </xf>
    <xf numFmtId="0" fontId="18" fillId="0" borderId="0" xfId="2" applyFont="1" applyAlignment="1">
      <alignment horizontal="distributed" vertical="top" wrapText="1"/>
    </xf>
    <xf numFmtId="0" fontId="4" fillId="0" borderId="0" xfId="2" applyFont="1" applyAlignment="1">
      <alignment horizontal="distributed" vertical="center" wrapText="1"/>
    </xf>
    <xf numFmtId="0" fontId="6" fillId="0" borderId="0" xfId="2" applyFont="1" applyAlignment="1">
      <alignment horizontal="distributed" vertical="center" wrapText="1" readingOrder="1"/>
    </xf>
    <xf numFmtId="0" fontId="4" fillId="0" borderId="0" xfId="2" applyFont="1" applyAlignment="1">
      <alignment horizontal="distributed" vertical="center"/>
    </xf>
    <xf numFmtId="0" fontId="3" fillId="0" borderId="0" xfId="2" applyFont="1" applyAlignment="1">
      <alignment horizontal="distributed" vertical="center" wrapText="1" readingOrder="1"/>
    </xf>
    <xf numFmtId="0" fontId="58" fillId="0" borderId="0" xfId="2"/>
    <xf numFmtId="0" fontId="33" fillId="0" borderId="0" xfId="2" applyFont="1" applyAlignment="1">
      <alignment horizontal="justify" readingOrder="2"/>
    </xf>
    <xf numFmtId="0" fontId="34" fillId="0" borderId="0" xfId="2" applyFont="1" applyAlignment="1">
      <alignment horizontal="distributed" vertical="top" wrapText="1" readingOrder="2"/>
    </xf>
    <xf numFmtId="0" fontId="5" fillId="0" borderId="0" xfId="2" applyFont="1" applyFill="1" applyAlignment="1">
      <alignment horizontal="distributed" vertical="center"/>
    </xf>
    <xf numFmtId="0" fontId="32" fillId="0" borderId="0" xfId="1" applyFont="1" applyFill="1" applyBorder="1" applyAlignment="1" applyProtection="1">
      <alignment horizontal="distributed" vertical="center"/>
    </xf>
    <xf numFmtId="0" fontId="6" fillId="0" borderId="0" xfId="0" applyFont="1" applyAlignment="1">
      <alignment horizontal="center" vertical="center"/>
    </xf>
    <xf numFmtId="0" fontId="6" fillId="0" borderId="0" xfId="0" applyFont="1"/>
    <xf numFmtId="0" fontId="42" fillId="2" borderId="3" xfId="0" applyFont="1" applyFill="1" applyBorder="1" applyAlignment="1">
      <alignment horizontal="center" vertical="center" wrapText="1"/>
    </xf>
    <xf numFmtId="0" fontId="42" fillId="2" borderId="3" xfId="0" applyFont="1" applyFill="1" applyBorder="1" applyAlignment="1">
      <alignment horizontal="right" vertical="center" wrapText="1" indent="1"/>
    </xf>
    <xf numFmtId="0" fontId="42" fillId="3" borderId="4" xfId="0" applyFont="1" applyFill="1" applyBorder="1" applyAlignment="1">
      <alignment horizontal="center" vertical="center" wrapText="1"/>
    </xf>
    <xf numFmtId="0" fontId="42" fillId="3" borderId="4" xfId="0" applyFont="1" applyFill="1" applyBorder="1" applyAlignment="1">
      <alignment horizontal="right" vertical="center" wrapText="1" indent="1"/>
    </xf>
    <xf numFmtId="0" fontId="42" fillId="2" borderId="4" xfId="0" applyFont="1" applyFill="1" applyBorder="1" applyAlignment="1">
      <alignment horizontal="center" vertical="center" wrapText="1"/>
    </xf>
    <xf numFmtId="0" fontId="42" fillId="2" borderId="5" xfId="0" applyFont="1" applyFill="1" applyBorder="1" applyAlignment="1">
      <alignment horizontal="center" vertical="center" wrapText="1"/>
    </xf>
    <xf numFmtId="0" fontId="42" fillId="2" borderId="6" xfId="0" applyFont="1" applyFill="1" applyBorder="1" applyAlignment="1">
      <alignment horizontal="center" vertical="center" wrapText="1"/>
    </xf>
    <xf numFmtId="0" fontId="43" fillId="2" borderId="6" xfId="0" applyFont="1" applyFill="1" applyBorder="1" applyAlignment="1">
      <alignment horizontal="left" vertical="center" wrapText="1" indent="1"/>
    </xf>
    <xf numFmtId="0" fontId="42" fillId="2" borderId="6" xfId="0" applyFont="1" applyFill="1" applyBorder="1" applyAlignment="1">
      <alignment horizontal="right" vertical="center" wrapText="1" indent="1"/>
    </xf>
    <xf numFmtId="0" fontId="5" fillId="0" borderId="0" xfId="0" applyFont="1" applyAlignment="1">
      <alignment horizontal="center" vertical="center" wrapText="1"/>
    </xf>
    <xf numFmtId="0" fontId="5" fillId="0" borderId="0" xfId="0" applyFont="1" applyAlignment="1">
      <alignment vertical="center" wrapText="1"/>
    </xf>
    <xf numFmtId="0" fontId="9" fillId="0" borderId="0" xfId="0" applyFont="1" applyBorder="1" applyAlignment="1">
      <alignment vertical="center" wrapText="1"/>
    </xf>
    <xf numFmtId="0" fontId="42" fillId="2" borderId="7" xfId="0" applyFont="1" applyFill="1" applyBorder="1" applyAlignment="1">
      <alignment horizontal="center" vertical="center" wrapText="1"/>
    </xf>
    <xf numFmtId="0" fontId="43" fillId="2" borderId="7" xfId="0" applyFont="1" applyFill="1" applyBorder="1" applyAlignment="1">
      <alignment horizontal="left" vertical="center" wrapText="1" indent="1"/>
    </xf>
    <xf numFmtId="0" fontId="23" fillId="2" borderId="7" xfId="0" applyFont="1" applyFill="1" applyBorder="1" applyAlignment="1">
      <alignment horizontal="right" vertical="center" wrapText="1" indent="1"/>
    </xf>
    <xf numFmtId="0" fontId="42" fillId="3" borderId="8" xfId="0" applyFont="1" applyFill="1" applyBorder="1" applyAlignment="1">
      <alignment horizontal="center" vertical="center" wrapText="1"/>
    </xf>
    <xf numFmtId="0" fontId="43" fillId="3" borderId="8" xfId="0" applyFont="1" applyFill="1" applyBorder="1" applyAlignment="1">
      <alignment horizontal="left" vertical="center" wrapText="1" indent="1"/>
    </xf>
    <xf numFmtId="0" fontId="42" fillId="2" borderId="9" xfId="0" applyFont="1" applyFill="1" applyBorder="1" applyAlignment="1">
      <alignment horizontal="center" vertical="center" wrapText="1"/>
    </xf>
    <xf numFmtId="0" fontId="43" fillId="2" borderId="9" xfId="0" applyFont="1" applyFill="1" applyBorder="1" applyAlignment="1">
      <alignment horizontal="left" vertical="center" wrapText="1" indent="1"/>
    </xf>
    <xf numFmtId="0" fontId="9" fillId="0" borderId="0" xfId="0" applyFont="1" applyBorder="1" applyAlignment="1">
      <alignment horizontal="left" vertical="center" wrapText="1"/>
    </xf>
    <xf numFmtId="0" fontId="11" fillId="3" borderId="12" xfId="0" applyFont="1" applyFill="1" applyBorder="1" applyAlignment="1">
      <alignment horizontal="center" wrapText="1"/>
    </xf>
    <xf numFmtId="0" fontId="43" fillId="3" borderId="13" xfId="0" applyFont="1" applyFill="1" applyBorder="1" applyAlignment="1">
      <alignment horizontal="center" vertical="top" wrapText="1"/>
    </xf>
    <xf numFmtId="0" fontId="4" fillId="0" borderId="0" xfId="0" applyFont="1" applyAlignment="1">
      <alignment horizontal="center" vertical="center" wrapText="1"/>
    </xf>
    <xf numFmtId="0" fontId="11" fillId="3" borderId="12" xfId="0" applyFont="1" applyFill="1" applyBorder="1" applyAlignment="1">
      <alignment horizontal="center" wrapText="1"/>
    </xf>
    <xf numFmtId="0" fontId="43" fillId="3" borderId="13" xfId="0" applyFont="1" applyFill="1" applyBorder="1" applyAlignment="1">
      <alignment horizontal="center" vertical="top" wrapText="1"/>
    </xf>
    <xf numFmtId="0" fontId="39" fillId="3" borderId="14" xfId="0" applyFont="1" applyFill="1" applyBorder="1" applyAlignment="1">
      <alignment horizontal="center" vertical="center" wrapText="1" readingOrder="1"/>
    </xf>
    <xf numFmtId="0" fontId="39" fillId="3" borderId="15" xfId="0" applyFont="1" applyFill="1" applyBorder="1" applyAlignment="1">
      <alignment horizontal="center" vertical="center" wrapText="1" readingOrder="1"/>
    </xf>
    <xf numFmtId="0" fontId="39" fillId="2" borderId="16" xfId="0" applyFont="1" applyFill="1" applyBorder="1" applyAlignment="1">
      <alignment horizontal="center" vertical="center" readingOrder="1"/>
    </xf>
    <xf numFmtId="0" fontId="39" fillId="3" borderId="16" xfId="0" applyFont="1" applyFill="1" applyBorder="1" applyAlignment="1">
      <alignment horizontal="center" vertical="center" readingOrder="1"/>
    </xf>
    <xf numFmtId="0" fontId="39" fillId="3" borderId="12" xfId="0" applyFont="1" applyFill="1" applyBorder="1" applyAlignment="1">
      <alignment horizontal="center" vertical="center" wrapText="1"/>
    </xf>
    <xf numFmtId="0" fontId="44" fillId="3" borderId="13" xfId="0" applyFont="1" applyFill="1" applyBorder="1" applyAlignment="1">
      <alignment horizontal="center" vertical="center" wrapText="1"/>
    </xf>
    <xf numFmtId="0" fontId="39" fillId="2" borderId="3" xfId="0" applyFont="1" applyFill="1" applyBorder="1" applyAlignment="1">
      <alignment horizontal="right" vertical="center" wrapText="1" indent="1"/>
    </xf>
    <xf numFmtId="0" fontId="23" fillId="2" borderId="3" xfId="0" applyFont="1" applyFill="1" applyBorder="1" applyAlignment="1">
      <alignment horizontal="right" vertical="center" wrapText="1" indent="1"/>
    </xf>
    <xf numFmtId="0" fontId="39" fillId="3" borderId="4" xfId="0" applyFont="1" applyFill="1" applyBorder="1" applyAlignment="1">
      <alignment horizontal="right" vertical="center" wrapText="1" indent="1"/>
    </xf>
    <xf numFmtId="0" fontId="23" fillId="3" borderId="4" xfId="0" applyFont="1" applyFill="1" applyBorder="1" applyAlignment="1">
      <alignment horizontal="right" vertical="center" wrapText="1" indent="1"/>
    </xf>
    <xf numFmtId="0" fontId="23" fillId="2" borderId="4" xfId="0" applyFont="1" applyFill="1" applyBorder="1" applyAlignment="1">
      <alignment horizontal="right" vertical="center" wrapText="1" indent="1"/>
    </xf>
    <xf numFmtId="0" fontId="23" fillId="2" borderId="5" xfId="0" applyFont="1" applyFill="1" applyBorder="1" applyAlignment="1">
      <alignment horizontal="right" vertical="center" wrapText="1" indent="1"/>
    </xf>
    <xf numFmtId="0" fontId="40" fillId="0" borderId="0" xfId="0" applyFont="1" applyAlignment="1">
      <alignment vertical="center" wrapText="1" readingOrder="1"/>
    </xf>
    <xf numFmtId="0" fontId="29" fillId="0" borderId="0" xfId="0" applyFont="1" applyAlignment="1">
      <alignment vertical="center"/>
    </xf>
    <xf numFmtId="0" fontId="45" fillId="0" borderId="0" xfId="0" applyFont="1" applyAlignment="1">
      <alignment horizontal="center" vertical="center" wrapText="1"/>
    </xf>
    <xf numFmtId="0" fontId="29" fillId="0" borderId="0" xfId="0" applyFont="1" applyAlignment="1">
      <alignment vertical="center" wrapText="1"/>
    </xf>
    <xf numFmtId="0" fontId="23" fillId="2" borderId="3" xfId="0" applyFont="1" applyFill="1" applyBorder="1" applyAlignment="1">
      <alignment horizontal="center" vertical="center" wrapText="1"/>
    </xf>
    <xf numFmtId="0" fontId="17" fillId="2" borderId="3" xfId="0" applyFont="1" applyFill="1" applyBorder="1" applyAlignment="1">
      <alignment horizontal="left" vertical="center" wrapText="1" indent="1"/>
    </xf>
    <xf numFmtId="0" fontId="23" fillId="3" borderId="4" xfId="0" applyFont="1" applyFill="1" applyBorder="1" applyAlignment="1">
      <alignment horizontal="center" vertical="center" wrapText="1"/>
    </xf>
    <xf numFmtId="0" fontId="17" fillId="3" borderId="4" xfId="0" applyFont="1" applyFill="1" applyBorder="1" applyAlignment="1">
      <alignment horizontal="left" vertical="center" wrapText="1" indent="1"/>
    </xf>
    <xf numFmtId="0" fontId="23" fillId="2" borderId="6" xfId="0" applyFont="1" applyFill="1" applyBorder="1" applyAlignment="1">
      <alignment horizontal="center" vertical="center" wrapText="1"/>
    </xf>
    <xf numFmtId="0" fontId="17" fillId="2" borderId="6" xfId="0" applyFont="1" applyFill="1" applyBorder="1" applyAlignment="1">
      <alignment horizontal="left" vertical="center" wrapText="1" indent="1"/>
    </xf>
    <xf numFmtId="0" fontId="23" fillId="2" borderId="6" xfId="0" applyFont="1" applyFill="1" applyBorder="1" applyAlignment="1">
      <alignment horizontal="right" vertical="center" wrapText="1" indent="1"/>
    </xf>
    <xf numFmtId="0" fontId="39" fillId="3" borderId="17" xfId="0" applyFont="1" applyFill="1" applyBorder="1" applyAlignment="1">
      <alignment horizontal="center" vertical="center" wrapText="1"/>
    </xf>
    <xf numFmtId="0" fontId="29" fillId="0" borderId="0" xfId="0" applyFont="1" applyAlignment="1">
      <alignment horizontal="center" vertical="center" wrapText="1"/>
    </xf>
    <xf numFmtId="0" fontId="39" fillId="3" borderId="12" xfId="0" applyFont="1" applyFill="1" applyBorder="1" applyAlignment="1">
      <alignment horizontal="center" wrapText="1"/>
    </xf>
    <xf numFmtId="0" fontId="44" fillId="3" borderId="13" xfId="0" applyFont="1" applyFill="1" applyBorder="1" applyAlignment="1">
      <alignment horizontal="center" vertical="top" wrapText="1"/>
    </xf>
    <xf numFmtId="0" fontId="39" fillId="3" borderId="19" xfId="0" applyFont="1" applyFill="1" applyBorder="1" applyAlignment="1">
      <alignment horizontal="center" wrapText="1"/>
    </xf>
    <xf numFmtId="0" fontId="44" fillId="3" borderId="20" xfId="0" applyFont="1" applyFill="1" applyBorder="1" applyAlignment="1">
      <alignment horizontal="center" vertical="top" wrapText="1"/>
    </xf>
    <xf numFmtId="0" fontId="17" fillId="3" borderId="13" xfId="0" applyFont="1" applyFill="1" applyBorder="1" applyAlignment="1">
      <alignment horizontal="center" vertical="top" wrapText="1"/>
    </xf>
    <xf numFmtId="0" fontId="17" fillId="3" borderId="13" xfId="0" applyFont="1" applyFill="1" applyBorder="1" applyAlignment="1">
      <alignment horizontal="center" vertical="center" wrapText="1"/>
    </xf>
    <xf numFmtId="0" fontId="44" fillId="3" borderId="15" xfId="0" applyFont="1" applyFill="1" applyBorder="1" applyAlignment="1">
      <alignment horizontal="center" vertical="center" wrapText="1" readingOrder="1"/>
    </xf>
    <xf numFmtId="0" fontId="4" fillId="0" borderId="0" xfId="0" applyFont="1" applyAlignment="1">
      <alignment wrapText="1"/>
    </xf>
    <xf numFmtId="0" fontId="60" fillId="0" borderId="0" xfId="0" applyFont="1" applyAlignment="1">
      <alignment wrapText="1"/>
    </xf>
    <xf numFmtId="0" fontId="61" fillId="0" borderId="0" xfId="0" applyFont="1" applyAlignment="1">
      <alignment horizontal="center" wrapText="1"/>
    </xf>
    <xf numFmtId="0" fontId="62" fillId="0" borderId="0" xfId="0" applyFont="1" applyAlignment="1">
      <alignment wrapText="1"/>
    </xf>
    <xf numFmtId="0" fontId="63" fillId="0" borderId="0" xfId="0" applyFont="1" applyAlignment="1">
      <alignment horizontal="center" wrapText="1"/>
    </xf>
    <xf numFmtId="0" fontId="4" fillId="0" borderId="0" xfId="0" applyFont="1" applyAlignment="1">
      <alignment horizontal="right" wrapText="1"/>
    </xf>
    <xf numFmtId="0" fontId="60" fillId="3" borderId="0" xfId="0" applyFont="1" applyFill="1" applyAlignment="1">
      <alignment wrapText="1"/>
    </xf>
    <xf numFmtId="0" fontId="61" fillId="3" borderId="0" xfId="0" applyFont="1" applyFill="1" applyAlignment="1">
      <alignment horizontal="center" wrapText="1"/>
    </xf>
    <xf numFmtId="0" fontId="62" fillId="3" borderId="0" xfId="0" applyFont="1" applyFill="1" applyAlignment="1">
      <alignment wrapText="1"/>
    </xf>
    <xf numFmtId="0" fontId="59" fillId="3" borderId="0" xfId="0" applyFont="1" applyFill="1" applyAlignment="1">
      <alignment horizontal="center" wrapText="1"/>
    </xf>
    <xf numFmtId="0" fontId="62" fillId="0" borderId="0" xfId="0" applyFont="1" applyAlignment="1">
      <alignment vertical="center" wrapText="1"/>
    </xf>
    <xf numFmtId="0" fontId="62" fillId="3" borderId="0" xfId="0" applyFont="1" applyFill="1" applyAlignment="1">
      <alignment vertical="center" wrapText="1"/>
    </xf>
    <xf numFmtId="0" fontId="61" fillId="3" borderId="0" xfId="0" applyFont="1" applyFill="1" applyAlignment="1">
      <alignment horizontal="center" vertical="center" wrapText="1"/>
    </xf>
    <xf numFmtId="0" fontId="60" fillId="3" borderId="0" xfId="0" applyFont="1" applyFill="1" applyAlignment="1">
      <alignment horizontal="left" vertical="center" wrapText="1"/>
    </xf>
    <xf numFmtId="0" fontId="60" fillId="0" borderId="0" xfId="0" applyFont="1" applyAlignment="1">
      <alignment horizontal="left" vertical="center" wrapText="1"/>
    </xf>
    <xf numFmtId="0" fontId="63" fillId="3" borderId="0" xfId="0" applyFont="1" applyFill="1" applyAlignment="1">
      <alignment horizontal="center" vertical="center" wrapText="1"/>
    </xf>
    <xf numFmtId="0" fontId="4" fillId="3" borderId="1" xfId="0" applyFont="1" applyFill="1" applyBorder="1"/>
    <xf numFmtId="0" fontId="43" fillId="3" borderId="1" xfId="0" applyFont="1" applyFill="1" applyBorder="1" applyAlignment="1">
      <alignment wrapText="1"/>
    </xf>
    <xf numFmtId="0" fontId="5" fillId="3" borderId="1" xfId="0" applyFont="1" applyFill="1" applyBorder="1"/>
    <xf numFmtId="0" fontId="42" fillId="3" borderId="1" xfId="0" applyFont="1" applyFill="1" applyBorder="1" applyAlignment="1">
      <alignment horizontal="right" wrapText="1"/>
    </xf>
    <xf numFmtId="0" fontId="6" fillId="0" borderId="0" xfId="0" applyFont="1" applyAlignment="1">
      <alignment vertical="center" wrapText="1"/>
    </xf>
    <xf numFmtId="0" fontId="39" fillId="2" borderId="12" xfId="0" applyFont="1" applyFill="1" applyBorder="1" applyAlignment="1">
      <alignment horizontal="center" vertical="center"/>
    </xf>
    <xf numFmtId="0" fontId="39" fillId="3" borderId="6" xfId="0" applyFont="1" applyFill="1" applyBorder="1" applyAlignment="1">
      <alignment horizontal="center" vertical="center"/>
    </xf>
    <xf numFmtId="0" fontId="39" fillId="2" borderId="6" xfId="0" applyFont="1" applyFill="1" applyBorder="1" applyAlignment="1">
      <alignment horizontal="center" vertical="center"/>
    </xf>
    <xf numFmtId="0" fontId="40" fillId="3" borderId="6" xfId="0" applyFont="1" applyFill="1" applyBorder="1" applyAlignment="1">
      <alignment horizontal="center" vertical="center" readingOrder="2"/>
    </xf>
    <xf numFmtId="0" fontId="39" fillId="3" borderId="13" xfId="0" applyFont="1" applyFill="1" applyBorder="1" applyAlignment="1">
      <alignment horizontal="right" vertical="center" wrapText="1" indent="1"/>
    </xf>
    <xf numFmtId="0" fontId="16" fillId="0" borderId="0" xfId="0" applyFont="1" applyAlignment="1">
      <alignment vertical="center" wrapText="1"/>
    </xf>
    <xf numFmtId="0" fontId="39" fillId="2" borderId="13" xfId="0" applyFont="1" applyFill="1" applyBorder="1" applyAlignment="1">
      <alignment horizontal="right" vertical="center" wrapText="1" indent="1"/>
    </xf>
    <xf numFmtId="0" fontId="11" fillId="2" borderId="25" xfId="0" applyFont="1" applyFill="1" applyBorder="1" applyAlignment="1">
      <alignment horizontal="right" vertical="center" wrapText="1" indent="1"/>
    </xf>
    <xf numFmtId="0" fontId="42" fillId="2" borderId="25" xfId="0" applyFont="1" applyFill="1" applyBorder="1" applyAlignment="1">
      <alignment horizontal="right" vertical="center" wrapText="1" indent="1"/>
    </xf>
    <xf numFmtId="0" fontId="29" fillId="0" borderId="0" xfId="0" applyFont="1"/>
    <xf numFmtId="0" fontId="10" fillId="0" borderId="0" xfId="0" applyFont="1" applyAlignment="1">
      <alignment horizontal="center" vertical="center" wrapText="1"/>
    </xf>
    <xf numFmtId="0" fontId="23" fillId="2" borderId="13" xfId="0" applyFont="1" applyFill="1" applyBorder="1" applyAlignment="1">
      <alignment horizontal="right" vertical="center" wrapText="1" indent="1"/>
    </xf>
    <xf numFmtId="0" fontId="42" fillId="2" borderId="3" xfId="0" applyFont="1" applyFill="1" applyBorder="1" applyAlignment="1">
      <alignment vertical="center" wrapText="1"/>
    </xf>
    <xf numFmtId="0" fontId="42" fillId="3" borderId="4" xfId="0" applyFont="1" applyFill="1" applyBorder="1" applyAlignment="1">
      <alignment vertical="center" wrapText="1"/>
    </xf>
    <xf numFmtId="0" fontId="42" fillId="2" borderId="6" xfId="0" applyFont="1" applyFill="1" applyBorder="1" applyAlignment="1">
      <alignment vertical="center" wrapText="1"/>
    </xf>
    <xf numFmtId="0" fontId="39" fillId="2" borderId="3" xfId="0" applyFont="1" applyFill="1" applyBorder="1" applyAlignment="1">
      <alignment horizontal="right" vertical="center" wrapText="1" indent="1"/>
    </xf>
    <xf numFmtId="0" fontId="39" fillId="3" borderId="4" xfId="0" applyFont="1" applyFill="1" applyBorder="1" applyAlignment="1">
      <alignment horizontal="right" vertical="center" wrapText="1" indent="1"/>
    </xf>
    <xf numFmtId="0" fontId="39" fillId="2" borderId="5" xfId="0" applyFont="1" applyFill="1" applyBorder="1" applyAlignment="1">
      <alignment horizontal="right" vertical="center" wrapText="1" indent="1"/>
    </xf>
    <xf numFmtId="0" fontId="39" fillId="2" borderId="4" xfId="0" applyFont="1" applyFill="1" applyBorder="1" applyAlignment="1">
      <alignment horizontal="right" vertical="center" wrapText="1" indent="1"/>
    </xf>
    <xf numFmtId="0" fontId="23" fillId="0" borderId="0" xfId="3" applyAlignment="1">
      <alignment vertical="center"/>
    </xf>
    <xf numFmtId="0" fontId="0" fillId="0" borderId="0" xfId="0" applyAlignment="1">
      <alignment vertical="center"/>
    </xf>
    <xf numFmtId="0" fontId="0" fillId="0" borderId="0" xfId="0" applyFont="1" applyAlignment="1">
      <alignment vertical="center" wrapText="1"/>
    </xf>
    <xf numFmtId="0" fontId="4" fillId="0" borderId="0" xfId="4" applyFont="1" applyAlignment="1">
      <alignment vertical="top" wrapText="1"/>
    </xf>
    <xf numFmtId="0" fontId="6" fillId="0" borderId="0" xfId="0" applyFont="1" applyAlignment="1">
      <alignment vertical="center" wrapText="1" readingOrder="1"/>
    </xf>
    <xf numFmtId="0" fontId="23" fillId="0" borderId="0" xfId="8"/>
    <xf numFmtId="0" fontId="4" fillId="0" borderId="0" xfId="5" applyFont="1" applyAlignment="1">
      <alignment vertical="center" wrapText="1"/>
    </xf>
    <xf numFmtId="0" fontId="64" fillId="0" borderId="0" xfId="0" applyFont="1" applyAlignment="1">
      <alignment horizontal="justify" vertical="center" wrapText="1" readingOrder="2"/>
    </xf>
    <xf numFmtId="0" fontId="64" fillId="0" borderId="0" xfId="0" applyFont="1" applyAlignment="1">
      <alignment vertical="center" wrapText="1"/>
    </xf>
    <xf numFmtId="0" fontId="65" fillId="0" borderId="0" xfId="0" applyFont="1" applyAlignment="1">
      <alignment horizontal="center" vertical="center" wrapText="1"/>
    </xf>
    <xf numFmtId="0" fontId="14" fillId="0" borderId="1" xfId="0" applyFont="1" applyBorder="1" applyAlignment="1">
      <alignment vertical="center" wrapText="1"/>
    </xf>
    <xf numFmtId="0" fontId="8" fillId="0" borderId="1" xfId="0" applyFont="1" applyBorder="1" applyAlignment="1">
      <alignment vertical="center" wrapText="1"/>
    </xf>
    <xf numFmtId="0" fontId="10" fillId="0" borderId="0" xfId="0" applyFont="1" applyAlignment="1">
      <alignment horizontal="center" vertical="center" wrapText="1" readingOrder="1"/>
    </xf>
    <xf numFmtId="0" fontId="0" fillId="0" borderId="0" xfId="0"/>
    <xf numFmtId="0" fontId="39" fillId="3" borderId="4" xfId="0" applyFont="1" applyFill="1" applyBorder="1" applyAlignment="1">
      <alignment horizontal="right" vertical="center" wrapText="1" indent="1"/>
    </xf>
    <xf numFmtId="0" fontId="39" fillId="2" borderId="3" xfId="0" applyFont="1" applyFill="1" applyBorder="1" applyAlignment="1">
      <alignment horizontal="right" vertical="center" wrapText="1" indent="1"/>
    </xf>
    <xf numFmtId="0" fontId="9" fillId="0" borderId="0" xfId="0" applyFont="1" applyAlignment="1">
      <alignment horizontal="right" vertical="center" wrapText="1"/>
    </xf>
    <xf numFmtId="0" fontId="39" fillId="3" borderId="12" xfId="0" applyFont="1" applyFill="1" applyBorder="1" applyAlignment="1">
      <alignment horizontal="center" wrapText="1"/>
    </xf>
    <xf numFmtId="0" fontId="17" fillId="3" borderId="13" xfId="0" applyFont="1" applyFill="1" applyBorder="1" applyAlignment="1">
      <alignment horizontal="center" vertical="top" wrapText="1"/>
    </xf>
    <xf numFmtId="0" fontId="39" fillId="3" borderId="12" xfId="0" applyFont="1" applyFill="1" applyBorder="1" applyAlignment="1">
      <alignment horizontal="center" vertical="center" wrapText="1"/>
    </xf>
    <xf numFmtId="0" fontId="39" fillId="3" borderId="4" xfId="0" applyFont="1" applyFill="1" applyBorder="1" applyAlignment="1">
      <alignment horizontal="right" vertical="center" wrapText="1" indent="1"/>
    </xf>
    <xf numFmtId="0" fontId="39" fillId="2" borderId="3" xfId="0" applyFont="1" applyFill="1" applyBorder="1" applyAlignment="1">
      <alignment horizontal="right" vertical="center" wrapText="1" indent="1"/>
    </xf>
    <xf numFmtId="0" fontId="9" fillId="0" borderId="0" xfId="0" applyFont="1" applyAlignment="1">
      <alignment horizontal="right" vertical="center" wrapText="1"/>
    </xf>
    <xf numFmtId="0" fontId="39" fillId="3" borderId="12" xfId="0" applyFont="1" applyFill="1" applyBorder="1" applyAlignment="1">
      <alignment horizontal="center" wrapText="1"/>
    </xf>
    <xf numFmtId="0" fontId="17" fillId="3" borderId="13" xfId="0" applyFont="1" applyFill="1" applyBorder="1" applyAlignment="1">
      <alignment horizontal="center" vertical="top" wrapText="1"/>
    </xf>
    <xf numFmtId="0" fontId="39" fillId="3" borderId="12" xfId="0" applyFont="1" applyFill="1" applyBorder="1" applyAlignment="1">
      <alignment horizontal="center" vertical="center" wrapText="1"/>
    </xf>
    <xf numFmtId="0" fontId="14" fillId="0" borderId="1" xfId="0" applyFont="1" applyBorder="1" applyAlignment="1">
      <alignment vertical="center"/>
    </xf>
    <xf numFmtId="0" fontId="39" fillId="2" borderId="7" xfId="0" applyFont="1" applyFill="1" applyBorder="1" applyAlignment="1">
      <alignment vertical="center" wrapText="1"/>
    </xf>
    <xf numFmtId="0" fontId="39" fillId="3" borderId="8" xfId="0" applyFont="1" applyFill="1" applyBorder="1" applyAlignment="1">
      <alignment vertical="center" wrapText="1"/>
    </xf>
    <xf numFmtId="0" fontId="17" fillId="3" borderId="20" xfId="0" applyFont="1" applyFill="1" applyBorder="1" applyAlignment="1">
      <alignment horizontal="center" vertical="top" wrapText="1"/>
    </xf>
    <xf numFmtId="0" fontId="43" fillId="2" borderId="4" xfId="0" applyFont="1" applyFill="1" applyBorder="1" applyAlignment="1">
      <alignment horizontal="left" vertical="center" wrapText="1" indent="1"/>
    </xf>
    <xf numFmtId="0" fontId="43" fillId="3" borderId="4" xfId="0" applyFont="1" applyFill="1" applyBorder="1" applyAlignment="1">
      <alignment horizontal="left" vertical="center" wrapText="1" indent="1"/>
    </xf>
    <xf numFmtId="0" fontId="43" fillId="2" borderId="3" xfId="0" applyFont="1" applyFill="1" applyBorder="1" applyAlignment="1">
      <alignment horizontal="left" vertical="center" wrapText="1" indent="1"/>
    </xf>
    <xf numFmtId="0" fontId="43" fillId="2" borderId="5" xfId="0" applyFont="1" applyFill="1" applyBorder="1" applyAlignment="1">
      <alignment horizontal="left" vertical="center" wrapText="1" indent="1"/>
    </xf>
    <xf numFmtId="0" fontId="9" fillId="0" borderId="0" xfId="0" applyFont="1" applyAlignment="1">
      <alignment horizontal="right" vertical="center" wrapText="1"/>
    </xf>
    <xf numFmtId="0" fontId="43" fillId="2" borderId="3" xfId="0" applyFont="1" applyFill="1" applyBorder="1" applyAlignment="1">
      <alignment horizontal="left" vertical="center" wrapText="1" indent="1"/>
    </xf>
    <xf numFmtId="0" fontId="43" fillId="3" borderId="4" xfId="0" applyFont="1" applyFill="1" applyBorder="1" applyAlignment="1">
      <alignment horizontal="left" vertical="center" wrapText="1" indent="1"/>
    </xf>
    <xf numFmtId="0" fontId="43" fillId="2" borderId="4" xfId="0" applyFont="1" applyFill="1" applyBorder="1" applyAlignment="1">
      <alignment horizontal="left" vertical="center" wrapText="1" indent="1"/>
    </xf>
    <xf numFmtId="0" fontId="43" fillId="2" borderId="5" xfId="0" applyFont="1" applyFill="1" applyBorder="1" applyAlignment="1">
      <alignment horizontal="left" vertical="center" wrapText="1" indent="1"/>
    </xf>
    <xf numFmtId="0" fontId="39" fillId="3" borderId="12" xfId="0" applyFont="1" applyFill="1" applyBorder="1" applyAlignment="1">
      <alignment horizontal="center" wrapText="1"/>
    </xf>
    <xf numFmtId="0" fontId="11" fillId="3" borderId="12" xfId="0" applyFont="1" applyFill="1" applyBorder="1" applyAlignment="1">
      <alignment horizontal="center" wrapText="1"/>
    </xf>
    <xf numFmtId="0" fontId="43" fillId="3" borderId="13" xfId="0" applyFont="1" applyFill="1" applyBorder="1" applyAlignment="1">
      <alignment horizontal="center" vertical="top" wrapText="1"/>
    </xf>
    <xf numFmtId="0" fontId="17" fillId="3" borderId="13" xfId="0" applyFont="1" applyFill="1" applyBorder="1" applyAlignment="1">
      <alignment horizontal="center" vertical="top" wrapText="1"/>
    </xf>
    <xf numFmtId="0" fontId="13" fillId="2" borderId="0" xfId="0" applyFont="1" applyFill="1" applyAlignment="1">
      <alignment vertical="center" wrapText="1"/>
    </xf>
    <xf numFmtId="0" fontId="42" fillId="3" borderId="22" xfId="0" applyFont="1" applyFill="1" applyBorder="1" applyAlignment="1">
      <alignment horizontal="center" vertical="center" wrapText="1"/>
    </xf>
    <xf numFmtId="0" fontId="43" fillId="3" borderId="22" xfId="0" applyFont="1" applyFill="1" applyBorder="1" applyAlignment="1">
      <alignment horizontal="left" vertical="center" wrapText="1" indent="1"/>
    </xf>
    <xf numFmtId="0" fontId="39" fillId="3" borderId="22" xfId="0" applyFont="1" applyFill="1" applyBorder="1" applyAlignment="1">
      <alignment horizontal="right" vertical="center" wrapText="1" indent="1"/>
    </xf>
    <xf numFmtId="0" fontId="23" fillId="3" borderId="13" xfId="0" applyFont="1" applyFill="1" applyBorder="1" applyAlignment="1">
      <alignment horizontal="right" vertical="center" wrapText="1" indent="1"/>
    </xf>
    <xf numFmtId="0" fontId="42" fillId="3" borderId="11" xfId="0" applyFont="1" applyFill="1" applyBorder="1" applyAlignment="1">
      <alignment horizontal="center" vertical="center" wrapText="1"/>
    </xf>
    <xf numFmtId="0" fontId="43" fillId="3" borderId="11" xfId="0" applyFont="1" applyFill="1" applyBorder="1" applyAlignment="1">
      <alignment horizontal="left" vertical="center" wrapText="1" indent="1"/>
    </xf>
    <xf numFmtId="0" fontId="39" fillId="3" borderId="11" xfId="0" applyFont="1" applyFill="1" applyBorder="1" applyAlignment="1">
      <alignment horizontal="right" vertical="center" wrapText="1" indent="1"/>
    </xf>
    <xf numFmtId="0" fontId="23" fillId="3" borderId="11" xfId="0" applyFont="1" applyFill="1" applyBorder="1" applyAlignment="1">
      <alignment horizontal="right" vertical="center" wrapText="1" indent="1"/>
    </xf>
    <xf numFmtId="0" fontId="0" fillId="0" borderId="0" xfId="0" applyAlignment="1">
      <alignment vertical="center" wrapText="1"/>
    </xf>
    <xf numFmtId="0" fontId="66" fillId="0" borderId="0" xfId="0" applyFont="1" applyAlignment="1">
      <alignment vertical="center" wrapText="1"/>
    </xf>
    <xf numFmtId="0" fontId="0" fillId="0" borderId="0" xfId="0" applyAlignment="1">
      <alignment vertical="center" wrapText="1"/>
    </xf>
    <xf numFmtId="0" fontId="29" fillId="2" borderId="0" xfId="0" applyFont="1" applyFill="1" applyAlignment="1">
      <alignment vertical="center" wrapText="1"/>
    </xf>
    <xf numFmtId="0" fontId="8" fillId="0" borderId="1" xfId="0" applyFont="1" applyBorder="1" applyAlignment="1">
      <alignment vertical="center"/>
    </xf>
    <xf numFmtId="0" fontId="29" fillId="0" borderId="1" xfId="0" applyFont="1" applyBorder="1" applyAlignment="1">
      <alignment vertical="center" wrapText="1"/>
    </xf>
    <xf numFmtId="0" fontId="43" fillId="3" borderId="4" xfId="0" applyFont="1" applyFill="1" applyBorder="1" applyAlignment="1">
      <alignment horizontal="left" vertical="center" wrapText="1" indent="1"/>
    </xf>
    <xf numFmtId="0" fontId="39" fillId="3" borderId="12" xfId="0" applyFont="1" applyFill="1" applyBorder="1" applyAlignment="1">
      <alignment horizontal="center" wrapText="1"/>
    </xf>
    <xf numFmtId="0" fontId="43" fillId="2" borderId="3" xfId="0" applyFont="1" applyFill="1" applyBorder="1" applyAlignment="1">
      <alignment horizontal="left" vertical="center" wrapText="1" indent="1"/>
    </xf>
    <xf numFmtId="0" fontId="43" fillId="3" borderId="13" xfId="0" applyFont="1" applyFill="1" applyBorder="1" applyAlignment="1">
      <alignment horizontal="center" vertical="top" wrapText="1"/>
    </xf>
    <xf numFmtId="0" fontId="11" fillId="3" borderId="12" xfId="0" applyFont="1" applyFill="1" applyBorder="1" applyAlignment="1">
      <alignment horizontal="center" wrapText="1"/>
    </xf>
    <xf numFmtId="0" fontId="17" fillId="3" borderId="13" xfId="0" applyFont="1" applyFill="1" applyBorder="1" applyAlignment="1">
      <alignment horizontal="center" vertical="top" wrapText="1"/>
    </xf>
    <xf numFmtId="0" fontId="9" fillId="0" borderId="0" xfId="0" applyFont="1" applyAlignment="1">
      <alignment vertical="center" wrapText="1"/>
    </xf>
    <xf numFmtId="0" fontId="23" fillId="2" borderId="7" xfId="0" applyFont="1" applyFill="1" applyBorder="1" applyAlignment="1">
      <alignment vertical="center" wrapText="1"/>
    </xf>
    <xf numFmtId="0" fontId="23" fillId="3" borderId="8" xfId="0" applyFont="1" applyFill="1" applyBorder="1" applyAlignment="1">
      <alignment vertical="center" wrapText="1"/>
    </xf>
    <xf numFmtId="0" fontId="42" fillId="3" borderId="22" xfId="0" applyFont="1" applyFill="1" applyBorder="1" applyAlignment="1">
      <alignment horizontal="right" vertical="center" wrapText="1" indent="1"/>
    </xf>
    <xf numFmtId="0" fontId="42" fillId="2" borderId="25" xfId="0" applyFont="1" applyFill="1" applyBorder="1" applyAlignment="1">
      <alignment vertical="center" wrapText="1"/>
    </xf>
    <xf numFmtId="0" fontId="42" fillId="3" borderId="22" xfId="0" applyFont="1" applyFill="1" applyBorder="1" applyAlignment="1">
      <alignment vertical="center" wrapText="1"/>
    </xf>
    <xf numFmtId="0" fontId="11" fillId="3" borderId="22" xfId="0" applyFont="1" applyFill="1" applyBorder="1" applyAlignment="1">
      <alignment horizontal="right" vertical="center" wrapText="1" indent="1"/>
    </xf>
    <xf numFmtId="0" fontId="4" fillId="3" borderId="6" xfId="0" applyFont="1" applyFill="1" applyBorder="1" applyAlignment="1">
      <alignment horizontal="center" vertical="center" wrapText="1"/>
    </xf>
    <xf numFmtId="0" fontId="29" fillId="3" borderId="6" xfId="0" applyFont="1" applyFill="1" applyBorder="1" applyAlignment="1">
      <alignment horizontal="center" vertical="center" wrapText="1"/>
    </xf>
    <xf numFmtId="2" fontId="42" fillId="2" borderId="3" xfId="0" applyNumberFormat="1" applyFont="1" applyFill="1" applyBorder="1" applyAlignment="1">
      <alignment horizontal="right" vertical="center" wrapText="1" indent="1"/>
    </xf>
    <xf numFmtId="2" fontId="42" fillId="3" borderId="4" xfId="0" applyNumberFormat="1" applyFont="1" applyFill="1" applyBorder="1" applyAlignment="1">
      <alignment horizontal="right" vertical="center" wrapText="1" indent="1"/>
    </xf>
    <xf numFmtId="2" fontId="42" fillId="2" borderId="6" xfId="0" applyNumberFormat="1" applyFont="1" applyFill="1" applyBorder="1" applyAlignment="1">
      <alignment horizontal="right" vertical="center" wrapText="1" indent="1"/>
    </xf>
    <xf numFmtId="0" fontId="23" fillId="2" borderId="7" xfId="0" applyFont="1" applyFill="1" applyBorder="1" applyAlignment="1">
      <alignment horizontal="right" vertical="center" wrapText="1"/>
    </xf>
    <xf numFmtId="0" fontId="23" fillId="3" borderId="8" xfId="0" applyFont="1" applyFill="1" applyBorder="1" applyAlignment="1">
      <alignment horizontal="right" vertical="center" wrapText="1"/>
    </xf>
    <xf numFmtId="0" fontId="8" fillId="0" borderId="0" xfId="0" applyFont="1" applyBorder="1" applyAlignment="1">
      <alignment wrapText="1"/>
    </xf>
    <xf numFmtId="0" fontId="4" fillId="0" borderId="0" xfId="0" applyFont="1" applyBorder="1"/>
    <xf numFmtId="0" fontId="39" fillId="3" borderId="13" xfId="0" applyFont="1" applyFill="1" applyBorder="1" applyAlignment="1">
      <alignment horizontal="center" vertical="center"/>
    </xf>
    <xf numFmtId="0" fontId="39" fillId="3" borderId="12" xfId="0" applyFont="1" applyFill="1" applyBorder="1" applyAlignment="1">
      <alignment horizontal="center" wrapText="1"/>
    </xf>
    <xf numFmtId="0" fontId="11" fillId="3" borderId="12" xfId="0" applyFont="1" applyFill="1" applyBorder="1" applyAlignment="1">
      <alignment horizontal="center" wrapText="1"/>
    </xf>
    <xf numFmtId="0" fontId="43" fillId="3" borderId="13" xfId="0" applyFont="1" applyFill="1" applyBorder="1" applyAlignment="1">
      <alignment horizontal="center" vertical="top" wrapText="1"/>
    </xf>
    <xf numFmtId="0" fontId="9" fillId="0" borderId="0" xfId="0" applyFont="1" applyBorder="1" applyAlignment="1">
      <alignment vertical="center" wrapText="1"/>
    </xf>
    <xf numFmtId="0" fontId="17" fillId="3" borderId="13" xfId="0" applyFont="1" applyFill="1" applyBorder="1" applyAlignment="1">
      <alignment horizontal="center" vertical="top" wrapText="1"/>
    </xf>
    <xf numFmtId="0" fontId="42" fillId="3" borderId="7" xfId="0" applyFont="1" applyFill="1" applyBorder="1" applyAlignment="1">
      <alignment horizontal="center" vertical="center" wrapText="1"/>
    </xf>
    <xf numFmtId="0" fontId="43" fillId="3" borderId="7" xfId="0" applyFont="1" applyFill="1" applyBorder="1" applyAlignment="1">
      <alignment horizontal="left" vertical="center" wrapText="1" indent="1"/>
    </xf>
    <xf numFmtId="0" fontId="23" fillId="3" borderId="7" xfId="0" applyFont="1" applyFill="1" applyBorder="1" applyAlignment="1">
      <alignment vertical="center" wrapText="1"/>
    </xf>
    <xf numFmtId="0" fontId="23" fillId="3" borderId="7" xfId="0" applyFont="1" applyFill="1" applyBorder="1" applyAlignment="1">
      <alignment horizontal="right" vertical="center" wrapText="1" indent="1"/>
    </xf>
    <xf numFmtId="0" fontId="13" fillId="3" borderId="0" xfId="0" applyFont="1" applyFill="1" applyAlignment="1">
      <alignment vertical="center" wrapText="1"/>
    </xf>
    <xf numFmtId="0" fontId="42" fillId="2" borderId="50" xfId="0" applyFont="1" applyFill="1" applyBorder="1" applyAlignment="1">
      <alignment horizontal="center" vertical="center" wrapText="1"/>
    </xf>
    <xf numFmtId="0" fontId="43" fillId="2" borderId="50" xfId="0" applyFont="1" applyFill="1" applyBorder="1" applyAlignment="1">
      <alignment horizontal="left" vertical="center" wrapText="1" indent="1"/>
    </xf>
    <xf numFmtId="0" fontId="23" fillId="2" borderId="9" xfId="0" applyFont="1" applyFill="1" applyBorder="1" applyAlignment="1">
      <alignment horizontal="right" vertical="center" wrapText="1" indent="1"/>
    </xf>
    <xf numFmtId="0" fontId="39" fillId="3" borderId="18" xfId="0" applyFont="1" applyFill="1" applyBorder="1" applyAlignment="1">
      <alignment horizontal="right" vertical="center" wrapText="1" indent="1"/>
    </xf>
    <xf numFmtId="0" fontId="42" fillId="3" borderId="25" xfId="0" applyFont="1" applyFill="1" applyBorder="1" applyAlignment="1">
      <alignment vertical="center" wrapText="1"/>
    </xf>
    <xf numFmtId="2" fontId="23" fillId="3" borderId="11" xfId="0" applyNumberFormat="1" applyFont="1" applyFill="1" applyBorder="1" applyAlignment="1">
      <alignment horizontal="right" vertical="center" wrapText="1" indent="1"/>
    </xf>
    <xf numFmtId="0" fontId="23" fillId="2" borderId="9" xfId="0" applyFont="1" applyFill="1" applyBorder="1" applyAlignment="1">
      <alignment vertical="center" wrapText="1"/>
    </xf>
    <xf numFmtId="0" fontId="42" fillId="2" borderId="8" xfId="0" applyFont="1" applyFill="1" applyBorder="1" applyAlignment="1">
      <alignment horizontal="center" vertical="center" wrapText="1"/>
    </xf>
    <xf numFmtId="0" fontId="43" fillId="2" borderId="8" xfId="0" applyFont="1" applyFill="1" applyBorder="1" applyAlignment="1">
      <alignment horizontal="left" vertical="center" wrapText="1" indent="1"/>
    </xf>
    <xf numFmtId="0" fontId="42" fillId="2" borderId="11" xfId="0" applyFont="1" applyFill="1" applyBorder="1" applyAlignment="1">
      <alignment horizontal="center" vertical="center" wrapText="1"/>
    </xf>
    <xf numFmtId="0" fontId="43" fillId="2" borderId="11" xfId="0" applyFont="1" applyFill="1" applyBorder="1" applyAlignment="1">
      <alignment horizontal="left" vertical="center" wrapText="1" indent="1"/>
    </xf>
    <xf numFmtId="0" fontId="42" fillId="3" borderId="9" xfId="0" applyFont="1" applyFill="1" applyBorder="1" applyAlignment="1">
      <alignment horizontal="center" vertical="center" wrapText="1"/>
    </xf>
    <xf numFmtId="0" fontId="43" fillId="3" borderId="9" xfId="0" applyFont="1" applyFill="1" applyBorder="1" applyAlignment="1">
      <alignment horizontal="left" vertical="center" wrapText="1" indent="1"/>
    </xf>
    <xf numFmtId="0" fontId="39" fillId="3" borderId="18" xfId="0" applyFont="1" applyFill="1" applyBorder="1" applyAlignment="1">
      <alignment vertical="center" wrapText="1"/>
    </xf>
    <xf numFmtId="0" fontId="39" fillId="2" borderId="9" xfId="0" applyFont="1" applyFill="1" applyBorder="1" applyAlignment="1">
      <alignment vertical="center" wrapText="1"/>
    </xf>
    <xf numFmtId="0" fontId="39" fillId="2" borderId="3" xfId="0" applyFont="1" applyFill="1" applyBorder="1" applyAlignment="1">
      <alignment horizontal="right" vertical="center" wrapText="1" indent="1"/>
    </xf>
    <xf numFmtId="0" fontId="39" fillId="3" borderId="4" xfId="0" applyFont="1" applyFill="1" applyBorder="1" applyAlignment="1">
      <alignment horizontal="right" vertical="center" wrapText="1" indent="1"/>
    </xf>
    <xf numFmtId="0" fontId="11" fillId="3" borderId="4" xfId="0" applyFont="1" applyFill="1" applyBorder="1" applyAlignment="1">
      <alignment horizontal="right" vertical="center" wrapText="1" indent="1"/>
    </xf>
    <xf numFmtId="0" fontId="11" fillId="2" borderId="3" xfId="0" applyFont="1" applyFill="1" applyBorder="1" applyAlignment="1">
      <alignment horizontal="right" vertical="center" wrapText="1" indent="1"/>
    </xf>
    <xf numFmtId="0" fontId="39" fillId="3" borderId="12" xfId="0" applyFont="1" applyFill="1" applyBorder="1" applyAlignment="1">
      <alignment horizontal="center" wrapText="1"/>
    </xf>
    <xf numFmtId="0" fontId="17" fillId="3" borderId="13" xfId="0" applyFont="1" applyFill="1" applyBorder="1" applyAlignment="1">
      <alignment horizontal="center" vertical="top" wrapText="1"/>
    </xf>
    <xf numFmtId="0" fontId="42" fillId="0" borderId="0" xfId="2" applyFont="1" applyAlignment="1">
      <alignment vertical="top" wrapText="1"/>
    </xf>
    <xf numFmtId="0" fontId="42" fillId="0" borderId="0" xfId="2" applyFont="1" applyAlignment="1">
      <alignment horizontal="distributed" vertical="top" wrapText="1"/>
    </xf>
    <xf numFmtId="0" fontId="5" fillId="0" borderId="0" xfId="2" applyFont="1" applyAlignment="1">
      <alignment vertical="top" wrapText="1" readingOrder="2"/>
    </xf>
    <xf numFmtId="0" fontId="5" fillId="0" borderId="0" xfId="2" applyFont="1" applyAlignment="1">
      <alignment horizontal="right" vertical="top" wrapText="1" readingOrder="2"/>
    </xf>
    <xf numFmtId="0" fontId="9" fillId="0" borderId="0" xfId="2" applyFont="1" applyAlignment="1">
      <alignment horizontal="distributed" vertical="top" wrapText="1"/>
    </xf>
    <xf numFmtId="0" fontId="9" fillId="0" borderId="0" xfId="2" applyFont="1" applyAlignment="1">
      <alignment horizontal="right" vertical="top" wrapText="1" indent="3" readingOrder="2"/>
    </xf>
    <xf numFmtId="0" fontId="9" fillId="0" borderId="0" xfId="2" applyFont="1" applyAlignment="1">
      <alignment horizontal="distributed" vertical="top" wrapText="1" readingOrder="2"/>
    </xf>
    <xf numFmtId="0" fontId="11" fillId="0" borderId="0" xfId="2" applyFont="1" applyAlignment="1">
      <alignment horizontal="left" vertical="top" wrapText="1" indent="2"/>
    </xf>
    <xf numFmtId="0" fontId="11" fillId="0" borderId="0" xfId="2" applyFont="1" applyAlignment="1">
      <alignment vertical="top" wrapText="1"/>
    </xf>
    <xf numFmtId="0" fontId="5" fillId="0" borderId="0" xfId="2" applyFont="1" applyAlignment="1">
      <alignment horizontal="left" vertical="top" wrapText="1" readingOrder="2"/>
    </xf>
    <xf numFmtId="0" fontId="42" fillId="0" borderId="0" xfId="2" applyFont="1" applyAlignment="1">
      <alignment vertical="top" wrapText="1" readingOrder="1"/>
    </xf>
    <xf numFmtId="0" fontId="42" fillId="0" borderId="0" xfId="2" applyFont="1" applyAlignment="1">
      <alignment horizontal="right" vertical="top" wrapText="1"/>
    </xf>
    <xf numFmtId="0" fontId="39" fillId="3" borderId="6" xfId="0" applyFont="1" applyFill="1" applyBorder="1" applyAlignment="1">
      <alignment horizontal="center" vertical="center"/>
    </xf>
    <xf numFmtId="0" fontId="39" fillId="2" borderId="7" xfId="0" applyFont="1" applyFill="1" applyBorder="1" applyAlignment="1">
      <alignment horizontal="right" vertical="center" wrapText="1" indent="1"/>
    </xf>
    <xf numFmtId="0" fontId="39" fillId="3" borderId="8" xfId="0" applyFont="1" applyFill="1" applyBorder="1" applyAlignment="1">
      <alignment horizontal="right" vertical="center" wrapText="1" indent="1"/>
    </xf>
    <xf numFmtId="0" fontId="23" fillId="3" borderId="8" xfId="0" applyFont="1" applyFill="1" applyBorder="1" applyAlignment="1">
      <alignment horizontal="right" vertical="center" wrapText="1" indent="1"/>
    </xf>
    <xf numFmtId="0" fontId="39" fillId="2" borderId="9" xfId="0" applyFont="1" applyFill="1" applyBorder="1" applyAlignment="1">
      <alignment horizontal="right" vertical="center" wrapText="1" indent="1"/>
    </xf>
    <xf numFmtId="0" fontId="39" fillId="3" borderId="7" xfId="0" applyFont="1" applyFill="1" applyBorder="1" applyAlignment="1">
      <alignment vertical="center" wrapText="1"/>
    </xf>
    <xf numFmtId="0" fontId="39" fillId="3" borderId="7" xfId="0" applyFont="1" applyFill="1" applyBorder="1" applyAlignment="1">
      <alignment horizontal="right" vertical="center" wrapText="1" indent="1"/>
    </xf>
    <xf numFmtId="0" fontId="39" fillId="3" borderId="20" xfId="0" applyFont="1" applyFill="1" applyBorder="1" applyAlignment="1">
      <alignment horizontal="right" vertical="center" wrapText="1"/>
    </xf>
    <xf numFmtId="0" fontId="39" fillId="2" borderId="20" xfId="0" applyFont="1" applyFill="1" applyBorder="1" applyAlignment="1">
      <alignment horizontal="right" vertical="center" wrapText="1"/>
    </xf>
    <xf numFmtId="0" fontId="39" fillId="2" borderId="20" xfId="0" applyFont="1" applyFill="1" applyBorder="1" applyAlignment="1">
      <alignment horizontal="right" vertical="center" wrapText="1" indent="1"/>
    </xf>
    <xf numFmtId="0" fontId="39" fillId="2" borderId="11" xfId="0" applyFont="1" applyFill="1" applyBorder="1" applyAlignment="1">
      <alignment horizontal="right" vertical="center" wrapText="1" indent="1"/>
    </xf>
    <xf numFmtId="0" fontId="39" fillId="2" borderId="50" xfId="0" applyFont="1" applyFill="1" applyBorder="1" applyAlignment="1">
      <alignment horizontal="right" vertical="center" wrapText="1" indent="1"/>
    </xf>
    <xf numFmtId="0" fontId="39" fillId="2" borderId="44" xfId="0" applyFont="1" applyFill="1" applyBorder="1" applyAlignment="1">
      <alignment horizontal="right" vertical="center" wrapText="1" indent="1"/>
    </xf>
    <xf numFmtId="0" fontId="39" fillId="3" borderId="45" xfId="0" applyFont="1" applyFill="1" applyBorder="1" applyAlignment="1">
      <alignment horizontal="right" vertical="center" wrapText="1" indent="1"/>
    </xf>
    <xf numFmtId="0" fontId="39" fillId="2" borderId="46" xfId="0" applyFont="1" applyFill="1" applyBorder="1" applyAlignment="1">
      <alignment horizontal="right" vertical="center" wrapText="1" indent="1"/>
    </xf>
    <xf numFmtId="0" fontId="39" fillId="3" borderId="47" xfId="0" applyFont="1" applyFill="1" applyBorder="1" applyAlignment="1">
      <alignment horizontal="right" vertical="center" wrapText="1" indent="1"/>
    </xf>
    <xf numFmtId="0" fontId="39" fillId="3" borderId="17" xfId="0" applyFont="1" applyFill="1" applyBorder="1" applyAlignment="1">
      <alignment horizontal="right" vertical="center" wrapText="1" indent="1"/>
    </xf>
    <xf numFmtId="0" fontId="23" fillId="2" borderId="11" xfId="0" applyFont="1" applyFill="1" applyBorder="1" applyAlignment="1">
      <alignment horizontal="right" vertical="center" wrapText="1" indent="1"/>
    </xf>
    <xf numFmtId="165" fontId="69" fillId="0" borderId="0" xfId="0" applyNumberFormat="1" applyFont="1" applyAlignment="1">
      <alignment horizontal="right" vertical="center"/>
    </xf>
    <xf numFmtId="0" fontId="23" fillId="2" borderId="11" xfId="0" applyFont="1" applyFill="1" applyBorder="1" applyAlignment="1">
      <alignment horizontal="right" vertical="center" wrapText="1"/>
    </xf>
    <xf numFmtId="0" fontId="23" fillId="2" borderId="20" xfId="0" applyFont="1" applyFill="1" applyBorder="1" applyAlignment="1">
      <alignment horizontal="right" vertical="center" wrapText="1"/>
    </xf>
    <xf numFmtId="0" fontId="39" fillId="2" borderId="7" xfId="0" applyFont="1" applyFill="1" applyBorder="1" applyAlignment="1">
      <alignment horizontal="right" vertical="center" wrapText="1"/>
    </xf>
    <xf numFmtId="0" fontId="39" fillId="3" borderId="8" xfId="0" applyFont="1" applyFill="1" applyBorder="1" applyAlignment="1">
      <alignment horizontal="right" vertical="center" wrapText="1"/>
    </xf>
    <xf numFmtId="0" fontId="39" fillId="3" borderId="20" xfId="0" applyFont="1" applyFill="1" applyBorder="1" applyAlignment="1">
      <alignment horizontal="right" vertical="center" wrapText="1" indent="1"/>
    </xf>
    <xf numFmtId="0" fontId="42" fillId="3" borderId="17" xfId="0" applyFont="1" applyFill="1" applyBorder="1" applyAlignment="1">
      <alignment vertical="center" wrapText="1"/>
    </xf>
    <xf numFmtId="0" fontId="11" fillId="2" borderId="25" xfId="0" applyFont="1" applyFill="1" applyBorder="1" applyAlignment="1">
      <alignment vertical="center" wrapText="1"/>
    </xf>
    <xf numFmtId="0" fontId="11" fillId="3" borderId="25" xfId="0" applyFont="1" applyFill="1" applyBorder="1" applyAlignment="1">
      <alignment vertical="center" wrapText="1"/>
    </xf>
    <xf numFmtId="0" fontId="11" fillId="3" borderId="17" xfId="0" applyFont="1" applyFill="1" applyBorder="1" applyAlignment="1">
      <alignment vertical="center" wrapText="1"/>
    </xf>
    <xf numFmtId="0" fontId="39" fillId="2" borderId="3" xfId="0" applyFont="1" applyFill="1" applyBorder="1" applyAlignment="1">
      <alignment horizontal="right" vertical="center" wrapText="1" indent="1"/>
    </xf>
    <xf numFmtId="0" fontId="39" fillId="3" borderId="4" xfId="0" applyFont="1" applyFill="1" applyBorder="1" applyAlignment="1">
      <alignment horizontal="right" vertical="center" wrapText="1" indent="1"/>
    </xf>
    <xf numFmtId="0" fontId="39" fillId="2" borderId="6" xfId="0" applyFont="1" applyFill="1" applyBorder="1" applyAlignment="1">
      <alignment horizontal="right" vertical="center" wrapText="1" indent="1"/>
    </xf>
    <xf numFmtId="0" fontId="62" fillId="3" borderId="6" xfId="0" applyFont="1" applyFill="1" applyBorder="1" applyAlignment="1">
      <alignment vertical="center" wrapText="1"/>
    </xf>
    <xf numFmtId="0" fontId="62" fillId="0" borderId="6" xfId="0" applyFont="1" applyBorder="1" applyAlignment="1">
      <alignment vertical="center" wrapText="1"/>
    </xf>
    <xf numFmtId="0" fontId="60" fillId="3" borderId="0" xfId="0" applyFont="1" applyFill="1" applyBorder="1" applyAlignment="1">
      <alignment horizontal="left" vertical="center" wrapText="1"/>
    </xf>
    <xf numFmtId="0" fontId="60" fillId="0" borderId="31" xfId="0" applyFont="1" applyBorder="1" applyAlignment="1">
      <alignment horizontal="left" vertical="center" wrapText="1"/>
    </xf>
    <xf numFmtId="0" fontId="23" fillId="3" borderId="25" xfId="0" applyFont="1" applyFill="1" applyBorder="1" applyAlignment="1">
      <alignment horizontal="center" vertical="center" wrapText="1"/>
    </xf>
    <xf numFmtId="0" fontId="17" fillId="3" borderId="25" xfId="0" applyFont="1" applyFill="1" applyBorder="1" applyAlignment="1">
      <alignment horizontal="left" vertical="center" wrapText="1" indent="1"/>
    </xf>
    <xf numFmtId="0" fontId="39" fillId="3" borderId="25" xfId="0" applyFont="1" applyFill="1" applyBorder="1" applyAlignment="1">
      <alignment horizontal="right" vertical="center" wrapText="1" indent="1"/>
    </xf>
    <xf numFmtId="0" fontId="23" fillId="3" borderId="25" xfId="0" applyFont="1" applyFill="1" applyBorder="1" applyAlignment="1">
      <alignment horizontal="right" vertical="center" wrapText="1" indent="1"/>
    </xf>
    <xf numFmtId="0" fontId="11" fillId="2" borderId="25" xfId="0" applyFont="1" applyFill="1" applyBorder="1" applyAlignment="1">
      <alignment horizontal="center" vertical="center" wrapText="1"/>
    </xf>
    <xf numFmtId="0" fontId="39" fillId="2" borderId="44" xfId="0" applyFont="1" applyFill="1" applyBorder="1" applyAlignment="1">
      <alignment horizontal="center" vertical="center" wrapText="1"/>
    </xf>
    <xf numFmtId="0" fontId="71" fillId="0" borderId="0" xfId="0" applyFont="1" applyAlignment="1">
      <alignment wrapText="1"/>
    </xf>
    <xf numFmtId="0" fontId="71" fillId="2" borderId="16" xfId="0" applyFont="1" applyFill="1" applyBorder="1" applyAlignment="1">
      <alignment horizontal="center" vertical="center" wrapText="1" readingOrder="1"/>
    </xf>
    <xf numFmtId="0" fontId="55" fillId="0" borderId="0" xfId="0" applyFont="1" applyBorder="1" applyAlignment="1">
      <alignment vertical="center" wrapText="1"/>
    </xf>
    <xf numFmtId="0" fontId="55" fillId="0" borderId="0" xfId="0" applyFont="1" applyAlignment="1">
      <alignment vertical="center" wrapText="1"/>
    </xf>
    <xf numFmtId="0" fontId="55" fillId="0" borderId="0" xfId="0" applyFont="1" applyAlignment="1">
      <alignment wrapText="1"/>
    </xf>
    <xf numFmtId="0" fontId="55" fillId="0" borderId="1" xfId="0" applyFont="1" applyBorder="1" applyAlignment="1">
      <alignment vertical="center" wrapText="1"/>
    </xf>
    <xf numFmtId="0" fontId="11" fillId="0" borderId="1" xfId="0" applyFont="1" applyBorder="1" applyAlignment="1">
      <alignment vertical="center"/>
    </xf>
    <xf numFmtId="0" fontId="76" fillId="0" borderId="3" xfId="0" applyFont="1" applyFill="1" applyBorder="1" applyAlignment="1">
      <alignment horizontal="right" vertical="center" wrapText="1" indent="1"/>
    </xf>
    <xf numFmtId="0" fontId="76" fillId="2" borderId="3" xfId="0" applyFont="1" applyFill="1" applyBorder="1" applyAlignment="1">
      <alignment horizontal="right" vertical="center" wrapText="1" indent="1"/>
    </xf>
    <xf numFmtId="2" fontId="76" fillId="2" borderId="3" xfId="0" applyNumberFormat="1" applyFont="1" applyFill="1" applyBorder="1" applyAlignment="1">
      <alignment horizontal="right" vertical="center" wrapText="1" indent="1"/>
    </xf>
    <xf numFmtId="0" fontId="76" fillId="3" borderId="4" xfId="0" applyFont="1" applyFill="1" applyBorder="1" applyAlignment="1">
      <alignment horizontal="right" vertical="center" wrapText="1" indent="1"/>
    </xf>
    <xf numFmtId="2" fontId="76" fillId="3" borderId="4" xfId="0" applyNumberFormat="1" applyFont="1" applyFill="1" applyBorder="1" applyAlignment="1">
      <alignment horizontal="right" vertical="center" wrapText="1" indent="1"/>
    </xf>
    <xf numFmtId="0" fontId="76" fillId="2" borderId="6" xfId="0" applyFont="1" applyFill="1" applyBorder="1" applyAlignment="1">
      <alignment horizontal="right" vertical="center" wrapText="1" indent="1"/>
    </xf>
    <xf numFmtId="2" fontId="76" fillId="2" borderId="6" xfId="0" applyNumberFormat="1" applyFont="1" applyFill="1" applyBorder="1" applyAlignment="1">
      <alignment horizontal="right" vertical="center" wrapText="1" indent="1"/>
    </xf>
    <xf numFmtId="0" fontId="76" fillId="3" borderId="11" xfId="0" applyFont="1" applyFill="1" applyBorder="1" applyAlignment="1">
      <alignment horizontal="right" vertical="center" wrapText="1" indent="1"/>
    </xf>
    <xf numFmtId="2" fontId="76" fillId="3" borderId="11" xfId="0" applyNumberFormat="1" applyFont="1" applyFill="1" applyBorder="1" applyAlignment="1">
      <alignment horizontal="right" vertical="center" wrapText="1" indent="1"/>
    </xf>
    <xf numFmtId="0" fontId="76" fillId="2" borderId="7" xfId="0" applyFont="1" applyFill="1" applyBorder="1" applyAlignment="1">
      <alignment vertical="center" wrapText="1"/>
    </xf>
    <xf numFmtId="0" fontId="76" fillId="3" borderId="8" xfId="0" applyFont="1" applyFill="1" applyBorder="1" applyAlignment="1">
      <alignment vertical="center" wrapText="1"/>
    </xf>
    <xf numFmtId="0" fontId="76" fillId="2" borderId="9" xfId="0" applyFont="1" applyFill="1" applyBorder="1" applyAlignment="1">
      <alignment vertical="center" wrapText="1"/>
    </xf>
    <xf numFmtId="0" fontId="77" fillId="3" borderId="18" xfId="0" applyFont="1" applyFill="1" applyBorder="1" applyAlignment="1">
      <alignment vertical="center" wrapText="1"/>
    </xf>
    <xf numFmtId="0" fontId="9" fillId="0" borderId="1" xfId="0" applyFont="1" applyBorder="1" applyAlignment="1">
      <alignment horizontal="center" vertical="center" wrapText="1"/>
    </xf>
    <xf numFmtId="0" fontId="11" fillId="0" borderId="0" xfId="2" applyFont="1" applyAlignment="1">
      <alignment horizontal="left" vertical="top" wrapText="1" indent="2"/>
    </xf>
    <xf numFmtId="0" fontId="5" fillId="0" borderId="2" xfId="0" applyFont="1" applyBorder="1" applyAlignment="1">
      <alignment vertical="center" wrapText="1" readingOrder="1"/>
    </xf>
    <xf numFmtId="0" fontId="5" fillId="0" borderId="0" xfId="0" applyFont="1" applyBorder="1" applyAlignment="1">
      <alignment vertical="center" wrapText="1" readingOrder="1"/>
    </xf>
    <xf numFmtId="0" fontId="39" fillId="2" borderId="17" xfId="0" applyFont="1" applyFill="1" applyBorder="1" applyAlignment="1">
      <alignment horizontal="right" vertical="center" wrapText="1" indent="1"/>
    </xf>
    <xf numFmtId="2" fontId="39" fillId="2" borderId="17" xfId="0" applyNumberFormat="1" applyFont="1" applyFill="1" applyBorder="1" applyAlignment="1">
      <alignment horizontal="right" vertical="center" wrapText="1" indent="1"/>
    </xf>
    <xf numFmtId="0" fontId="39" fillId="2" borderId="13" xfId="0" applyFont="1" applyFill="1" applyBorder="1" applyAlignment="1">
      <alignment vertical="center" wrapText="1"/>
    </xf>
    <xf numFmtId="0" fontId="11" fillId="2" borderId="17" xfId="0" applyFont="1" applyFill="1" applyBorder="1" applyAlignment="1">
      <alignment vertical="center" wrapText="1"/>
    </xf>
    <xf numFmtId="0" fontId="77" fillId="2" borderId="17" xfId="0" applyFont="1" applyFill="1" applyBorder="1" applyAlignment="1">
      <alignment horizontal="right" vertical="center" wrapText="1" indent="1"/>
    </xf>
    <xf numFmtId="2" fontId="77" fillId="2" borderId="17" xfId="0" applyNumberFormat="1" applyFont="1" applyFill="1" applyBorder="1" applyAlignment="1">
      <alignment horizontal="right" vertical="center" wrapText="1" indent="1"/>
    </xf>
    <xf numFmtId="1" fontId="77" fillId="2" borderId="17" xfId="0" applyNumberFormat="1" applyFont="1" applyFill="1" applyBorder="1" applyAlignment="1">
      <alignment horizontal="right" vertical="center" wrapText="1" indent="1"/>
    </xf>
    <xf numFmtId="0" fontId="7" fillId="0" borderId="0" xfId="3" applyFont="1" applyAlignment="1">
      <alignment horizontal="right" vertical="center" wrapText="1" indent="2"/>
    </xf>
    <xf numFmtId="0" fontId="16" fillId="0" borderId="0" xfId="3" applyFont="1" applyAlignment="1">
      <alignment horizontal="left" vertical="center" wrapText="1" indent="2"/>
    </xf>
    <xf numFmtId="0" fontId="71" fillId="0" borderId="0" xfId="2" applyFont="1" applyAlignment="1">
      <alignment horizontal="center" vertical="center" wrapText="1" readingOrder="1"/>
    </xf>
    <xf numFmtId="0" fontId="19" fillId="0" borderId="0" xfId="2" applyFont="1" applyAlignment="1">
      <alignment horizontal="center" vertical="center" wrapText="1" readingOrder="1"/>
    </xf>
    <xf numFmtId="0" fontId="55" fillId="0" borderId="0" xfId="2" applyFont="1" applyAlignment="1">
      <alignment horizontal="center" vertical="center" wrapText="1" readingOrder="1"/>
    </xf>
    <xf numFmtId="0" fontId="3" fillId="0" borderId="0" xfId="2" applyFont="1" applyAlignment="1">
      <alignment horizontal="center" vertical="center" wrapText="1" readingOrder="1"/>
    </xf>
    <xf numFmtId="0" fontId="21" fillId="0" borderId="0" xfId="2" applyFont="1" applyAlignment="1">
      <alignment horizontal="center" vertical="center" wrapText="1" readingOrder="1"/>
    </xf>
    <xf numFmtId="0" fontId="54" fillId="0" borderId="0" xfId="8" applyFont="1" applyAlignment="1">
      <alignment horizontal="center" vertical="center" wrapText="1" readingOrder="2"/>
    </xf>
    <xf numFmtId="0" fontId="54" fillId="0" borderId="0" xfId="8" applyFont="1" applyAlignment="1">
      <alignment horizontal="center" vertical="center" readingOrder="2"/>
    </xf>
    <xf numFmtId="0" fontId="9" fillId="0" borderId="0" xfId="0" applyFont="1" applyAlignment="1">
      <alignment horizontal="left" vertical="top" wrapText="1"/>
    </xf>
    <xf numFmtId="0" fontId="53" fillId="0" borderId="0" xfId="4" applyFont="1" applyAlignment="1">
      <alignment horizontal="left" vertical="top" wrapText="1"/>
    </xf>
    <xf numFmtId="0" fontId="3" fillId="0" borderId="0" xfId="0" applyFont="1" applyAlignment="1">
      <alignment horizontal="center" vertical="center" wrapText="1" readingOrder="1"/>
    </xf>
    <xf numFmtId="0" fontId="65" fillId="0" borderId="0" xfId="0" applyFont="1" applyAlignment="1">
      <alignment horizontal="right" vertical="top" wrapText="1" readingOrder="2"/>
    </xf>
    <xf numFmtId="0" fontId="7" fillId="0" borderId="0" xfId="4" applyFont="1" applyAlignment="1">
      <alignment horizontal="right" vertical="top" wrapText="1" readingOrder="2"/>
    </xf>
    <xf numFmtId="0" fontId="70" fillId="0" borderId="0" xfId="8" applyFont="1" applyAlignment="1">
      <alignment horizontal="center" vertical="center" wrapText="1" readingOrder="2"/>
    </xf>
    <xf numFmtId="0" fontId="39" fillId="0" borderId="0" xfId="0" applyFont="1" applyAlignment="1">
      <alignment horizontal="center" vertical="center" wrapText="1" readingOrder="1"/>
    </xf>
    <xf numFmtId="0" fontId="9" fillId="0" borderId="0" xfId="0" applyFont="1" applyAlignment="1">
      <alignment horizontal="left" vertical="top" wrapText="1" readingOrder="1"/>
    </xf>
    <xf numFmtId="0" fontId="27" fillId="0" borderId="0" xfId="0" applyFont="1" applyAlignment="1">
      <alignment horizontal="center" vertical="center" wrapText="1" readingOrder="1"/>
    </xf>
    <xf numFmtId="0" fontId="7" fillId="0" borderId="0" xfId="0" applyFont="1" applyAlignment="1">
      <alignment horizontal="center" vertical="top"/>
    </xf>
    <xf numFmtId="0" fontId="61" fillId="3" borderId="16" xfId="0" applyFont="1" applyFill="1" applyBorder="1" applyAlignment="1">
      <alignment horizontal="center" vertical="center" wrapText="1"/>
    </xf>
    <xf numFmtId="0" fontId="61" fillId="3" borderId="31" xfId="0" applyFont="1" applyFill="1" applyBorder="1" applyAlignment="1">
      <alignment horizontal="center" vertical="center" wrapText="1"/>
    </xf>
    <xf numFmtId="0" fontId="8" fillId="0" borderId="0" xfId="0" applyFont="1" applyBorder="1" applyAlignment="1">
      <alignment horizontal="center" vertical="center" wrapText="1"/>
    </xf>
    <xf numFmtId="0" fontId="9" fillId="0" borderId="0" xfId="2" applyFont="1" applyAlignment="1">
      <alignment horizontal="left" vertical="center" wrapText="1" readingOrder="1"/>
    </xf>
    <xf numFmtId="0" fontId="16" fillId="0" borderId="0" xfId="2" applyFont="1" applyAlignment="1">
      <alignment horizontal="right" vertical="center" readingOrder="2"/>
    </xf>
    <xf numFmtId="0" fontId="5" fillId="0" borderId="0" xfId="2" applyFont="1" applyAlignment="1">
      <alignment horizontal="right" vertical="top" wrapText="1" indent="3" readingOrder="2"/>
    </xf>
    <xf numFmtId="0" fontId="42" fillId="0" borderId="0" xfId="2" applyFont="1" applyAlignment="1">
      <alignment horizontal="left" vertical="top" wrapText="1" indent="3"/>
    </xf>
    <xf numFmtId="0" fontId="42" fillId="0" borderId="0" xfId="2" applyFont="1" applyAlignment="1">
      <alignment horizontal="left" vertical="center" wrapText="1" indent="4" readingOrder="1"/>
    </xf>
    <xf numFmtId="0" fontId="42" fillId="0" borderId="0" xfId="2" applyFont="1" applyAlignment="1">
      <alignment horizontal="left" vertical="center" wrapText="1" readingOrder="1"/>
    </xf>
    <xf numFmtId="0" fontId="5" fillId="0" borderId="0" xfId="2" applyFont="1" applyAlignment="1">
      <alignment horizontal="right" vertical="center" wrapText="1" indent="4" readingOrder="2"/>
    </xf>
    <xf numFmtId="0" fontId="5" fillId="0" borderId="0" xfId="2" applyFont="1" applyAlignment="1">
      <alignment horizontal="right" vertical="center" wrapText="1" readingOrder="2"/>
    </xf>
    <xf numFmtId="0" fontId="5" fillId="0" borderId="0" xfId="2" applyFont="1" applyAlignment="1">
      <alignment horizontal="right" vertical="top" wrapText="1" indent="2" readingOrder="2"/>
    </xf>
    <xf numFmtId="0" fontId="31" fillId="0" borderId="0" xfId="2" applyFont="1" applyAlignment="1">
      <alignment horizontal="distributed" vertical="center" wrapText="1" readingOrder="1"/>
    </xf>
    <xf numFmtId="0" fontId="30" fillId="0" borderId="0" xfId="2" applyFont="1" applyAlignment="1">
      <alignment horizontal="center" vertical="center" wrapText="1" readingOrder="1"/>
    </xf>
    <xf numFmtId="0" fontId="45" fillId="0" borderId="0" xfId="2" applyFont="1" applyAlignment="1">
      <alignment horizontal="right" vertical="top" wrapText="1" readingOrder="2"/>
    </xf>
    <xf numFmtId="0" fontId="23" fillId="0" borderId="0" xfId="2" applyFont="1" applyAlignment="1">
      <alignment horizontal="left" vertical="top" wrapText="1" readingOrder="1"/>
    </xf>
    <xf numFmtId="0" fontId="11" fillId="0" borderId="0" xfId="2" applyFont="1" applyAlignment="1">
      <alignment horizontal="left" vertical="top" wrapText="1" indent="3"/>
    </xf>
    <xf numFmtId="0" fontId="9" fillId="0" borderId="0" xfId="2" applyFont="1" applyAlignment="1">
      <alignment horizontal="center" vertical="top" wrapText="1" readingOrder="2"/>
    </xf>
    <xf numFmtId="0" fontId="11" fillId="0" borderId="0" xfId="2" applyFont="1" applyAlignment="1">
      <alignment horizontal="left" vertical="top" wrapText="1"/>
    </xf>
    <xf numFmtId="0" fontId="9" fillId="0" borderId="0" xfId="2" applyFont="1" applyAlignment="1">
      <alignment horizontal="right" vertical="top" wrapText="1" readingOrder="2"/>
    </xf>
    <xf numFmtId="0" fontId="9" fillId="0" borderId="0" xfId="2" applyFont="1" applyAlignment="1">
      <alignment horizontal="left" vertical="top" wrapText="1"/>
    </xf>
    <xf numFmtId="0" fontId="28" fillId="0" borderId="0" xfId="2" applyFont="1" applyAlignment="1">
      <alignment horizontal="right" vertical="top" wrapText="1" readingOrder="2"/>
    </xf>
    <xf numFmtId="0" fontId="42" fillId="0" borderId="0" xfId="2" applyFont="1" applyAlignment="1">
      <alignment horizontal="left" vertical="top" wrapText="1" indent="2" readingOrder="1"/>
    </xf>
    <xf numFmtId="0" fontId="6" fillId="0" borderId="0" xfId="2" applyFont="1" applyAlignment="1">
      <alignment horizontal="left" vertical="top" wrapText="1"/>
    </xf>
    <xf numFmtId="0" fontId="16" fillId="0" borderId="0" xfId="2" applyFont="1" applyAlignment="1">
      <alignment horizontal="right" vertical="top" wrapText="1" readingOrder="2"/>
    </xf>
    <xf numFmtId="0" fontId="42" fillId="0" borderId="0" xfId="2" applyFont="1" applyAlignment="1">
      <alignment horizontal="left" vertical="top" wrapText="1" indent="2"/>
    </xf>
    <xf numFmtId="0" fontId="19" fillId="0" borderId="0" xfId="2" applyFont="1" applyAlignment="1">
      <alignment horizontal="right" vertical="top" wrapText="1" readingOrder="2"/>
    </xf>
    <xf numFmtId="0" fontId="11" fillId="0" borderId="0" xfId="2" applyFont="1" applyAlignment="1">
      <alignment horizontal="left" vertical="top" wrapText="1" indent="2"/>
    </xf>
    <xf numFmtId="0" fontId="9" fillId="0" borderId="0" xfId="2" applyFont="1" applyAlignment="1">
      <alignment horizontal="distributed" vertical="top" wrapText="1" indent="2" readingOrder="2"/>
    </xf>
    <xf numFmtId="0" fontId="42" fillId="0" borderId="0" xfId="2" applyFont="1" applyAlignment="1">
      <alignment horizontal="left" vertical="top" wrapText="1" indent="3" readingOrder="1"/>
    </xf>
    <xf numFmtId="0" fontId="4" fillId="0" borderId="0" xfId="2" applyFont="1" applyAlignment="1">
      <alignment horizontal="left" vertical="top" wrapText="1" indent="3"/>
    </xf>
    <xf numFmtId="0" fontId="28" fillId="0" borderId="0" xfId="2" applyFont="1" applyAlignment="1">
      <alignment horizontal="right" vertical="top" wrapText="1" indent="2" readingOrder="2"/>
    </xf>
    <xf numFmtId="0" fontId="16" fillId="0" borderId="0" xfId="2" applyFont="1" applyAlignment="1">
      <alignment horizontal="center" vertical="top" wrapText="1"/>
    </xf>
    <xf numFmtId="0" fontId="35" fillId="0" borderId="0" xfId="2" applyFont="1" applyAlignment="1">
      <alignment horizontal="center" vertical="top" wrapText="1" readingOrder="2"/>
    </xf>
    <xf numFmtId="0" fontId="5" fillId="0" borderId="0" xfId="2" applyFont="1" applyAlignment="1">
      <alignment horizontal="right" vertical="top" wrapText="1" indent="4" readingOrder="2"/>
    </xf>
    <xf numFmtId="0" fontId="22" fillId="0" borderId="0" xfId="0" applyFont="1" applyAlignment="1">
      <alignment horizontal="center" vertical="center" wrapText="1" readingOrder="1"/>
    </xf>
    <xf numFmtId="0" fontId="16" fillId="0" borderId="0" xfId="0" applyFont="1" applyAlignment="1">
      <alignment horizontal="center" vertical="center" wrapText="1"/>
    </xf>
    <xf numFmtId="0" fontId="14" fillId="0" borderId="0" xfId="0" applyFont="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15" fillId="3" borderId="22" xfId="0" applyFont="1" applyFill="1" applyBorder="1" applyAlignment="1">
      <alignment horizontal="center" vertical="center" wrapText="1"/>
    </xf>
    <xf numFmtId="0" fontId="9" fillId="0" borderId="0" xfId="0" applyFont="1" applyAlignment="1">
      <alignment horizontal="center" vertical="center" wrapText="1"/>
    </xf>
    <xf numFmtId="0" fontId="39" fillId="2" borderId="13" xfId="0" applyFont="1" applyFill="1" applyBorder="1" applyAlignment="1">
      <alignment horizontal="center" vertical="center" wrapText="1"/>
    </xf>
    <xf numFmtId="0" fontId="39" fillId="3" borderId="42" xfId="0" applyFont="1" applyFill="1" applyBorder="1" applyAlignment="1">
      <alignment horizontal="right" vertical="center" wrapText="1" indent="1"/>
    </xf>
    <xf numFmtId="0" fontId="39" fillId="3" borderId="43" xfId="0" applyFont="1" applyFill="1" applyBorder="1" applyAlignment="1">
      <alignment horizontal="right" vertical="center" wrapText="1" indent="1"/>
    </xf>
    <xf numFmtId="0" fontId="39" fillId="3" borderId="3" xfId="0" applyFont="1" applyFill="1" applyBorder="1" applyAlignment="1">
      <alignment horizontal="center" vertical="center" wrapText="1"/>
    </xf>
    <xf numFmtId="0" fontId="39" fillId="3" borderId="4" xfId="0" applyFont="1" applyFill="1" applyBorder="1" applyAlignment="1">
      <alignment horizontal="center" vertical="center" wrapText="1"/>
    </xf>
    <xf numFmtId="0" fontId="39" fillId="3" borderId="22" xfId="0" applyFont="1" applyFill="1" applyBorder="1" applyAlignment="1">
      <alignment horizontal="center" vertical="center" wrapText="1"/>
    </xf>
    <xf numFmtId="0" fontId="39" fillId="2" borderId="42" xfId="0" applyFont="1" applyFill="1" applyBorder="1" applyAlignment="1">
      <alignment horizontal="right" vertical="center" wrapText="1" indent="1"/>
    </xf>
    <xf numFmtId="0" fontId="39" fillId="2" borderId="43" xfId="0" applyFont="1" applyFill="1" applyBorder="1" applyAlignment="1">
      <alignment horizontal="right" vertical="center" wrapText="1" indent="1"/>
    </xf>
    <xf numFmtId="0" fontId="15" fillId="2" borderId="13" xfId="0" applyFont="1" applyFill="1" applyBorder="1" applyAlignment="1">
      <alignment horizontal="center" vertical="center" wrapText="1"/>
    </xf>
    <xf numFmtId="0" fontId="44" fillId="3" borderId="13" xfId="0" applyFont="1" applyFill="1" applyBorder="1" applyAlignment="1">
      <alignment horizontal="center" vertical="top" wrapText="1"/>
    </xf>
    <xf numFmtId="0" fontId="39" fillId="3" borderId="6" xfId="0" applyFont="1" applyFill="1" applyBorder="1" applyAlignment="1">
      <alignment horizontal="center" wrapText="1"/>
    </xf>
    <xf numFmtId="0" fontId="39" fillId="2" borderId="38" xfId="0" applyFont="1" applyFill="1" applyBorder="1" applyAlignment="1">
      <alignment horizontal="right" vertical="center" wrapText="1" indent="1"/>
    </xf>
    <xf numFmtId="0" fontId="39" fillId="2" borderId="39" xfId="0" applyFont="1" applyFill="1" applyBorder="1" applyAlignment="1">
      <alignment horizontal="right" vertical="center" wrapText="1" indent="1"/>
    </xf>
    <xf numFmtId="0" fontId="40" fillId="3" borderId="3"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39" fillId="3" borderId="40" xfId="0" applyFont="1" applyFill="1" applyBorder="1" applyAlignment="1">
      <alignment horizontal="right" vertical="center" wrapText="1" indent="1"/>
    </xf>
    <xf numFmtId="0" fontId="39" fillId="3" borderId="41" xfId="0" applyFont="1" applyFill="1" applyBorder="1" applyAlignment="1">
      <alignment horizontal="right" vertical="center" wrapText="1" indent="1"/>
    </xf>
    <xf numFmtId="0" fontId="39" fillId="2" borderId="3" xfId="0" applyFont="1" applyFill="1" applyBorder="1" applyAlignment="1">
      <alignment horizontal="right" vertical="center" wrapText="1" indent="1"/>
    </xf>
    <xf numFmtId="0" fontId="39" fillId="3" borderId="4" xfId="0" applyFont="1" applyFill="1" applyBorder="1" applyAlignment="1">
      <alignment horizontal="right" vertical="center" wrapText="1" indent="1"/>
    </xf>
    <xf numFmtId="0" fontId="8" fillId="0" borderId="0" xfId="0" applyFont="1" applyAlignment="1">
      <alignment horizontal="center" vertical="center" wrapText="1"/>
    </xf>
    <xf numFmtId="0" fontId="44" fillId="3" borderId="3" xfId="0" applyFont="1" applyFill="1" applyBorder="1" applyAlignment="1">
      <alignment horizontal="center" vertical="center" wrapText="1"/>
    </xf>
    <xf numFmtId="0" fontId="44" fillId="3" borderId="4" xfId="0" applyFont="1" applyFill="1" applyBorder="1" applyAlignment="1">
      <alignment horizontal="center" vertical="center" wrapText="1"/>
    </xf>
    <xf numFmtId="0" fontId="44" fillId="3" borderId="22" xfId="0" applyFont="1" applyFill="1" applyBorder="1" applyAlignment="1">
      <alignment horizontal="center" vertical="center" wrapText="1"/>
    </xf>
    <xf numFmtId="0" fontId="39" fillId="3" borderId="5" xfId="0" applyFont="1" applyFill="1" applyBorder="1" applyAlignment="1">
      <alignment horizontal="center" vertical="center" wrapText="1"/>
    </xf>
    <xf numFmtId="0" fontId="39" fillId="3" borderId="25" xfId="0" applyFont="1" applyFill="1" applyBorder="1" applyAlignment="1">
      <alignment horizontal="right" vertical="center" wrapText="1" indent="1"/>
    </xf>
    <xf numFmtId="0" fontId="39" fillId="2" borderId="6" xfId="0" applyFont="1" applyFill="1" applyBorder="1" applyAlignment="1">
      <alignment horizontal="right" vertical="center" wrapText="1" indent="1"/>
    </xf>
    <xf numFmtId="0" fontId="31" fillId="0" borderId="0" xfId="0" applyFont="1" applyAlignment="1">
      <alignment horizontal="center" vertical="center" wrapText="1" readingOrder="1"/>
    </xf>
    <xf numFmtId="0" fontId="40" fillId="0" borderId="0" xfId="0" applyFont="1" applyAlignment="1">
      <alignment horizontal="center" vertical="center" wrapText="1" readingOrder="1"/>
    </xf>
    <xf numFmtId="0" fontId="31" fillId="0" borderId="0" xfId="0" applyFont="1" applyAlignment="1">
      <alignment horizontal="center" vertical="center" wrapText="1"/>
    </xf>
    <xf numFmtId="0" fontId="4" fillId="0" borderId="2" xfId="0" applyFont="1" applyBorder="1" applyAlignment="1">
      <alignment horizontal="left" vertical="center" wrapText="1"/>
    </xf>
    <xf numFmtId="0" fontId="5" fillId="0" borderId="2" xfId="0" applyFont="1" applyBorder="1" applyAlignment="1">
      <alignment horizontal="center" vertical="center" wrapText="1" readingOrder="1"/>
    </xf>
    <xf numFmtId="0" fontId="11" fillId="3" borderId="18" xfId="0" applyFont="1" applyFill="1" applyBorder="1" applyAlignment="1">
      <alignment horizontal="center" vertical="center" wrapText="1"/>
    </xf>
    <xf numFmtId="0" fontId="39" fillId="3" borderId="9" xfId="0" applyFont="1" applyFill="1" applyBorder="1" applyAlignment="1">
      <alignment horizontal="center" vertical="center" wrapText="1"/>
    </xf>
    <xf numFmtId="0" fontId="11" fillId="3" borderId="32" xfId="0" applyFont="1" applyFill="1" applyBorder="1" applyAlignment="1">
      <alignment horizontal="right" vertical="center" wrapText="1" indent="1"/>
    </xf>
    <xf numFmtId="0" fontId="11" fillId="3" borderId="33" xfId="0" applyFont="1" applyFill="1" applyBorder="1" applyAlignment="1">
      <alignment horizontal="right" vertical="center" wrapText="1" indent="1"/>
    </xf>
    <xf numFmtId="0" fontId="11" fillId="2" borderId="34" xfId="0" applyFont="1" applyFill="1" applyBorder="1" applyAlignment="1">
      <alignment horizontal="right" vertical="center" wrapText="1" indent="1"/>
    </xf>
    <xf numFmtId="0" fontId="11" fillId="2" borderId="35" xfId="0" applyFont="1" applyFill="1" applyBorder="1" applyAlignment="1">
      <alignment horizontal="right" vertical="center" wrapText="1" inden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1"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11" fillId="2" borderId="36" xfId="0" applyFont="1" applyFill="1" applyBorder="1" applyAlignment="1">
      <alignment horizontal="right" vertical="center" wrapText="1" indent="1"/>
    </xf>
    <xf numFmtId="0" fontId="11" fillId="2" borderId="37" xfId="0" applyFont="1" applyFill="1" applyBorder="1" applyAlignment="1">
      <alignment horizontal="right" vertical="center" wrapText="1" indent="1"/>
    </xf>
    <xf numFmtId="0" fontId="11" fillId="2" borderId="32" xfId="0" applyFont="1" applyFill="1" applyBorder="1" applyAlignment="1">
      <alignment horizontal="right" vertical="center" wrapText="1" indent="1"/>
    </xf>
    <xf numFmtId="0" fontId="11" fillId="2" borderId="33" xfId="0" applyFont="1" applyFill="1" applyBorder="1" applyAlignment="1">
      <alignment horizontal="right" vertical="center" wrapText="1" indent="1"/>
    </xf>
    <xf numFmtId="0" fontId="11" fillId="2" borderId="32" xfId="0" applyFont="1" applyFill="1" applyBorder="1" applyAlignment="1">
      <alignment horizontal="right" vertical="center" wrapText="1"/>
    </xf>
    <xf numFmtId="0" fontId="11" fillId="2" borderId="33" xfId="0" applyFont="1" applyFill="1" applyBorder="1" applyAlignment="1">
      <alignment horizontal="right" vertical="center" wrapText="1"/>
    </xf>
    <xf numFmtId="0" fontId="9" fillId="0" borderId="0" xfId="0" applyFont="1" applyBorder="1" applyAlignment="1">
      <alignment horizontal="center" vertical="center" wrapText="1"/>
    </xf>
    <xf numFmtId="0" fontId="11" fillId="0" borderId="1" xfId="0" applyFont="1" applyBorder="1" applyAlignment="1">
      <alignment vertical="center" wrapText="1"/>
    </xf>
    <xf numFmtId="0" fontId="0" fillId="0" borderId="0" xfId="0" applyAlignment="1">
      <alignment vertical="center" wrapText="1"/>
    </xf>
    <xf numFmtId="0" fontId="11" fillId="2" borderId="51" xfId="0" applyFont="1" applyFill="1" applyBorder="1" applyAlignment="1">
      <alignment horizontal="right" vertical="center" wrapText="1" indent="1"/>
    </xf>
    <xf numFmtId="0" fontId="11" fillId="2" borderId="52" xfId="0" applyFont="1" applyFill="1" applyBorder="1" applyAlignment="1">
      <alignment horizontal="right" vertical="center" wrapText="1" indent="1"/>
    </xf>
    <xf numFmtId="0" fontId="11" fillId="3" borderId="25" xfId="0" applyFont="1" applyFill="1" applyBorder="1" applyAlignment="1">
      <alignment horizontal="center" vertical="center" wrapText="1"/>
    </xf>
    <xf numFmtId="0" fontId="15" fillId="3" borderId="18" xfId="0" applyFont="1" applyFill="1" applyBorder="1" applyAlignment="1">
      <alignment horizontal="center" vertical="center" wrapText="1"/>
    </xf>
    <xf numFmtId="0" fontId="11" fillId="3" borderId="53" xfId="0" applyFont="1" applyFill="1" applyBorder="1" applyAlignment="1">
      <alignment horizontal="center" vertical="center" wrapText="1"/>
    </xf>
    <xf numFmtId="0" fontId="11" fillId="3" borderId="54" xfId="0" applyFont="1" applyFill="1" applyBorder="1" applyAlignment="1">
      <alignment horizontal="center" vertical="center" wrapText="1"/>
    </xf>
    <xf numFmtId="0" fontId="11" fillId="3" borderId="2" xfId="0" applyFont="1" applyFill="1" applyBorder="1" applyAlignment="1">
      <alignment horizontal="center" wrapText="1"/>
    </xf>
    <xf numFmtId="0" fontId="11" fillId="3" borderId="26" xfId="0" applyFont="1" applyFill="1" applyBorder="1" applyAlignment="1">
      <alignment horizontal="center" wrapText="1"/>
    </xf>
    <xf numFmtId="0" fontId="11" fillId="3" borderId="27" xfId="0" applyFont="1" applyFill="1" applyBorder="1" applyAlignment="1">
      <alignment horizontal="center" wrapText="1"/>
    </xf>
    <xf numFmtId="0" fontId="43" fillId="3" borderId="21" xfId="0" applyFont="1" applyFill="1" applyBorder="1" applyAlignment="1">
      <alignment horizontal="center" vertical="top" wrapText="1"/>
    </xf>
    <xf numFmtId="0" fontId="43" fillId="3" borderId="1" xfId="0" applyFont="1" applyFill="1" applyBorder="1" applyAlignment="1">
      <alignment horizontal="center" vertical="top" wrapText="1"/>
    </xf>
    <xf numFmtId="0" fontId="43" fillId="3" borderId="28" xfId="0" applyFont="1" applyFill="1" applyBorder="1" applyAlignment="1">
      <alignment horizontal="center" vertical="top" wrapText="1"/>
    </xf>
    <xf numFmtId="0" fontId="75" fillId="0" borderId="0" xfId="0" applyFont="1" applyAlignment="1">
      <alignment vertical="center" wrapText="1"/>
    </xf>
    <xf numFmtId="0" fontId="74" fillId="0" borderId="0" xfId="0" applyFont="1" applyAlignment="1">
      <alignment vertical="center" wrapText="1"/>
    </xf>
    <xf numFmtId="0" fontId="9" fillId="0" borderId="0" xfId="0" applyFont="1" applyAlignment="1">
      <alignment horizontal="right" vertical="center" wrapText="1"/>
    </xf>
    <xf numFmtId="0" fontId="15" fillId="3" borderId="25" xfId="0" applyFont="1" applyFill="1" applyBorder="1" applyAlignment="1">
      <alignment horizontal="center" vertical="center" wrapText="1"/>
    </xf>
    <xf numFmtId="0" fontId="15" fillId="3" borderId="17" xfId="0" applyFont="1" applyFill="1" applyBorder="1" applyAlignment="1">
      <alignment horizontal="center" vertical="center" wrapText="1"/>
    </xf>
    <xf numFmtId="0" fontId="11" fillId="3" borderId="17" xfId="0" applyFont="1" applyFill="1" applyBorder="1" applyAlignment="1">
      <alignment horizontal="center" vertical="center" wrapText="1"/>
    </xf>
    <xf numFmtId="0" fontId="43" fillId="2" borderId="3" xfId="0" applyFont="1" applyFill="1" applyBorder="1" applyAlignment="1">
      <alignment horizontal="left" vertical="center" wrapText="1" indent="1"/>
    </xf>
    <xf numFmtId="0" fontId="43" fillId="3" borderId="4" xfId="0" applyFont="1" applyFill="1" applyBorder="1" applyAlignment="1">
      <alignment horizontal="left" vertical="center" wrapText="1" indent="1"/>
    </xf>
    <xf numFmtId="0" fontId="43" fillId="2" borderId="4" xfId="0" applyFont="1" applyFill="1" applyBorder="1" applyAlignment="1">
      <alignment horizontal="left" vertical="center" wrapText="1" indent="1"/>
    </xf>
    <xf numFmtId="0" fontId="11" fillId="3" borderId="4" xfId="0" applyFont="1" applyFill="1" applyBorder="1" applyAlignment="1">
      <alignment horizontal="right" vertical="center" wrapText="1" indent="1"/>
    </xf>
    <xf numFmtId="0" fontId="11" fillId="2" borderId="5" xfId="0" applyFont="1" applyFill="1" applyBorder="1" applyAlignment="1">
      <alignment horizontal="right" vertical="center" wrapText="1" indent="1"/>
    </xf>
    <xf numFmtId="0" fontId="11" fillId="2" borderId="4" xfId="0" applyFont="1" applyFill="1" applyBorder="1" applyAlignment="1">
      <alignment horizontal="right" vertical="center" wrapText="1" indent="1"/>
    </xf>
    <xf numFmtId="0" fontId="43" fillId="2" borderId="5" xfId="0" applyFont="1" applyFill="1" applyBorder="1" applyAlignment="1">
      <alignment horizontal="left" vertical="center" wrapText="1" indent="1"/>
    </xf>
    <xf numFmtId="0" fontId="11" fillId="2" borderId="3" xfId="0" applyFont="1" applyFill="1" applyBorder="1" applyAlignment="1">
      <alignment horizontal="right" vertical="center" wrapText="1" indent="1"/>
    </xf>
    <xf numFmtId="0" fontId="23" fillId="3" borderId="6" xfId="0" applyFont="1" applyFill="1" applyBorder="1" applyAlignment="1">
      <alignment horizontal="center" vertical="top" wrapText="1"/>
    </xf>
    <xf numFmtId="0" fontId="39" fillId="3" borderId="12" xfId="0" applyFont="1" applyFill="1" applyBorder="1" applyAlignment="1">
      <alignment horizontal="center" wrapText="1"/>
    </xf>
    <xf numFmtId="0" fontId="11" fillId="3" borderId="12"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5" fillId="3" borderId="12"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5" fillId="3" borderId="13" xfId="0" applyFont="1" applyFill="1" applyBorder="1" applyAlignment="1">
      <alignment horizontal="center" vertical="center" wrapText="1"/>
    </xf>
    <xf numFmtId="0" fontId="11" fillId="3" borderId="8" xfId="0" applyFont="1" applyFill="1" applyBorder="1" applyAlignment="1">
      <alignment horizontal="right" vertical="center" wrapText="1" indent="1"/>
    </xf>
    <xf numFmtId="0" fontId="11" fillId="2" borderId="7" xfId="0" applyFont="1" applyFill="1" applyBorder="1" applyAlignment="1">
      <alignment horizontal="right" vertical="center" wrapText="1" indent="1"/>
    </xf>
    <xf numFmtId="0" fontId="11" fillId="3" borderId="29" xfId="0" applyFont="1" applyFill="1" applyBorder="1" applyAlignment="1">
      <alignment horizontal="center" vertical="center" wrapText="1"/>
    </xf>
    <xf numFmtId="0" fontId="11" fillId="3" borderId="24" xfId="0" applyFont="1" applyFill="1" applyBorder="1" applyAlignment="1">
      <alignment horizontal="center" vertical="center" wrapText="1"/>
    </xf>
    <xf numFmtId="0" fontId="11" fillId="3" borderId="30" xfId="0" applyFont="1" applyFill="1" applyBorder="1" applyAlignment="1">
      <alignment horizontal="center" vertical="center" wrapText="1"/>
    </xf>
    <xf numFmtId="0" fontId="11" fillId="3" borderId="23" xfId="0" applyFont="1" applyFill="1" applyBorder="1" applyAlignment="1">
      <alignment horizontal="center" vertical="center" wrapText="1"/>
    </xf>
    <xf numFmtId="0" fontId="11" fillId="2" borderId="9" xfId="0" applyFont="1" applyFill="1" applyBorder="1" applyAlignment="1">
      <alignment horizontal="right" vertical="center" wrapText="1" indent="1"/>
    </xf>
    <xf numFmtId="0" fontId="5" fillId="0" borderId="2" xfId="0" applyFont="1" applyBorder="1" applyAlignment="1">
      <alignment horizontal="right" vertical="center" wrapText="1" readingOrder="1"/>
    </xf>
    <xf numFmtId="0" fontId="11" fillId="2" borderId="50" xfId="0" applyFont="1" applyFill="1" applyBorder="1" applyAlignment="1">
      <alignment horizontal="right" vertical="center" wrapText="1" indent="1"/>
    </xf>
    <xf numFmtId="0" fontId="22" fillId="0" borderId="0" xfId="0" applyFont="1" applyBorder="1" applyAlignment="1">
      <alignment horizontal="center" vertical="center" wrapText="1" readingOrder="1"/>
    </xf>
    <xf numFmtId="0" fontId="11" fillId="3" borderId="27" xfId="0" applyFont="1" applyFill="1" applyBorder="1" applyAlignment="1">
      <alignment horizontal="center" vertical="center" wrapText="1"/>
    </xf>
    <xf numFmtId="0" fontId="11" fillId="3" borderId="26" xfId="0" applyFont="1" applyFill="1" applyBorder="1" applyAlignment="1">
      <alignment horizontal="center" vertical="center" wrapText="1"/>
    </xf>
    <xf numFmtId="0" fontId="11" fillId="3" borderId="21" xfId="0" applyFont="1" applyFill="1" applyBorder="1" applyAlignment="1">
      <alignment horizontal="center" vertical="center" wrapText="1"/>
    </xf>
    <xf numFmtId="0" fontId="11" fillId="3" borderId="28" xfId="0" applyFont="1" applyFill="1" applyBorder="1" applyAlignment="1">
      <alignment horizontal="center" vertical="center" wrapText="1"/>
    </xf>
    <xf numFmtId="0" fontId="9" fillId="0" borderId="1" xfId="0" applyFont="1" applyBorder="1" applyAlignment="1">
      <alignment horizontal="right" vertical="center" wrapText="1"/>
    </xf>
    <xf numFmtId="0" fontId="9" fillId="0" borderId="1" xfId="0" applyFont="1" applyBorder="1" applyAlignment="1">
      <alignment horizontal="center" vertical="center" wrapText="1"/>
    </xf>
    <xf numFmtId="0" fontId="75" fillId="0" borderId="1" xfId="0" applyFont="1" applyBorder="1" applyAlignment="1">
      <alignment vertical="center" wrapText="1"/>
    </xf>
    <xf numFmtId="0" fontId="74" fillId="0" borderId="1" xfId="0" applyFont="1" applyBorder="1" applyAlignment="1">
      <alignment vertical="center" wrapText="1"/>
    </xf>
    <xf numFmtId="0" fontId="15" fillId="2" borderId="17" xfId="0" applyFont="1" applyFill="1" applyBorder="1" applyAlignment="1">
      <alignment horizontal="center" vertical="center" wrapText="1"/>
    </xf>
    <xf numFmtId="0" fontId="39" fillId="2" borderId="17" xfId="0" applyFont="1" applyFill="1" applyBorder="1" applyAlignment="1">
      <alignment horizontal="center" vertical="center" wrapText="1"/>
    </xf>
    <xf numFmtId="0" fontId="43" fillId="3" borderId="6" xfId="0" applyFont="1" applyFill="1" applyBorder="1" applyAlignment="1">
      <alignment horizontal="center" vertical="top" wrapText="1"/>
    </xf>
    <xf numFmtId="0" fontId="43" fillId="3" borderId="13" xfId="0" applyFont="1" applyFill="1" applyBorder="1" applyAlignment="1">
      <alignment horizontal="center" vertical="top" wrapText="1"/>
    </xf>
    <xf numFmtId="0" fontId="11" fillId="3" borderId="12" xfId="0" applyFont="1" applyFill="1" applyBorder="1" applyAlignment="1">
      <alignment horizontal="center" wrapText="1"/>
    </xf>
    <xf numFmtId="0" fontId="11" fillId="3" borderId="6" xfId="0" applyFont="1" applyFill="1" applyBorder="1" applyAlignment="1">
      <alignment horizontal="center" wrapText="1"/>
    </xf>
    <xf numFmtId="0" fontId="11" fillId="3" borderId="12"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13" xfId="0" applyFont="1" applyFill="1" applyBorder="1" applyAlignment="1">
      <alignment horizontal="center" vertical="center"/>
    </xf>
    <xf numFmtId="0" fontId="55" fillId="0" borderId="0" xfId="0" applyFont="1" applyBorder="1" applyAlignment="1">
      <alignment horizontal="center" vertical="center" wrapText="1"/>
    </xf>
    <xf numFmtId="0" fontId="15" fillId="3" borderId="6" xfId="0" applyFont="1" applyFill="1" applyBorder="1" applyAlignment="1">
      <alignment horizontal="center" vertical="top" wrapText="1"/>
    </xf>
    <xf numFmtId="0" fontId="11" fillId="3" borderId="7" xfId="0" applyFont="1" applyFill="1" applyBorder="1" applyAlignment="1">
      <alignment horizontal="right" vertical="center" wrapText="1" indent="1"/>
    </xf>
    <xf numFmtId="0" fontId="11" fillId="3" borderId="27" xfId="0" applyFont="1" applyFill="1" applyBorder="1" applyAlignment="1">
      <alignment horizontal="center" vertical="center"/>
    </xf>
    <xf numFmtId="0" fontId="11" fillId="3" borderId="26" xfId="0" applyFont="1" applyFill="1" applyBorder="1" applyAlignment="1">
      <alignment horizontal="center" vertical="center"/>
    </xf>
    <xf numFmtId="0" fontId="11" fillId="3" borderId="16" xfId="0" applyFont="1" applyFill="1" applyBorder="1" applyAlignment="1">
      <alignment horizontal="center" vertical="center"/>
    </xf>
    <xf numFmtId="0" fontId="11" fillId="3" borderId="31" xfId="0" applyFont="1" applyFill="1" applyBorder="1" applyAlignment="1">
      <alignment horizontal="center" vertical="center"/>
    </xf>
    <xf numFmtId="0" fontId="11" fillId="3" borderId="21" xfId="0" applyFont="1" applyFill="1" applyBorder="1" applyAlignment="1">
      <alignment horizontal="center" vertical="center"/>
    </xf>
    <xf numFmtId="0" fontId="11" fillId="3" borderId="28" xfId="0" applyFont="1" applyFill="1" applyBorder="1" applyAlignment="1">
      <alignment horizontal="center" vertical="center"/>
    </xf>
    <xf numFmtId="0" fontId="44" fillId="3" borderId="6" xfId="0" applyFont="1" applyFill="1" applyBorder="1" applyAlignment="1">
      <alignment horizontal="center" vertical="top" wrapText="1"/>
    </xf>
    <xf numFmtId="0" fontId="9" fillId="0" borderId="0" xfId="0" applyFont="1" applyBorder="1" applyAlignment="1">
      <alignment vertical="center" wrapText="1"/>
    </xf>
    <xf numFmtId="0" fontId="55" fillId="0" borderId="0" xfId="0" applyFont="1" applyBorder="1" applyAlignment="1">
      <alignment vertical="center" wrapText="1"/>
    </xf>
    <xf numFmtId="0" fontId="17" fillId="3" borderId="6" xfId="0" applyFont="1" applyFill="1" applyBorder="1" applyAlignment="1">
      <alignment horizontal="center" vertical="top" wrapText="1"/>
    </xf>
    <xf numFmtId="0" fontId="17" fillId="3" borderId="13" xfId="0" applyFont="1" applyFill="1" applyBorder="1" applyAlignment="1">
      <alignment horizontal="center" vertical="top" wrapText="1"/>
    </xf>
    <xf numFmtId="0" fontId="11" fillId="3" borderId="9" xfId="0" applyFont="1" applyFill="1" applyBorder="1" applyAlignment="1">
      <alignment horizontal="right" vertical="center" wrapText="1" indent="1"/>
    </xf>
    <xf numFmtId="0" fontId="11" fillId="2" borderId="8" xfId="0" applyFont="1" applyFill="1" applyBorder="1" applyAlignment="1">
      <alignment horizontal="right" vertical="center" wrapText="1" indent="1"/>
    </xf>
    <xf numFmtId="0" fontId="11" fillId="2" borderId="11" xfId="0" applyFont="1" applyFill="1" applyBorder="1" applyAlignment="1">
      <alignment horizontal="right" vertical="center" wrapText="1" indent="1"/>
    </xf>
    <xf numFmtId="0" fontId="44" fillId="0" borderId="0" xfId="0" applyFont="1" applyBorder="1" applyAlignment="1">
      <alignment horizontal="left" vertical="center" wrapText="1"/>
    </xf>
    <xf numFmtId="0" fontId="39" fillId="0" borderId="0" xfId="0" applyFont="1" applyBorder="1" applyAlignment="1">
      <alignment horizontal="right" vertical="center" wrapText="1" readingOrder="2"/>
    </xf>
    <xf numFmtId="0" fontId="11" fillId="3" borderId="11" xfId="0" applyFont="1" applyFill="1" applyBorder="1" applyAlignment="1">
      <alignment horizontal="right" vertical="center" wrapText="1" indent="1"/>
    </xf>
    <xf numFmtId="0" fontId="11" fillId="2" borderId="15"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2" borderId="6" xfId="0" applyFont="1" applyFill="1" applyBorder="1" applyAlignment="1">
      <alignment horizontal="right" vertical="center" wrapText="1" indent="1"/>
    </xf>
    <xf numFmtId="0" fontId="15" fillId="3" borderId="6" xfId="0" applyFont="1" applyFill="1" applyBorder="1" applyAlignment="1">
      <alignment horizontal="center" vertical="center"/>
    </xf>
    <xf numFmtId="0" fontId="15" fillId="3" borderId="13" xfId="0" applyFont="1" applyFill="1" applyBorder="1" applyAlignment="1">
      <alignment horizontal="center" vertical="center"/>
    </xf>
    <xf numFmtId="0" fontId="9" fillId="3" borderId="6"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14" fillId="0" borderId="1" xfId="0" applyFont="1" applyBorder="1" applyAlignment="1">
      <alignment horizontal="center" vertical="center" wrapText="1"/>
    </xf>
    <xf numFmtId="0" fontId="55" fillId="0" borderId="1" xfId="0" applyFont="1" applyBorder="1" applyAlignment="1">
      <alignment horizontal="center" vertical="center" wrapText="1"/>
    </xf>
    <xf numFmtId="0" fontId="14" fillId="0" borderId="1" xfId="0" applyFont="1" applyBorder="1" applyAlignment="1">
      <alignment horizontal="right" vertical="center" wrapText="1"/>
    </xf>
    <xf numFmtId="0" fontId="39" fillId="3" borderId="12" xfId="0" applyFont="1" applyFill="1" applyBorder="1" applyAlignment="1">
      <alignment horizontal="center" vertical="center"/>
    </xf>
    <xf numFmtId="0" fontId="39" fillId="3" borderId="6" xfId="0" applyFont="1" applyFill="1" applyBorder="1" applyAlignment="1">
      <alignment horizontal="center" vertical="center"/>
    </xf>
    <xf numFmtId="0" fontId="39" fillId="3" borderId="13" xfId="0" applyFont="1" applyFill="1" applyBorder="1" applyAlignment="1">
      <alignment horizontal="center" vertical="center"/>
    </xf>
    <xf numFmtId="0" fontId="39" fillId="3" borderId="12" xfId="0" applyFont="1" applyFill="1" applyBorder="1" applyAlignment="1">
      <alignment horizontal="center" vertical="center" wrapText="1"/>
    </xf>
    <xf numFmtId="0" fontId="39" fillId="3" borderId="6" xfId="0" applyFont="1" applyFill="1" applyBorder="1" applyAlignment="1">
      <alignment horizontal="center" vertical="center" wrapText="1"/>
    </xf>
    <xf numFmtId="0" fontId="8" fillId="0" borderId="0" xfId="0" applyFont="1" applyAlignment="1">
      <alignment horizontal="right" vertical="center" wrapText="1"/>
    </xf>
    <xf numFmtId="0" fontId="39" fillId="3" borderId="13" xfId="0" applyFont="1" applyFill="1" applyBorder="1" applyAlignment="1">
      <alignment horizontal="center" vertical="center" wrapText="1"/>
    </xf>
    <xf numFmtId="0" fontId="44" fillId="3" borderId="12" xfId="0" applyFont="1" applyFill="1" applyBorder="1" applyAlignment="1">
      <alignment horizontal="center" vertical="center"/>
    </xf>
    <xf numFmtId="0" fontId="44" fillId="3" borderId="6" xfId="0" applyFont="1" applyFill="1" applyBorder="1" applyAlignment="1">
      <alignment horizontal="center" vertical="center"/>
    </xf>
    <xf numFmtId="0" fontId="44" fillId="3" borderId="13" xfId="0" applyFont="1" applyFill="1" applyBorder="1" applyAlignment="1">
      <alignment horizontal="center" vertical="center"/>
    </xf>
    <xf numFmtId="0" fontId="11" fillId="3" borderId="20" xfId="0" applyFont="1" applyFill="1" applyBorder="1" applyAlignment="1">
      <alignment horizontal="center" vertical="center" wrapText="1"/>
    </xf>
    <xf numFmtId="0" fontId="39" fillId="3" borderId="1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5" fillId="3" borderId="10" xfId="0" applyFont="1" applyFill="1" applyBorder="1" applyAlignment="1">
      <alignment horizontal="center" vertical="center" wrapText="1"/>
    </xf>
    <xf numFmtId="0" fontId="73" fillId="0" borderId="0" xfId="0" applyFont="1" applyAlignment="1">
      <alignment vertical="center" wrapText="1"/>
    </xf>
    <xf numFmtId="0" fontId="73" fillId="0" borderId="1" xfId="0" applyFont="1" applyBorder="1" applyAlignment="1">
      <alignment vertical="center" wrapText="1"/>
    </xf>
    <xf numFmtId="0" fontId="15" fillId="2" borderId="15" xfId="0" applyFont="1" applyFill="1" applyBorder="1" applyAlignment="1">
      <alignment horizontal="center" vertical="center" wrapText="1"/>
    </xf>
    <xf numFmtId="0" fontId="15" fillId="2" borderId="14" xfId="0" applyFont="1" applyFill="1" applyBorder="1" applyAlignment="1">
      <alignment horizontal="center" vertical="center" wrapText="1"/>
    </xf>
    <xf numFmtId="0" fontId="15" fillId="3" borderId="20" xfId="0" applyFont="1" applyFill="1" applyBorder="1" applyAlignment="1">
      <alignment horizontal="center" vertical="center" wrapText="1"/>
    </xf>
    <xf numFmtId="0" fontId="39" fillId="0" borderId="2" xfId="0" applyFont="1" applyBorder="1" applyAlignment="1">
      <alignment horizontal="right" vertical="center" wrapText="1" readingOrder="2"/>
    </xf>
    <xf numFmtId="0" fontId="11" fillId="2" borderId="38" xfId="0" applyFont="1" applyFill="1" applyBorder="1" applyAlignment="1">
      <alignment horizontal="right" vertical="center" wrapText="1" indent="1"/>
    </xf>
    <xf numFmtId="0" fontId="11" fillId="2" borderId="39" xfId="0" applyFont="1" applyFill="1" applyBorder="1" applyAlignment="1">
      <alignment horizontal="right" vertical="center" wrapText="1" indent="1"/>
    </xf>
    <xf numFmtId="0" fontId="11" fillId="2" borderId="17"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15" fillId="3" borderId="12" xfId="0" applyFont="1" applyFill="1" applyBorder="1" applyAlignment="1">
      <alignment horizontal="center" vertical="center"/>
    </xf>
    <xf numFmtId="0" fontId="15" fillId="3" borderId="21" xfId="0" applyFont="1" applyFill="1" applyBorder="1" applyAlignment="1">
      <alignment horizontal="center" vertical="top" wrapText="1"/>
    </xf>
    <xf numFmtId="0" fontId="15" fillId="3" borderId="28" xfId="0" applyFont="1" applyFill="1" applyBorder="1" applyAlignment="1">
      <alignment horizontal="center" vertical="top" wrapText="1"/>
    </xf>
    <xf numFmtId="0" fontId="44" fillId="0" borderId="2" xfId="0" applyFont="1" applyBorder="1" applyAlignment="1">
      <alignment horizontal="left" vertical="center" wrapText="1"/>
    </xf>
    <xf numFmtId="0" fontId="11" fillId="3" borderId="42" xfId="0" applyFont="1" applyFill="1" applyBorder="1" applyAlignment="1">
      <alignment horizontal="right" vertical="center" wrapText="1" indent="1"/>
    </xf>
    <xf numFmtId="0" fontId="11" fillId="3" borderId="43" xfId="0" applyFont="1" applyFill="1" applyBorder="1" applyAlignment="1">
      <alignment horizontal="right" vertical="center" wrapText="1" indent="1"/>
    </xf>
    <xf numFmtId="0" fontId="11" fillId="2" borderId="42" xfId="0" applyFont="1" applyFill="1" applyBorder="1" applyAlignment="1">
      <alignment horizontal="right" vertical="center" wrapText="1" indent="1"/>
    </xf>
    <xf numFmtId="0" fontId="11" fillId="2" borderId="43" xfId="0" applyFont="1" applyFill="1" applyBorder="1" applyAlignment="1">
      <alignment horizontal="right" vertical="center" wrapText="1" indent="1"/>
    </xf>
    <xf numFmtId="0" fontId="11" fillId="2" borderId="48" xfId="0" applyFont="1" applyFill="1" applyBorder="1" applyAlignment="1">
      <alignment horizontal="right" vertical="center" wrapText="1" indent="1"/>
    </xf>
    <xf numFmtId="0" fontId="11" fillId="2" borderId="49" xfId="0" applyFont="1" applyFill="1" applyBorder="1" applyAlignment="1">
      <alignment horizontal="right" vertical="center" wrapText="1" indent="1"/>
    </xf>
    <xf numFmtId="0" fontId="11" fillId="3" borderId="34" xfId="0" applyFont="1" applyFill="1" applyBorder="1" applyAlignment="1">
      <alignment horizontal="right" vertical="center" wrapText="1" indent="1"/>
    </xf>
    <xf numFmtId="0" fontId="11" fillId="3" borderId="35" xfId="0" applyFont="1" applyFill="1" applyBorder="1" applyAlignment="1">
      <alignment horizontal="right" vertical="center" wrapText="1" indent="1"/>
    </xf>
  </cellXfs>
  <cellStyles count="15">
    <cellStyle name="Comma 2" xfId="14" xr:uid="{00000000-0005-0000-0000-000000000000}"/>
    <cellStyle name="Hyperlink" xfId="1" builtinId="8"/>
    <cellStyle name="Normal" xfId="0" builtinId="0"/>
    <cellStyle name="Normal 10" xfId="13" xr:uid="{00000000-0005-0000-0000-000003000000}"/>
    <cellStyle name="Normal 2" xfId="2" xr:uid="{00000000-0005-0000-0000-000004000000}"/>
    <cellStyle name="Normal 2 2" xfId="3" xr:uid="{00000000-0005-0000-0000-000005000000}"/>
    <cellStyle name="Normal 2 3" xfId="4" xr:uid="{00000000-0005-0000-0000-000006000000}"/>
    <cellStyle name="Normal 2_نشره التجاره الداخليه 21" xfId="5" xr:uid="{00000000-0005-0000-0000-000007000000}"/>
    <cellStyle name="Normal 3" xfId="6" xr:uid="{00000000-0005-0000-0000-000008000000}"/>
    <cellStyle name="Normal 4" xfId="7" xr:uid="{00000000-0005-0000-0000-000009000000}"/>
    <cellStyle name="Normal 5" xfId="9" xr:uid="{00000000-0005-0000-0000-00000A000000}"/>
    <cellStyle name="Normal 6" xfId="10" xr:uid="{00000000-0005-0000-0000-00000B000000}"/>
    <cellStyle name="Normal 7" xfId="11" xr:uid="{00000000-0005-0000-0000-00000C000000}"/>
    <cellStyle name="Normal 8" xfId="8" xr:uid="{00000000-0005-0000-0000-00000D000000}"/>
    <cellStyle name="Normal 9" xfId="12" xr:uid="{00000000-0005-0000-0000-00000E000000}"/>
  </cellStyles>
  <dxfs count="0"/>
  <tableStyles count="0" defaultTableStyle="TableStyleMedium9"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2" Type="http://schemas.openxmlformats.org/officeDocument/2006/relationships/image" Target="../media/image3.wmf"/><Relationship Id="rId1" Type="http://schemas.openxmlformats.org/officeDocument/2006/relationships/image" Target="../media/image6.png"/></Relationships>
</file>

<file path=xl/drawings/_rels/drawing1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8.png"/></Relationships>
</file>

<file path=xl/drawings/_rels/drawing13.xml.rels><?xml version="1.0" encoding="UTF-8" standalone="yes"?>
<Relationships xmlns="http://schemas.openxmlformats.org/package/2006/relationships"><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8.png"/></Relationships>
</file>

<file path=xl/drawings/_rels/drawing1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8.png"/></Relationships>
</file>

<file path=xl/drawings/_rels/drawing1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9.png"/></Relationships>
</file>

<file path=xl/drawings/_rels/drawing17.xml.rels><?xml version="1.0" encoding="UTF-8" standalone="yes"?>
<Relationships xmlns="http://schemas.openxmlformats.org/package/2006/relationships"><Relationship Id="rId1" Type="http://schemas.openxmlformats.org/officeDocument/2006/relationships/image" Target="../media/image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7.png"/></Relationships>
</file>

<file path=xl/drawings/_rels/drawing19.xml.rels><?xml version="1.0" encoding="UTF-8" standalone="yes"?>
<Relationships xmlns="http://schemas.openxmlformats.org/package/2006/relationships"><Relationship Id="rId1" Type="http://schemas.openxmlformats.org/officeDocument/2006/relationships/image" Target="../media/image7.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3.wmf"/></Relationships>
</file>

<file path=xl/drawings/_rels/drawing20.xml.rels><?xml version="1.0" encoding="UTF-8" standalone="yes"?>
<Relationships xmlns="http://schemas.openxmlformats.org/package/2006/relationships"><Relationship Id="rId1" Type="http://schemas.openxmlformats.org/officeDocument/2006/relationships/image" Target="../media/image7.png"/></Relationships>
</file>

<file path=xl/drawings/_rels/drawing21.xml.rels><?xml version="1.0" encoding="UTF-8" standalone="yes"?>
<Relationships xmlns="http://schemas.openxmlformats.org/package/2006/relationships"><Relationship Id="rId2" Type="http://schemas.openxmlformats.org/officeDocument/2006/relationships/image" Target="../media/image3.wmf"/><Relationship Id="rId1" Type="http://schemas.openxmlformats.org/officeDocument/2006/relationships/image" Target="../media/image6.png"/></Relationships>
</file>

<file path=xl/drawings/_rels/drawing22.xml.rels><?xml version="1.0" encoding="UTF-8" standalone="yes"?>
<Relationships xmlns="http://schemas.openxmlformats.org/package/2006/relationships"><Relationship Id="rId1" Type="http://schemas.openxmlformats.org/officeDocument/2006/relationships/image" Target="../media/image7.png"/></Relationships>
</file>

<file path=xl/drawings/_rels/drawing23.xml.rels><?xml version="1.0" encoding="UTF-8" standalone="yes"?>
<Relationships xmlns="http://schemas.openxmlformats.org/package/2006/relationships"><Relationship Id="rId1" Type="http://schemas.openxmlformats.org/officeDocument/2006/relationships/image" Target="../media/image7.png"/></Relationships>
</file>

<file path=xl/drawings/_rels/drawing24.xml.rels><?xml version="1.0" encoding="UTF-8" standalone="yes"?>
<Relationships xmlns="http://schemas.openxmlformats.org/package/2006/relationships"><Relationship Id="rId1" Type="http://schemas.openxmlformats.org/officeDocument/2006/relationships/image" Target="../media/image7.png"/></Relationships>
</file>

<file path=xl/drawings/_rels/drawing25.xml.rels><?xml version="1.0" encoding="UTF-8" standalone="yes"?>
<Relationships xmlns="http://schemas.openxmlformats.org/package/2006/relationships"><Relationship Id="rId1" Type="http://schemas.openxmlformats.org/officeDocument/2006/relationships/image" Target="../media/image7.png"/></Relationships>
</file>

<file path=xl/drawings/_rels/drawing2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9.png"/></Relationships>
</file>

<file path=xl/drawings/_rels/drawing27.xml.rels><?xml version="1.0" encoding="UTF-8" standalone="yes"?>
<Relationships xmlns="http://schemas.openxmlformats.org/package/2006/relationships"><Relationship Id="rId1" Type="http://schemas.openxmlformats.org/officeDocument/2006/relationships/image" Target="../media/image7.png"/></Relationships>
</file>

<file path=xl/drawings/_rels/drawing28.xml.rels><?xml version="1.0" encoding="UTF-8" standalone="yes"?>
<Relationships xmlns="http://schemas.openxmlformats.org/package/2006/relationships"><Relationship Id="rId1" Type="http://schemas.openxmlformats.org/officeDocument/2006/relationships/image" Target="../media/image7.png"/></Relationships>
</file>

<file path=xl/drawings/_rels/drawing29.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0.xml.rels><?xml version="1.0" encoding="UTF-8" standalone="yes"?>
<Relationships xmlns="http://schemas.openxmlformats.org/package/2006/relationships"><Relationship Id="rId1" Type="http://schemas.openxmlformats.org/officeDocument/2006/relationships/image" Target="../media/image7.png"/></Relationships>
</file>

<file path=xl/drawings/_rels/drawing31.xml.rels><?xml version="1.0" encoding="UTF-8" standalone="yes"?>
<Relationships xmlns="http://schemas.openxmlformats.org/package/2006/relationships"><Relationship Id="rId2" Type="http://schemas.openxmlformats.org/officeDocument/2006/relationships/image" Target="../media/image3.wmf"/><Relationship Id="rId1" Type="http://schemas.openxmlformats.org/officeDocument/2006/relationships/image" Target="../media/image8.png"/></Relationships>
</file>

<file path=xl/drawings/_rels/drawing3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3.xml.rels><?xml version="1.0" encoding="UTF-8" standalone="yes"?>
<Relationships xmlns="http://schemas.openxmlformats.org/package/2006/relationships"><Relationship Id="rId1" Type="http://schemas.openxmlformats.org/officeDocument/2006/relationships/image" Target="../media/image7.png"/></Relationships>
</file>

<file path=xl/drawings/_rels/drawing34.xml.rels><?xml version="1.0" encoding="UTF-8" standalone="yes"?>
<Relationships xmlns="http://schemas.openxmlformats.org/package/2006/relationships"><Relationship Id="rId1" Type="http://schemas.openxmlformats.org/officeDocument/2006/relationships/image" Target="../media/image7.png"/></Relationships>
</file>

<file path=xl/drawings/_rels/drawing35.xml.rels><?xml version="1.0" encoding="UTF-8" standalone="yes"?>
<Relationships xmlns="http://schemas.openxmlformats.org/package/2006/relationships"><Relationship Id="rId1" Type="http://schemas.openxmlformats.org/officeDocument/2006/relationships/image" Target="../media/image7.png"/></Relationships>
</file>

<file path=xl/drawings/_rels/drawing36.xml.rels><?xml version="1.0" encoding="UTF-8" standalone="yes"?>
<Relationships xmlns="http://schemas.openxmlformats.org/package/2006/relationships"><Relationship Id="rId1" Type="http://schemas.openxmlformats.org/officeDocument/2006/relationships/image" Target="../media/image7.png"/></Relationships>
</file>

<file path=xl/drawings/_rels/drawing37.xml.rels><?xml version="1.0" encoding="UTF-8" standalone="yes"?>
<Relationships xmlns="http://schemas.openxmlformats.org/package/2006/relationships"><Relationship Id="rId1" Type="http://schemas.openxmlformats.org/officeDocument/2006/relationships/image" Target="../media/image7.png"/></Relationships>
</file>

<file path=xl/drawings/_rels/drawing38.xml.rels><?xml version="1.0" encoding="UTF-8" standalone="yes"?>
<Relationships xmlns="http://schemas.openxmlformats.org/package/2006/relationships"><Relationship Id="rId1" Type="http://schemas.openxmlformats.org/officeDocument/2006/relationships/image" Target="../media/image7.png"/></Relationships>
</file>

<file path=xl/drawings/_rels/drawing39.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4.png"/></Relationships>
</file>

<file path=xl/drawings/_rels/drawing40.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3.wmf"/><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676275</xdr:colOff>
      <xdr:row>37</xdr:row>
      <xdr:rowOff>161925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591675" cy="6858000"/>
        </a:xfrm>
        <a:prstGeom prst="rect">
          <a:avLst/>
        </a:prstGeom>
      </xdr:spPr>
    </xdr:pic>
    <xdr:clientData/>
  </xdr:twoCellAnchor>
  <xdr:twoCellAnchor>
    <xdr:from>
      <xdr:col>0</xdr:col>
      <xdr:colOff>0</xdr:colOff>
      <xdr:row>9</xdr:row>
      <xdr:rowOff>28575</xdr:rowOff>
    </xdr:from>
    <xdr:to>
      <xdr:col>13</xdr:col>
      <xdr:colOff>504825</xdr:colOff>
      <xdr:row>15</xdr:row>
      <xdr:rowOff>156210</xdr:rowOff>
    </xdr:to>
    <xdr:sp macro="" textlink="">
      <xdr:nvSpPr>
        <xdr:cNvPr id="4" name="Text Box 2">
          <a:extLst>
            <a:ext uri="{FF2B5EF4-FFF2-40B4-BE49-F238E27FC236}">
              <a16:creationId xmlns:a16="http://schemas.microsoft.com/office/drawing/2014/main" id="{00000000-0008-0000-0000-000004000000}"/>
            </a:ext>
          </a:extLst>
        </xdr:cNvPr>
        <xdr:cNvSpPr txBox="1">
          <a:spLocks noChangeArrowheads="1"/>
        </xdr:cNvSpPr>
      </xdr:nvSpPr>
      <xdr:spPr bwMode="auto">
        <a:xfrm>
          <a:off x="0" y="1657350"/>
          <a:ext cx="9420225" cy="1213485"/>
        </a:xfrm>
        <a:prstGeom prst="rect">
          <a:avLst/>
        </a:prstGeom>
        <a:noFill/>
        <a:ln w="76200" cmpd="thickThin">
          <a:noFill/>
          <a:miter lim="800000"/>
          <a:headEnd/>
          <a:tailEnd/>
        </a:ln>
        <a:extLst/>
      </xdr:spPr>
      <xdr:txBody>
        <a:bodyPr rot="0" vert="horz" wrap="square" lIns="137160" tIns="91440" rIns="137160" bIns="91440" anchor="ctr" anchorCtr="0" upright="1">
          <a:noAutofit/>
        </a:bodyPr>
        <a:lstStyle/>
        <a:p>
          <a:pPr marL="0" marR="0" algn="ctr">
            <a:lnSpc>
              <a:spcPct val="107000"/>
            </a:lnSpc>
            <a:spcBef>
              <a:spcPts val="0"/>
            </a:spcBef>
            <a:spcAft>
              <a:spcPts val="0"/>
            </a:spcAft>
          </a:pPr>
          <a:r>
            <a:rPr lang="ar-QA" sz="3000" b="1">
              <a:effectLst/>
              <a:latin typeface="Calibri Light" panose="020F0302020204030204" pitchFamily="34" charset="0"/>
              <a:ea typeface="Times New Roman" panose="02020603050405020304" pitchFamily="18" charset="0"/>
              <a:cs typeface="Sultan bold"/>
            </a:rPr>
            <a:t>ال</a:t>
          </a:r>
          <a:r>
            <a:rPr lang="ar-SA" sz="3000" b="1">
              <a:effectLst/>
              <a:latin typeface="Calibri Light" panose="020F0302020204030204" pitchFamily="34" charset="0"/>
              <a:ea typeface="Times New Roman" panose="02020603050405020304" pitchFamily="18" charset="0"/>
              <a:cs typeface="Sultan bold"/>
            </a:rPr>
            <a:t>نشرة السنوية لإحصاءات النقل والإتصالات</a:t>
          </a:r>
          <a:endParaRPr lang="en-US" sz="1100">
            <a:effectLst/>
            <a:latin typeface="Calibri" panose="020F0502020204030204" pitchFamily="34" charset="0"/>
            <a:ea typeface="Times New Roman" panose="02020603050405020304" pitchFamily="18" charset="0"/>
            <a:cs typeface="Arial" panose="020B0604020202020204" pitchFamily="34" charset="0"/>
          </a:endParaRPr>
        </a:p>
        <a:p>
          <a:pPr marL="0" marR="0" algn="ctr">
            <a:lnSpc>
              <a:spcPct val="107000"/>
            </a:lnSpc>
            <a:spcBef>
              <a:spcPts val="0"/>
            </a:spcBef>
            <a:spcAft>
              <a:spcPts val="0"/>
            </a:spcAft>
          </a:pPr>
          <a:r>
            <a:rPr lang="en-US" sz="2200">
              <a:effectLst/>
              <a:latin typeface="Bernard MT Condensed" panose="02050806060905020404" pitchFamily="18" charset="0"/>
              <a:ea typeface="Times New Roman" panose="02020603050405020304" pitchFamily="18" charset="0"/>
              <a:cs typeface="AL-Mohanad Bold"/>
            </a:rPr>
            <a:t>THE ANNUAL BULLETIN OF TRANSPORT &amp; COMMUNICATIONS STATISTICS</a:t>
          </a:r>
          <a:endParaRPr lang="en-US" sz="1100">
            <a:effectLst/>
            <a:latin typeface="Calibri" panose="020F0502020204030204" pitchFamily="34" charset="0"/>
            <a:ea typeface="Times New Roman" panose="02020603050405020304" pitchFamily="18" charset="0"/>
            <a:cs typeface="Arial" panose="020B0604020202020204" pitchFamily="34" charset="0"/>
          </a:endParaRPr>
        </a:p>
        <a:p>
          <a:pPr marL="0" marR="0" algn="ctr">
            <a:lnSpc>
              <a:spcPct val="107000"/>
            </a:lnSpc>
            <a:spcBef>
              <a:spcPts val="0"/>
            </a:spcBef>
            <a:spcAft>
              <a:spcPts val="0"/>
            </a:spcAft>
          </a:pPr>
          <a:r>
            <a:rPr lang="en-US" sz="2200">
              <a:effectLst/>
              <a:latin typeface="Arial Black" panose="020B0A04020102020204" pitchFamily="34" charset="0"/>
              <a:ea typeface="Times New Roman" panose="02020603050405020304" pitchFamily="18" charset="0"/>
              <a:cs typeface="AL-Mohanad Bold"/>
            </a:rPr>
            <a:t>2019</a:t>
          </a:r>
          <a:endParaRPr lang="en-US" sz="1100">
            <a:effectLst/>
            <a:latin typeface="Calibri" panose="020F0502020204030204" pitchFamily="34" charset="0"/>
            <a:ea typeface="Times New Roman" panose="02020603050405020304" pitchFamily="18" charset="0"/>
            <a:cs typeface="Arial" panose="020B0604020202020204" pitchFamily="34" charset="0"/>
          </a:endParaRPr>
        </a:p>
      </xdr:txBody>
    </xdr:sp>
    <xdr:clientData/>
  </xdr:twoCellAnchor>
  <xdr:twoCellAnchor>
    <xdr:from>
      <xdr:col>0</xdr:col>
      <xdr:colOff>0</xdr:colOff>
      <xdr:row>33</xdr:row>
      <xdr:rowOff>161925</xdr:rowOff>
    </xdr:from>
    <xdr:to>
      <xdr:col>2</xdr:col>
      <xdr:colOff>276225</xdr:colOff>
      <xdr:row>37</xdr:row>
      <xdr:rowOff>1905</xdr:rowOff>
    </xdr:to>
    <xdr:sp macro="" textlink="">
      <xdr:nvSpPr>
        <xdr:cNvPr id="5" name="Text Box 2">
          <a:extLst>
            <a:ext uri="{FF2B5EF4-FFF2-40B4-BE49-F238E27FC236}">
              <a16:creationId xmlns:a16="http://schemas.microsoft.com/office/drawing/2014/main" id="{00000000-0008-0000-0000-000005000000}"/>
            </a:ext>
          </a:extLst>
        </xdr:cNvPr>
        <xdr:cNvSpPr txBox="1">
          <a:spLocks noChangeArrowheads="1"/>
        </xdr:cNvSpPr>
      </xdr:nvSpPr>
      <xdr:spPr bwMode="auto">
        <a:xfrm>
          <a:off x="0" y="6134100"/>
          <a:ext cx="1647825" cy="563880"/>
        </a:xfrm>
        <a:prstGeom prst="rect">
          <a:avLst/>
        </a:prstGeom>
        <a:noFill/>
        <a:ln w="76200" cmpd="thickThin">
          <a:noFill/>
          <a:miter lim="800000"/>
          <a:headEnd/>
          <a:tailEnd/>
        </a:ln>
        <a:extLst/>
      </xdr:spPr>
      <xdr:txBody>
        <a:bodyPr rot="0" vert="horz" wrap="square" lIns="137160" tIns="91440" rIns="137160" bIns="91440" anchor="ctr" anchorCtr="0" upright="1">
          <a:noAutofit/>
        </a:bodyPr>
        <a:lstStyle/>
        <a:p>
          <a:pPr marL="0" marR="0" algn="ctr">
            <a:lnSpc>
              <a:spcPct val="107000"/>
            </a:lnSpc>
            <a:spcBef>
              <a:spcPts val="0"/>
            </a:spcBef>
            <a:spcAft>
              <a:spcPts val="0"/>
            </a:spcAft>
          </a:pPr>
          <a:r>
            <a:rPr lang="ar-SA" sz="1400" b="1">
              <a:effectLst/>
              <a:latin typeface="Calibri Light" panose="020F0302020204030204" pitchFamily="34" charset="0"/>
              <a:ea typeface="Times New Roman" panose="02020603050405020304" pitchFamily="18" charset="0"/>
              <a:cs typeface="Sultan bold"/>
            </a:rPr>
            <a:t>العدد التاسع عشر</a:t>
          </a:r>
          <a:endParaRPr lang="en-US" sz="1100">
            <a:effectLst/>
            <a:latin typeface="Calibri" panose="020F0502020204030204" pitchFamily="34" charset="0"/>
            <a:ea typeface="Times New Roman" panose="02020603050405020304" pitchFamily="18" charset="0"/>
            <a:cs typeface="Arial" panose="020B0604020202020204" pitchFamily="34" charset="0"/>
          </a:endParaRPr>
        </a:p>
        <a:p>
          <a:pPr marL="0" marR="0" algn="ctr">
            <a:lnSpc>
              <a:spcPct val="107000"/>
            </a:lnSpc>
            <a:spcBef>
              <a:spcPts val="0"/>
            </a:spcBef>
            <a:spcAft>
              <a:spcPts val="0"/>
            </a:spcAft>
          </a:pPr>
          <a:r>
            <a:rPr lang="en-US" sz="1200" b="1">
              <a:effectLst/>
              <a:latin typeface="Arial Black" panose="020B0A04020102020204" pitchFamily="34" charset="0"/>
              <a:ea typeface="Times New Roman" panose="02020603050405020304" pitchFamily="18" charset="0"/>
              <a:cs typeface="Arial" panose="020B0604020202020204" pitchFamily="34" charset="0"/>
            </a:rPr>
            <a:t>19</a:t>
          </a:r>
          <a:r>
            <a:rPr lang="en-US" sz="1200" b="1" baseline="30000">
              <a:effectLst/>
              <a:latin typeface="Arial Black" panose="020B0A04020102020204" pitchFamily="34" charset="0"/>
              <a:ea typeface="Times New Roman" panose="02020603050405020304" pitchFamily="18" charset="0"/>
              <a:cs typeface="Arial" panose="020B0604020202020204" pitchFamily="34" charset="0"/>
            </a:rPr>
            <a:t>th</a:t>
          </a:r>
          <a:r>
            <a:rPr lang="en-US" sz="1200" b="1">
              <a:effectLst/>
              <a:latin typeface="Arial Black" panose="020B0A04020102020204" pitchFamily="34" charset="0"/>
              <a:ea typeface="Times New Roman" panose="02020603050405020304" pitchFamily="18" charset="0"/>
              <a:cs typeface="Arial" panose="020B0604020202020204" pitchFamily="34" charset="0"/>
            </a:rPr>
            <a:t> Issue</a:t>
          </a:r>
          <a:endParaRPr lang="en-US" sz="1100">
            <a:effectLst/>
            <a:latin typeface="Calibri" panose="020F0502020204030204" pitchFamily="34" charset="0"/>
            <a:ea typeface="Times New Roman" panose="02020603050405020304" pitchFamily="18" charset="0"/>
            <a:cs typeface="Arial" panose="020B0604020202020204" pitchFamily="34" charset="0"/>
          </a:endParaRPr>
        </a:p>
      </xdr:txBody>
    </xdr:sp>
    <xdr:clientData/>
  </xdr:twoCellAnchor>
  <xdr:twoCellAnchor editAs="oneCell">
    <xdr:from>
      <xdr:col>11</xdr:col>
      <xdr:colOff>123825</xdr:colOff>
      <xdr:row>0</xdr:row>
      <xdr:rowOff>0</xdr:rowOff>
    </xdr:from>
    <xdr:to>
      <xdr:col>13</xdr:col>
      <xdr:colOff>490022</xdr:colOff>
      <xdr:row>6</xdr:row>
      <xdr:rowOff>59055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67625" y="0"/>
          <a:ext cx="1737797" cy="114490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1457325</xdr:colOff>
      <xdr:row>0</xdr:row>
      <xdr:rowOff>9525</xdr:rowOff>
    </xdr:from>
    <xdr:to>
      <xdr:col>11</xdr:col>
      <xdr:colOff>9525</xdr:colOff>
      <xdr:row>0</xdr:row>
      <xdr:rowOff>180975</xdr:rowOff>
    </xdr:to>
    <xdr:pic>
      <xdr:nvPicPr>
        <xdr:cNvPr id="7991" name="Picture 8" descr="logo">
          <a:extLst>
            <a:ext uri="{FF2B5EF4-FFF2-40B4-BE49-F238E27FC236}">
              <a16:creationId xmlns:a16="http://schemas.microsoft.com/office/drawing/2014/main" id="{00000000-0008-0000-0900-0000371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29850"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217080</xdr:colOff>
      <xdr:row>3</xdr:row>
      <xdr:rowOff>41820</xdr:rowOff>
    </xdr:to>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1438275</xdr:colOff>
      <xdr:row>0</xdr:row>
      <xdr:rowOff>0</xdr:rowOff>
    </xdr:from>
    <xdr:to>
      <xdr:col>4</xdr:col>
      <xdr:colOff>9525</xdr:colOff>
      <xdr:row>0</xdr:row>
      <xdr:rowOff>180975</xdr:rowOff>
    </xdr:to>
    <xdr:pic>
      <xdr:nvPicPr>
        <xdr:cNvPr id="46688" name="Picture 8" descr="logo">
          <a:extLst>
            <a:ext uri="{FF2B5EF4-FFF2-40B4-BE49-F238E27FC236}">
              <a16:creationId xmlns:a16="http://schemas.microsoft.com/office/drawing/2014/main" id="{00000000-0008-0000-0A00-000060B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81825" y="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38100</xdr:colOff>
      <xdr:row>0</xdr:row>
      <xdr:rowOff>76200</xdr:rowOff>
    </xdr:from>
    <xdr:to>
      <xdr:col>0</xdr:col>
      <xdr:colOff>4867275</xdr:colOff>
      <xdr:row>0</xdr:row>
      <xdr:rowOff>2466975</xdr:rowOff>
    </xdr:to>
    <xdr:pic>
      <xdr:nvPicPr>
        <xdr:cNvPr id="46689" name="Picture 1">
          <a:extLst>
            <a:ext uri="{FF2B5EF4-FFF2-40B4-BE49-F238E27FC236}">
              <a16:creationId xmlns:a16="http://schemas.microsoft.com/office/drawing/2014/main" id="{00000000-0008-0000-0A00-000061B6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100" y="76200"/>
          <a:ext cx="4829175" cy="2390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13</xdr:col>
      <xdr:colOff>1457325</xdr:colOff>
      <xdr:row>0</xdr:row>
      <xdr:rowOff>9525</xdr:rowOff>
    </xdr:from>
    <xdr:to>
      <xdr:col>14</xdr:col>
      <xdr:colOff>9525</xdr:colOff>
      <xdr:row>0</xdr:row>
      <xdr:rowOff>180975</xdr:rowOff>
    </xdr:to>
    <xdr:pic>
      <xdr:nvPicPr>
        <xdr:cNvPr id="2882" name="Picture 8" descr="logo">
          <a:extLst>
            <a:ext uri="{FF2B5EF4-FFF2-40B4-BE49-F238E27FC236}">
              <a16:creationId xmlns:a16="http://schemas.microsoft.com/office/drawing/2014/main" id="{00000000-0008-0000-0B00-0000420B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25250"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217080</xdr:colOff>
      <xdr:row>3</xdr:row>
      <xdr:rowOff>18960</xdr:rowOff>
    </xdr:to>
    <xdr:pic>
      <xdr:nvPicPr>
        <xdr:cNvPr id="5" name="Pictur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217080</xdr:colOff>
      <xdr:row>2</xdr:row>
      <xdr:rowOff>209460</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1457325</xdr:colOff>
      <xdr:row>0</xdr:row>
      <xdr:rowOff>9525</xdr:rowOff>
    </xdr:from>
    <xdr:to>
      <xdr:col>11</xdr:col>
      <xdr:colOff>9525</xdr:colOff>
      <xdr:row>0</xdr:row>
      <xdr:rowOff>180975</xdr:rowOff>
    </xdr:to>
    <xdr:pic>
      <xdr:nvPicPr>
        <xdr:cNvPr id="9007" name="Picture 8" descr="logo">
          <a:extLst>
            <a:ext uri="{FF2B5EF4-FFF2-40B4-BE49-F238E27FC236}">
              <a16:creationId xmlns:a16="http://schemas.microsoft.com/office/drawing/2014/main" id="{00000000-0008-0000-0D00-00002F23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155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3</xdr:row>
      <xdr:rowOff>118020</xdr:rowOff>
    </xdr:to>
    <xdr:pic>
      <xdr:nvPicPr>
        <xdr:cNvPr id="5" name="Picture 4">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12</xdr:col>
      <xdr:colOff>0</xdr:colOff>
      <xdr:row>0</xdr:row>
      <xdr:rowOff>9525</xdr:rowOff>
    </xdr:from>
    <xdr:to>
      <xdr:col>12</xdr:col>
      <xdr:colOff>7620</xdr:colOff>
      <xdr:row>0</xdr:row>
      <xdr:rowOff>180975</xdr:rowOff>
    </xdr:to>
    <xdr:pic>
      <xdr:nvPicPr>
        <xdr:cNvPr id="12061" name="Picture 8" descr="logo">
          <a:extLst>
            <a:ext uri="{FF2B5EF4-FFF2-40B4-BE49-F238E27FC236}">
              <a16:creationId xmlns:a16="http://schemas.microsoft.com/office/drawing/2014/main" id="{00000000-0008-0000-0E00-00001D2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7302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217080</xdr:colOff>
      <xdr:row>3</xdr:row>
      <xdr:rowOff>72300</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15</xdr:col>
      <xdr:colOff>1457325</xdr:colOff>
      <xdr:row>0</xdr:row>
      <xdr:rowOff>9525</xdr:rowOff>
    </xdr:from>
    <xdr:to>
      <xdr:col>16</xdr:col>
      <xdr:colOff>9525</xdr:colOff>
      <xdr:row>0</xdr:row>
      <xdr:rowOff>180975</xdr:rowOff>
    </xdr:to>
    <xdr:pic>
      <xdr:nvPicPr>
        <xdr:cNvPr id="10031" name="Picture 8" descr="logo">
          <a:extLst>
            <a:ext uri="{FF2B5EF4-FFF2-40B4-BE49-F238E27FC236}">
              <a16:creationId xmlns:a16="http://schemas.microsoft.com/office/drawing/2014/main" id="{00000000-0008-0000-0F00-00002F27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9262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8194</xdr:colOff>
      <xdr:row>0</xdr:row>
      <xdr:rowOff>40968</xdr:rowOff>
    </xdr:from>
    <xdr:to>
      <xdr:col>1</xdr:col>
      <xdr:colOff>228388</xdr:colOff>
      <xdr:row>3</xdr:row>
      <xdr:rowOff>162839</xdr:rowOff>
    </xdr:to>
    <xdr:pic>
      <xdr:nvPicPr>
        <xdr:cNvPr id="5" name="Picture 4">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94" y="40968"/>
          <a:ext cx="720000" cy="720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217080</xdr:colOff>
      <xdr:row>3</xdr:row>
      <xdr:rowOff>57060</xdr:rowOff>
    </xdr:to>
    <xdr:pic>
      <xdr:nvPicPr>
        <xdr:cNvPr id="4" name="Picture 3">
          <a:extLst>
            <a:ext uri="{FF2B5EF4-FFF2-40B4-BE49-F238E27FC236}">
              <a16:creationId xmlns:a16="http://schemas.microsoft.com/office/drawing/2014/main" id="{00000000-0008-0000-1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1</xdr:row>
      <xdr:rowOff>83820</xdr:rowOff>
    </xdr:from>
    <xdr:to>
      <xdr:col>1</xdr:col>
      <xdr:colOff>140880</xdr:colOff>
      <xdr:row>4</xdr:row>
      <xdr:rowOff>148500</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89560"/>
          <a:ext cx="720000" cy="72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217080</xdr:colOff>
      <xdr:row>3</xdr:row>
      <xdr:rowOff>57060</xdr:rowOff>
    </xdr:to>
    <xdr:pic>
      <xdr:nvPicPr>
        <xdr:cNvPr id="4" name="Picture 3">
          <a:extLst>
            <a:ext uri="{FF2B5EF4-FFF2-40B4-BE49-F238E27FC236}">
              <a16:creationId xmlns:a16="http://schemas.microsoft.com/office/drawing/2014/main" id="{00000000-0008-0000-1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695325</xdr:colOff>
      <xdr:row>3</xdr:row>
      <xdr:rowOff>114300</xdr:rowOff>
    </xdr:from>
    <xdr:to>
      <xdr:col>2</xdr:col>
      <xdr:colOff>3057525</xdr:colOff>
      <xdr:row>3</xdr:row>
      <xdr:rowOff>2419349</xdr:rowOff>
    </xdr:to>
    <xdr:pic>
      <xdr:nvPicPr>
        <xdr:cNvPr id="42843" name="Picture 1">
          <a:extLst>
            <a:ext uri="{FF2B5EF4-FFF2-40B4-BE49-F238E27FC236}">
              <a16:creationId xmlns:a16="http://schemas.microsoft.com/office/drawing/2014/main" id="{00000000-0008-0000-0100-00005BA7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09725" y="1800225"/>
          <a:ext cx="6000750" cy="2305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695325</xdr:colOff>
      <xdr:row>1</xdr:row>
      <xdr:rowOff>66675</xdr:rowOff>
    </xdr:from>
    <xdr:to>
      <xdr:col>3</xdr:col>
      <xdr:colOff>695325</xdr:colOff>
      <xdr:row>1</xdr:row>
      <xdr:rowOff>190500</xdr:rowOff>
    </xdr:to>
    <xdr:pic>
      <xdr:nvPicPr>
        <xdr:cNvPr id="42844" name="Picture 8" descr="logo">
          <a:extLst>
            <a:ext uri="{FF2B5EF4-FFF2-40B4-BE49-F238E27FC236}">
              <a16:creationId xmlns:a16="http://schemas.microsoft.com/office/drawing/2014/main" id="{00000000-0008-0000-0100-00005CA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24975" y="91440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790575</xdr:colOff>
      <xdr:row>1</xdr:row>
      <xdr:rowOff>0</xdr:rowOff>
    </xdr:from>
    <xdr:to>
      <xdr:col>3</xdr:col>
      <xdr:colOff>790575</xdr:colOff>
      <xdr:row>3</xdr:row>
      <xdr:rowOff>19050</xdr:rowOff>
    </xdr:to>
    <xdr:pic>
      <xdr:nvPicPr>
        <xdr:cNvPr id="42845" name="Picture 8" descr="logo">
          <a:extLst>
            <a:ext uri="{FF2B5EF4-FFF2-40B4-BE49-F238E27FC236}">
              <a16:creationId xmlns:a16="http://schemas.microsoft.com/office/drawing/2014/main" id="{00000000-0008-0000-0100-00005DA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20225" y="847725"/>
          <a:ext cx="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2764155</xdr:colOff>
      <xdr:row>0</xdr:row>
      <xdr:rowOff>30480</xdr:rowOff>
    </xdr:from>
    <xdr:to>
      <xdr:col>2</xdr:col>
      <xdr:colOff>863402</xdr:colOff>
      <xdr:row>1</xdr:row>
      <xdr:rowOff>327660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78555" y="30480"/>
          <a:ext cx="1733987" cy="11430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217080</xdr:colOff>
      <xdr:row>3</xdr:row>
      <xdr:rowOff>57060</xdr:rowOff>
    </xdr:to>
    <xdr:pic>
      <xdr:nvPicPr>
        <xdr:cNvPr id="4" name="Picture 3">
          <a:extLst>
            <a:ext uri="{FF2B5EF4-FFF2-40B4-BE49-F238E27FC236}">
              <a16:creationId xmlns:a16="http://schemas.microsoft.com/office/drawing/2014/main" id="{00000000-0008-0000-1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3</xdr:col>
      <xdr:colOff>1438275</xdr:colOff>
      <xdr:row>10</xdr:row>
      <xdr:rowOff>0</xdr:rowOff>
    </xdr:from>
    <xdr:to>
      <xdr:col>4</xdr:col>
      <xdr:colOff>9525</xdr:colOff>
      <xdr:row>10</xdr:row>
      <xdr:rowOff>180975</xdr:rowOff>
    </xdr:to>
    <xdr:pic>
      <xdr:nvPicPr>
        <xdr:cNvPr id="47764" name="Picture 8" descr="logo">
          <a:extLst>
            <a:ext uri="{FF2B5EF4-FFF2-40B4-BE49-F238E27FC236}">
              <a16:creationId xmlns:a16="http://schemas.microsoft.com/office/drawing/2014/main" id="{00000000-0008-0000-1400-000094BA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91350" y="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10</xdr:row>
      <xdr:rowOff>57150</xdr:rowOff>
    </xdr:from>
    <xdr:to>
      <xdr:col>0</xdr:col>
      <xdr:colOff>4867275</xdr:colOff>
      <xdr:row>10</xdr:row>
      <xdr:rowOff>2486025</xdr:rowOff>
    </xdr:to>
    <xdr:pic>
      <xdr:nvPicPr>
        <xdr:cNvPr id="47765" name="Picture 1">
          <a:extLst>
            <a:ext uri="{FF2B5EF4-FFF2-40B4-BE49-F238E27FC236}">
              <a16:creationId xmlns:a16="http://schemas.microsoft.com/office/drawing/2014/main" id="{00000000-0008-0000-1400-000095BA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57150"/>
          <a:ext cx="4867275" cy="242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217080</xdr:colOff>
      <xdr:row>3</xdr:row>
      <xdr:rowOff>11340</xdr:rowOff>
    </xdr:to>
    <xdr:pic>
      <xdr:nvPicPr>
        <xdr:cNvPr id="4" name="Picture 3">
          <a:extLst>
            <a:ext uri="{FF2B5EF4-FFF2-40B4-BE49-F238E27FC236}">
              <a16:creationId xmlns:a16="http://schemas.microsoft.com/office/drawing/2014/main" id="{00000000-0008-0000-1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217080</xdr:colOff>
      <xdr:row>2</xdr:row>
      <xdr:rowOff>209460</xdr:rowOff>
    </xdr:to>
    <xdr:pic>
      <xdr:nvPicPr>
        <xdr:cNvPr id="4" name="Picture 3">
          <a:extLst>
            <a:ext uri="{FF2B5EF4-FFF2-40B4-BE49-F238E27FC236}">
              <a16:creationId xmlns:a16="http://schemas.microsoft.com/office/drawing/2014/main" id="{00000000-0008-0000-1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720000</xdr:colOff>
      <xdr:row>3</xdr:row>
      <xdr:rowOff>133260</xdr:rowOff>
    </xdr:to>
    <xdr:pic>
      <xdr:nvPicPr>
        <xdr:cNvPr id="4" name="Picture 3">
          <a:extLst>
            <a:ext uri="{FF2B5EF4-FFF2-40B4-BE49-F238E27FC236}">
              <a16:creationId xmlns:a16="http://schemas.microsoft.com/office/drawing/2014/main" id="{00000000-0008-0000-1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217080</xdr:colOff>
      <xdr:row>3</xdr:row>
      <xdr:rowOff>72300</xdr:rowOff>
    </xdr:to>
    <xdr:pic>
      <xdr:nvPicPr>
        <xdr:cNvPr id="4" name="Picture 3">
          <a:extLst>
            <a:ext uri="{FF2B5EF4-FFF2-40B4-BE49-F238E27FC236}">
              <a16:creationId xmlns:a16="http://schemas.microsoft.com/office/drawing/2014/main" id="{00000000-0008-0000-18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15</xdr:col>
      <xdr:colOff>1457325</xdr:colOff>
      <xdr:row>0</xdr:row>
      <xdr:rowOff>9525</xdr:rowOff>
    </xdr:from>
    <xdr:to>
      <xdr:col>16</xdr:col>
      <xdr:colOff>9525</xdr:colOff>
      <xdr:row>0</xdr:row>
      <xdr:rowOff>180975</xdr:rowOff>
    </xdr:to>
    <xdr:pic>
      <xdr:nvPicPr>
        <xdr:cNvPr id="2" name="Picture 8" descr="logo">
          <a:extLst>
            <a:ext uri="{FF2B5EF4-FFF2-40B4-BE49-F238E27FC236}">
              <a16:creationId xmlns:a16="http://schemas.microsoft.com/office/drawing/2014/main" id="{00000000-0008-0000-1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14462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217080</xdr:colOff>
      <xdr:row>3</xdr:row>
      <xdr:rowOff>118020</xdr:rowOff>
    </xdr:to>
    <xdr:pic>
      <xdr:nvPicPr>
        <xdr:cNvPr id="5" name="Picture 4">
          <a:extLst>
            <a:ext uri="{FF2B5EF4-FFF2-40B4-BE49-F238E27FC236}">
              <a16:creationId xmlns:a16="http://schemas.microsoft.com/office/drawing/2014/main" id="{00000000-0008-0000-19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217080</xdr:colOff>
      <xdr:row>3</xdr:row>
      <xdr:rowOff>57060</xdr:rowOff>
    </xdr:to>
    <xdr:pic>
      <xdr:nvPicPr>
        <xdr:cNvPr id="4" name="Picture 3">
          <a:extLst>
            <a:ext uri="{FF2B5EF4-FFF2-40B4-BE49-F238E27FC236}">
              <a16:creationId xmlns:a16="http://schemas.microsoft.com/office/drawing/2014/main" id="{00000000-0008-0000-1A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140880</xdr:colOff>
      <xdr:row>3</xdr:row>
      <xdr:rowOff>57060</xdr:rowOff>
    </xdr:to>
    <xdr:pic>
      <xdr:nvPicPr>
        <xdr:cNvPr id="3" name="Picture 2">
          <a:extLst>
            <a:ext uri="{FF2B5EF4-FFF2-40B4-BE49-F238E27FC236}">
              <a16:creationId xmlns:a16="http://schemas.microsoft.com/office/drawing/2014/main" id="{00000000-0008-0000-1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217080</xdr:colOff>
      <xdr:row>3</xdr:row>
      <xdr:rowOff>57060</xdr:rowOff>
    </xdr:to>
    <xdr:pic>
      <xdr:nvPicPr>
        <xdr:cNvPr id="4" name="Picture 3">
          <a:extLst>
            <a:ext uri="{FF2B5EF4-FFF2-40B4-BE49-F238E27FC236}">
              <a16:creationId xmlns:a16="http://schemas.microsoft.com/office/drawing/2014/main" id="{00000000-0008-0000-1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1276350</xdr:colOff>
      <xdr:row>0</xdr:row>
      <xdr:rowOff>9525</xdr:rowOff>
    </xdr:from>
    <xdr:to>
      <xdr:col>8</xdr:col>
      <xdr:colOff>9525</xdr:colOff>
      <xdr:row>0</xdr:row>
      <xdr:rowOff>190500</xdr:rowOff>
    </xdr:to>
    <xdr:pic>
      <xdr:nvPicPr>
        <xdr:cNvPr id="41524" name="Picture 8" descr="logo">
          <a:extLst>
            <a:ext uri="{FF2B5EF4-FFF2-40B4-BE49-F238E27FC236}">
              <a16:creationId xmlns:a16="http://schemas.microsoft.com/office/drawing/2014/main" id="{00000000-0008-0000-0200-000034A2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0610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3</xdr:col>
          <xdr:colOff>1762125</xdr:colOff>
          <xdr:row>1</xdr:row>
          <xdr:rowOff>95250</xdr:rowOff>
        </xdr:from>
        <xdr:to>
          <xdr:col>3</xdr:col>
          <xdr:colOff>2647950</xdr:colOff>
          <xdr:row>1</xdr:row>
          <xdr:rowOff>628650</xdr:rowOff>
        </xdr:to>
        <xdr:sp macro="" textlink="">
          <xdr:nvSpPr>
            <xdr:cNvPr id="40961" name="Object 1" hidden="1">
              <a:extLst>
                <a:ext uri="{63B3BB69-23CF-44E3-9099-C40C66FF867C}">
                  <a14:compatExt spid="_x0000_s40961"/>
                </a:ext>
                <a:ext uri="{FF2B5EF4-FFF2-40B4-BE49-F238E27FC236}">
                  <a16:creationId xmlns:a16="http://schemas.microsoft.com/office/drawing/2014/main" id="{00000000-0008-0000-0200-000001A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0</xdr:colOff>
      <xdr:row>0</xdr:row>
      <xdr:rowOff>0</xdr:rowOff>
    </xdr:from>
    <xdr:to>
      <xdr:col>0</xdr:col>
      <xdr:colOff>720000</xdr:colOff>
      <xdr:row>1</xdr:row>
      <xdr:rowOff>95160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217080</xdr:colOff>
      <xdr:row>3</xdr:row>
      <xdr:rowOff>57060</xdr:rowOff>
    </xdr:to>
    <xdr:pic>
      <xdr:nvPicPr>
        <xdr:cNvPr id="3" name="Picture 2">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3</xdr:col>
      <xdr:colOff>1438275</xdr:colOff>
      <xdr:row>17</xdr:row>
      <xdr:rowOff>0</xdr:rowOff>
    </xdr:from>
    <xdr:to>
      <xdr:col>4</xdr:col>
      <xdr:colOff>9525</xdr:colOff>
      <xdr:row>17</xdr:row>
      <xdr:rowOff>171450</xdr:rowOff>
    </xdr:to>
    <xdr:pic>
      <xdr:nvPicPr>
        <xdr:cNvPr id="2" name="Picture 8" descr="logo">
          <a:extLst>
            <a:ext uri="{FF2B5EF4-FFF2-40B4-BE49-F238E27FC236}">
              <a16:creationId xmlns:a16="http://schemas.microsoft.com/office/drawing/2014/main" id="{00000000-0008-0000-1E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34200" y="51911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76200</xdr:colOff>
      <xdr:row>17</xdr:row>
      <xdr:rowOff>28575</xdr:rowOff>
    </xdr:from>
    <xdr:to>
      <xdr:col>0</xdr:col>
      <xdr:colOff>4886325</xdr:colOff>
      <xdr:row>17</xdr:row>
      <xdr:rowOff>2466975</xdr:rowOff>
    </xdr:to>
    <xdr:pic>
      <xdr:nvPicPr>
        <xdr:cNvPr id="3" name="Picture 1">
          <a:extLst>
            <a:ext uri="{FF2B5EF4-FFF2-40B4-BE49-F238E27FC236}">
              <a16:creationId xmlns:a16="http://schemas.microsoft.com/office/drawing/2014/main" id="{00000000-0008-0000-1E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200" y="3007995"/>
          <a:ext cx="4810125" cy="2438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217080</xdr:colOff>
      <xdr:row>3</xdr:row>
      <xdr:rowOff>11340</xdr:rowOff>
    </xdr:to>
    <xdr:pic>
      <xdr:nvPicPr>
        <xdr:cNvPr id="3" name="Picture 2">
          <a:extLst>
            <a:ext uri="{FF2B5EF4-FFF2-40B4-BE49-F238E27FC236}">
              <a16:creationId xmlns:a16="http://schemas.microsoft.com/office/drawing/2014/main" id="{00000000-0008-0000-1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217080</xdr:colOff>
      <xdr:row>2</xdr:row>
      <xdr:rowOff>209460</xdr:rowOff>
    </xdr:to>
    <xdr:pic>
      <xdr:nvPicPr>
        <xdr:cNvPr id="3" name="Picture 2">
          <a:extLst>
            <a:ext uri="{FF2B5EF4-FFF2-40B4-BE49-F238E27FC236}">
              <a16:creationId xmlns:a16="http://schemas.microsoft.com/office/drawing/2014/main" id="{00000000-0008-0000-2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720000</xdr:colOff>
      <xdr:row>4</xdr:row>
      <xdr:rowOff>125640</xdr:rowOff>
    </xdr:to>
    <xdr:pic>
      <xdr:nvPicPr>
        <xdr:cNvPr id="3" name="Picture 2">
          <a:extLst>
            <a:ext uri="{FF2B5EF4-FFF2-40B4-BE49-F238E27FC236}">
              <a16:creationId xmlns:a16="http://schemas.microsoft.com/office/drawing/2014/main" id="{00000000-0008-0000-2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51460"/>
          <a:ext cx="720000" cy="72000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217080</xdr:colOff>
      <xdr:row>3</xdr:row>
      <xdr:rowOff>72300</xdr:rowOff>
    </xdr:to>
    <xdr:pic>
      <xdr:nvPicPr>
        <xdr:cNvPr id="3" name="Picture 2">
          <a:extLst>
            <a:ext uri="{FF2B5EF4-FFF2-40B4-BE49-F238E27FC236}">
              <a16:creationId xmlns:a16="http://schemas.microsoft.com/office/drawing/2014/main" id="{00000000-0008-0000-2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22860</xdr:colOff>
      <xdr:row>0</xdr:row>
      <xdr:rowOff>38100</xdr:rowOff>
    </xdr:from>
    <xdr:to>
      <xdr:col>1</xdr:col>
      <xdr:colOff>239940</xdr:colOff>
      <xdr:row>3</xdr:row>
      <xdr:rowOff>156120</xdr:rowOff>
    </xdr:to>
    <xdr:pic>
      <xdr:nvPicPr>
        <xdr:cNvPr id="3" name="Picture 2">
          <a:extLst>
            <a:ext uri="{FF2B5EF4-FFF2-40B4-BE49-F238E27FC236}">
              <a16:creationId xmlns:a16="http://schemas.microsoft.com/office/drawing/2014/main" id="{00000000-0008-0000-2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 y="38100"/>
          <a:ext cx="720000" cy="72000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217080</xdr:colOff>
      <xdr:row>3</xdr:row>
      <xdr:rowOff>57060</xdr:rowOff>
    </xdr:to>
    <xdr:pic>
      <xdr:nvPicPr>
        <xdr:cNvPr id="3" name="Picture 2">
          <a:extLst>
            <a:ext uri="{FF2B5EF4-FFF2-40B4-BE49-F238E27FC236}">
              <a16:creationId xmlns:a16="http://schemas.microsoft.com/office/drawing/2014/main" id="{00000000-0008-0000-2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140880</xdr:colOff>
      <xdr:row>3</xdr:row>
      <xdr:rowOff>125640</xdr:rowOff>
    </xdr:to>
    <xdr:pic>
      <xdr:nvPicPr>
        <xdr:cNvPr id="3" name="Picture 2">
          <a:extLst>
            <a:ext uri="{FF2B5EF4-FFF2-40B4-BE49-F238E27FC236}">
              <a16:creationId xmlns:a16="http://schemas.microsoft.com/office/drawing/2014/main" id="{00000000-0008-0000-2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217080</xdr:colOff>
      <xdr:row>3</xdr:row>
      <xdr:rowOff>57060</xdr:rowOff>
    </xdr:to>
    <xdr:pic>
      <xdr:nvPicPr>
        <xdr:cNvPr id="4" name="Picture 3">
          <a:extLst>
            <a:ext uri="{FF2B5EF4-FFF2-40B4-BE49-F238E27FC236}">
              <a16:creationId xmlns:a16="http://schemas.microsoft.com/office/drawing/2014/main" id="{00000000-0008-0000-2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790575</xdr:colOff>
      <xdr:row>1</xdr:row>
      <xdr:rowOff>66675</xdr:rowOff>
    </xdr:from>
    <xdr:to>
      <xdr:col>5</xdr:col>
      <xdr:colOff>0</xdr:colOff>
      <xdr:row>1</xdr:row>
      <xdr:rowOff>190500</xdr:rowOff>
    </xdr:to>
    <xdr:pic>
      <xdr:nvPicPr>
        <xdr:cNvPr id="3905" name="Picture 8" descr="logo">
          <a:extLst>
            <a:ext uri="{FF2B5EF4-FFF2-40B4-BE49-F238E27FC236}">
              <a16:creationId xmlns:a16="http://schemas.microsoft.com/office/drawing/2014/main" id="{00000000-0008-0000-0300-000041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05925" y="6667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30480</xdr:colOff>
      <xdr:row>0</xdr:row>
      <xdr:rowOff>0</xdr:rowOff>
    </xdr:from>
    <xdr:to>
      <xdr:col>1</xdr:col>
      <xdr:colOff>323760</xdr:colOff>
      <xdr:row>2</xdr:row>
      <xdr:rowOff>49440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 y="0"/>
          <a:ext cx="720000" cy="72000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217080</xdr:colOff>
      <xdr:row>3</xdr:row>
      <xdr:rowOff>57060</xdr:rowOff>
    </xdr:to>
    <xdr:pic>
      <xdr:nvPicPr>
        <xdr:cNvPr id="4" name="Picture 3">
          <a:extLst>
            <a:ext uri="{FF2B5EF4-FFF2-40B4-BE49-F238E27FC236}">
              <a16:creationId xmlns:a16="http://schemas.microsoft.com/office/drawing/2014/main" id="{00000000-0008-0000-2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1276350</xdr:colOff>
      <xdr:row>0</xdr:row>
      <xdr:rowOff>9525</xdr:rowOff>
    </xdr:from>
    <xdr:to>
      <xdr:col>7</xdr:col>
      <xdr:colOff>1285875</xdr:colOff>
      <xdr:row>0</xdr:row>
      <xdr:rowOff>190500</xdr:rowOff>
    </xdr:to>
    <xdr:pic>
      <xdr:nvPicPr>
        <xdr:cNvPr id="43571" name="Picture 8" descr="logo">
          <a:extLst>
            <a:ext uri="{FF2B5EF4-FFF2-40B4-BE49-F238E27FC236}">
              <a16:creationId xmlns:a16="http://schemas.microsoft.com/office/drawing/2014/main" id="{00000000-0008-0000-0400-000033AA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5390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285660</xdr:colOff>
      <xdr:row>1</xdr:row>
      <xdr:rowOff>331380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1276350</xdr:colOff>
      <xdr:row>0</xdr:row>
      <xdr:rowOff>9525</xdr:rowOff>
    </xdr:from>
    <xdr:to>
      <xdr:col>7</xdr:col>
      <xdr:colOff>1285875</xdr:colOff>
      <xdr:row>0</xdr:row>
      <xdr:rowOff>190500</xdr:rowOff>
    </xdr:to>
    <xdr:pic>
      <xdr:nvPicPr>
        <xdr:cNvPr id="44595" name="Picture 8" descr="logo">
          <a:extLst>
            <a:ext uri="{FF2B5EF4-FFF2-40B4-BE49-F238E27FC236}">
              <a16:creationId xmlns:a16="http://schemas.microsoft.com/office/drawing/2014/main" id="{00000000-0008-0000-0500-000033AE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5390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1</xdr:row>
      <xdr:rowOff>95160</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1276350</xdr:colOff>
      <xdr:row>0</xdr:row>
      <xdr:rowOff>9525</xdr:rowOff>
    </xdr:from>
    <xdr:to>
      <xdr:col>7</xdr:col>
      <xdr:colOff>1285875</xdr:colOff>
      <xdr:row>0</xdr:row>
      <xdr:rowOff>190500</xdr:rowOff>
    </xdr:to>
    <xdr:pic>
      <xdr:nvPicPr>
        <xdr:cNvPr id="45619" name="Picture 8" descr="logo">
          <a:extLst>
            <a:ext uri="{FF2B5EF4-FFF2-40B4-BE49-F238E27FC236}">
              <a16:creationId xmlns:a16="http://schemas.microsoft.com/office/drawing/2014/main" id="{00000000-0008-0000-0600-000033B2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5390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285660</xdr:colOff>
      <xdr:row>0</xdr:row>
      <xdr:rowOff>720000</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1438275</xdr:colOff>
      <xdr:row>15</xdr:row>
      <xdr:rowOff>0</xdr:rowOff>
    </xdr:from>
    <xdr:to>
      <xdr:col>4</xdr:col>
      <xdr:colOff>9525</xdr:colOff>
      <xdr:row>15</xdr:row>
      <xdr:rowOff>180975</xdr:rowOff>
    </xdr:to>
    <xdr:pic>
      <xdr:nvPicPr>
        <xdr:cNvPr id="4979" name="Picture 8" descr="logo">
          <a:extLst>
            <a:ext uri="{FF2B5EF4-FFF2-40B4-BE49-F238E27FC236}">
              <a16:creationId xmlns:a16="http://schemas.microsoft.com/office/drawing/2014/main" id="{00000000-0008-0000-0700-00007313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72300" y="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15</xdr:row>
      <xdr:rowOff>19051</xdr:rowOff>
    </xdr:from>
    <xdr:to>
      <xdr:col>0</xdr:col>
      <xdr:colOff>4810125</xdr:colOff>
      <xdr:row>17</xdr:row>
      <xdr:rowOff>190500</xdr:rowOff>
    </xdr:to>
    <xdr:pic>
      <xdr:nvPicPr>
        <xdr:cNvPr id="4980" name="Picture 1">
          <a:extLst>
            <a:ext uri="{FF2B5EF4-FFF2-40B4-BE49-F238E27FC236}">
              <a16:creationId xmlns:a16="http://schemas.microsoft.com/office/drawing/2014/main" id="{00000000-0008-0000-0700-00007413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9051"/>
          <a:ext cx="4810125" cy="21145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1457325</xdr:colOff>
      <xdr:row>0</xdr:row>
      <xdr:rowOff>9525</xdr:rowOff>
    </xdr:from>
    <xdr:to>
      <xdr:col>11</xdr:col>
      <xdr:colOff>9525</xdr:colOff>
      <xdr:row>0</xdr:row>
      <xdr:rowOff>180975</xdr:rowOff>
    </xdr:to>
    <xdr:pic>
      <xdr:nvPicPr>
        <xdr:cNvPr id="6969" name="Picture 8" descr="logo">
          <a:extLst>
            <a:ext uri="{FF2B5EF4-FFF2-40B4-BE49-F238E27FC236}">
              <a16:creationId xmlns:a16="http://schemas.microsoft.com/office/drawing/2014/main" id="{00000000-0008-0000-0800-0000391B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393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720000</xdr:colOff>
      <xdr:row>2</xdr:row>
      <xdr:rowOff>194220</xdr:rowOff>
    </xdr:to>
    <xdr:pic>
      <xdr:nvPicPr>
        <xdr:cNvPr id="5" name="Picture 4">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20000" cy="7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wmf"/><Relationship Id="rId4" Type="http://schemas.openxmlformats.org/officeDocument/2006/relationships/oleObject" Target="../embeddings/oleObject1.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0"/>
  <sheetViews>
    <sheetView tabSelected="1" view="pageBreakPreview" zoomScaleNormal="100" zoomScaleSheetLayoutView="100" workbookViewId="0">
      <selection activeCell="U28" sqref="U28"/>
    </sheetView>
  </sheetViews>
  <sheetFormatPr defaultColWidth="9" defaultRowHeight="14.25"/>
  <cols>
    <col min="1" max="16384" width="9" style="141"/>
  </cols>
  <sheetData>
    <row r="40" ht="18" customHeight="1"/>
  </sheetData>
  <printOptions horizontalCentered="1" verticalCentered="1"/>
  <pageMargins left="0" right="0" top="0" bottom="0" header="0.31496062992125984" footer="0.31496062992125984"/>
  <pageSetup paperSize="9" orientation="landscape" r:id="rId1"/>
  <rowBreaks count="1" manualBreakCount="1">
    <brk id="38" max="1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tint="0.39997558519241921"/>
  </sheetPr>
  <dimension ref="A1:K28"/>
  <sheetViews>
    <sheetView tabSelected="1" view="pageBreakPreview" topLeftCell="A10" zoomScaleNormal="100" zoomScaleSheetLayoutView="100" workbookViewId="0">
      <selection activeCell="U28" sqref="U28"/>
    </sheetView>
  </sheetViews>
  <sheetFormatPr defaultColWidth="9.125" defaultRowHeight="14.25"/>
  <cols>
    <col min="1" max="1" width="6.625" style="80" customWidth="1"/>
    <col min="2" max="2" width="38.625" style="71" customWidth="1"/>
    <col min="3" max="8" width="7.625" style="71" customWidth="1"/>
    <col min="9" max="9" width="32.625" style="71" customWidth="1"/>
    <col min="10" max="10" width="6.625" style="71" customWidth="1"/>
    <col min="11" max="16384" width="9.125" style="71"/>
  </cols>
  <sheetData>
    <row r="1" spans="1:11" s="69" customFormat="1" ht="16.899999999999999" customHeight="1">
      <c r="A1" s="414"/>
      <c r="B1" s="415"/>
      <c r="C1" s="415"/>
      <c r="D1" s="415"/>
      <c r="E1" s="415"/>
      <c r="F1" s="415"/>
      <c r="G1" s="415"/>
      <c r="H1" s="415"/>
      <c r="I1" s="415"/>
      <c r="J1" s="415"/>
      <c r="K1" s="68"/>
    </row>
    <row r="2" spans="1:11" ht="19.5" customHeight="1">
      <c r="A2" s="70"/>
      <c r="B2" s="416" t="s">
        <v>8</v>
      </c>
      <c r="C2" s="416"/>
      <c r="D2" s="416"/>
      <c r="E2" s="416"/>
      <c r="F2" s="416"/>
      <c r="G2" s="416"/>
      <c r="H2" s="416"/>
      <c r="I2" s="416"/>
    </row>
    <row r="3" spans="1:11" ht="18">
      <c r="A3" s="70"/>
      <c r="B3" s="416" t="s">
        <v>1</v>
      </c>
      <c r="C3" s="416"/>
      <c r="D3" s="416"/>
      <c r="E3" s="416"/>
      <c r="F3" s="416"/>
      <c r="G3" s="416"/>
      <c r="H3" s="416"/>
      <c r="I3" s="416"/>
    </row>
    <row r="4" spans="1:11" ht="15.75" customHeight="1">
      <c r="A4" s="70"/>
      <c r="B4" s="407" t="s">
        <v>9</v>
      </c>
      <c r="C4" s="407"/>
      <c r="D4" s="407"/>
      <c r="E4" s="407"/>
      <c r="F4" s="407"/>
      <c r="G4" s="407"/>
      <c r="H4" s="407"/>
      <c r="I4" s="407"/>
    </row>
    <row r="5" spans="1:11" ht="15.75" customHeight="1">
      <c r="A5" s="70"/>
      <c r="B5" s="407" t="s">
        <v>138</v>
      </c>
      <c r="C5" s="407"/>
      <c r="D5" s="407"/>
      <c r="E5" s="407"/>
      <c r="F5" s="407"/>
      <c r="G5" s="407"/>
      <c r="H5" s="407"/>
      <c r="I5" s="407"/>
    </row>
    <row r="6" spans="1:11" ht="15.75" customHeight="1">
      <c r="A6" s="407">
        <v>2019</v>
      </c>
      <c r="B6" s="407"/>
      <c r="C6" s="407"/>
      <c r="D6" s="407"/>
      <c r="E6" s="407"/>
      <c r="F6" s="407"/>
      <c r="G6" s="407"/>
      <c r="H6" s="407"/>
      <c r="I6" s="407"/>
      <c r="J6" s="407"/>
    </row>
    <row r="7" spans="1:11" ht="18">
      <c r="A7" s="299" t="s">
        <v>481</v>
      </c>
      <c r="B7" s="139"/>
      <c r="C7" s="139"/>
      <c r="D7" s="298"/>
      <c r="E7" s="139"/>
      <c r="F7" s="139"/>
      <c r="G7" s="139"/>
      <c r="H7" s="139"/>
      <c r="I7" s="185"/>
      <c r="J7" s="184" t="s">
        <v>29</v>
      </c>
    </row>
    <row r="8" spans="1:11" ht="30.75" customHeight="1" thickBot="1">
      <c r="A8" s="391" t="s">
        <v>274</v>
      </c>
      <c r="B8" s="408" t="s">
        <v>16</v>
      </c>
      <c r="C8" s="391" t="s">
        <v>273</v>
      </c>
      <c r="D8" s="391"/>
      <c r="E8" s="398" t="s">
        <v>11</v>
      </c>
      <c r="F8" s="398"/>
      <c r="G8" s="398" t="s">
        <v>12</v>
      </c>
      <c r="H8" s="398"/>
      <c r="I8" s="391" t="s">
        <v>22</v>
      </c>
      <c r="J8" s="391"/>
    </row>
    <row r="9" spans="1:11" ht="30.75" customHeight="1" thickTop="1" thickBot="1">
      <c r="A9" s="392"/>
      <c r="B9" s="409"/>
      <c r="C9" s="411"/>
      <c r="D9" s="411"/>
      <c r="E9" s="397" t="s">
        <v>14</v>
      </c>
      <c r="F9" s="397"/>
      <c r="G9" s="397" t="s">
        <v>15</v>
      </c>
      <c r="H9" s="397"/>
      <c r="I9" s="392"/>
      <c r="J9" s="392"/>
    </row>
    <row r="10" spans="1:11" ht="15" customHeight="1" thickTop="1" thickBot="1">
      <c r="A10" s="392"/>
      <c r="B10" s="409"/>
      <c r="C10" s="81" t="s">
        <v>17</v>
      </c>
      <c r="D10" s="81" t="s">
        <v>18</v>
      </c>
      <c r="E10" s="81" t="s">
        <v>17</v>
      </c>
      <c r="F10" s="81" t="s">
        <v>18</v>
      </c>
      <c r="G10" s="81" t="s">
        <v>17</v>
      </c>
      <c r="H10" s="81" t="s">
        <v>18</v>
      </c>
      <c r="I10" s="392"/>
      <c r="J10" s="392"/>
    </row>
    <row r="11" spans="1:11" ht="15" customHeight="1" thickTop="1">
      <c r="A11" s="393"/>
      <c r="B11" s="410"/>
      <c r="C11" s="82" t="s">
        <v>19</v>
      </c>
      <c r="D11" s="82" t="s">
        <v>20</v>
      </c>
      <c r="E11" s="82" t="s">
        <v>19</v>
      </c>
      <c r="F11" s="82" t="s">
        <v>20</v>
      </c>
      <c r="G11" s="82" t="s">
        <v>19</v>
      </c>
      <c r="H11" s="82" t="s">
        <v>20</v>
      </c>
      <c r="I11" s="393"/>
      <c r="J11" s="393"/>
    </row>
    <row r="12" spans="1:11" ht="21" customHeight="1" thickBot="1">
      <c r="A12" s="72">
        <v>4922</v>
      </c>
      <c r="B12" s="73" t="s">
        <v>356</v>
      </c>
      <c r="C12" s="62">
        <f>G12+E12</f>
        <v>2622</v>
      </c>
      <c r="D12" s="62">
        <f>H12+F12</f>
        <v>54</v>
      </c>
      <c r="E12" s="63">
        <v>2496</v>
      </c>
      <c r="F12" s="63">
        <v>30</v>
      </c>
      <c r="G12" s="63">
        <v>126</v>
      </c>
      <c r="H12" s="63">
        <v>24</v>
      </c>
      <c r="I12" s="405" t="s">
        <v>366</v>
      </c>
      <c r="J12" s="405"/>
    </row>
    <row r="13" spans="1:11" ht="21" customHeight="1" thickTop="1" thickBot="1">
      <c r="A13" s="74">
        <v>4923</v>
      </c>
      <c r="B13" s="75" t="s">
        <v>357</v>
      </c>
      <c r="C13" s="64">
        <f t="shared" ref="C13:C25" si="0">G13+E13</f>
        <v>14510</v>
      </c>
      <c r="D13" s="64">
        <f t="shared" ref="D13:D25" si="1">H13+F13</f>
        <v>279</v>
      </c>
      <c r="E13" s="65">
        <v>14156</v>
      </c>
      <c r="F13" s="65">
        <v>210</v>
      </c>
      <c r="G13" s="65">
        <v>354</v>
      </c>
      <c r="H13" s="65">
        <v>69</v>
      </c>
      <c r="I13" s="406" t="s">
        <v>139</v>
      </c>
      <c r="J13" s="406"/>
    </row>
    <row r="14" spans="1:11" ht="27.75" customHeight="1" thickTop="1" thickBot="1">
      <c r="A14" s="72">
        <v>4924</v>
      </c>
      <c r="B14" s="73" t="s">
        <v>367</v>
      </c>
      <c r="C14" s="62">
        <f t="shared" si="0"/>
        <v>7776</v>
      </c>
      <c r="D14" s="62">
        <f t="shared" si="1"/>
        <v>6</v>
      </c>
      <c r="E14" s="63">
        <v>7767</v>
      </c>
      <c r="F14" s="63">
        <v>3</v>
      </c>
      <c r="G14" s="63">
        <v>9</v>
      </c>
      <c r="H14" s="63">
        <v>3</v>
      </c>
      <c r="I14" s="405" t="s">
        <v>368</v>
      </c>
      <c r="J14" s="405"/>
    </row>
    <row r="15" spans="1:11" ht="21" customHeight="1" thickTop="1" thickBot="1">
      <c r="A15" s="74">
        <v>4925</v>
      </c>
      <c r="B15" s="75" t="s">
        <v>369</v>
      </c>
      <c r="C15" s="64">
        <f t="shared" si="0"/>
        <v>9578</v>
      </c>
      <c r="D15" s="64">
        <f t="shared" si="1"/>
        <v>116</v>
      </c>
      <c r="E15" s="65">
        <v>9487</v>
      </c>
      <c r="F15" s="65">
        <v>96</v>
      </c>
      <c r="G15" s="65">
        <v>91</v>
      </c>
      <c r="H15" s="65">
        <v>20</v>
      </c>
      <c r="I15" s="406" t="s">
        <v>370</v>
      </c>
      <c r="J15" s="406"/>
    </row>
    <row r="16" spans="1:11" ht="27.75" customHeight="1" thickTop="1" thickBot="1">
      <c r="A16" s="72">
        <v>5010</v>
      </c>
      <c r="B16" s="73" t="s">
        <v>371</v>
      </c>
      <c r="C16" s="62">
        <f t="shared" si="0"/>
        <v>1804</v>
      </c>
      <c r="D16" s="62">
        <f t="shared" si="1"/>
        <v>4</v>
      </c>
      <c r="E16" s="63">
        <v>1804</v>
      </c>
      <c r="F16" s="63">
        <v>4</v>
      </c>
      <c r="G16" s="63">
        <v>0</v>
      </c>
      <c r="H16" s="63">
        <v>0</v>
      </c>
      <c r="I16" s="405" t="s">
        <v>383</v>
      </c>
      <c r="J16" s="405"/>
    </row>
    <row r="17" spans="1:10" ht="21" customHeight="1" thickTop="1" thickBot="1">
      <c r="A17" s="74">
        <v>5110</v>
      </c>
      <c r="B17" s="75" t="s">
        <v>411</v>
      </c>
      <c r="C17" s="64">
        <f t="shared" si="0"/>
        <v>31776</v>
      </c>
      <c r="D17" s="64">
        <f t="shared" si="1"/>
        <v>2</v>
      </c>
      <c r="E17" s="65">
        <v>31776</v>
      </c>
      <c r="F17" s="65">
        <v>2</v>
      </c>
      <c r="G17" s="65">
        <v>0</v>
      </c>
      <c r="H17" s="65">
        <v>0</v>
      </c>
      <c r="I17" s="406" t="s">
        <v>373</v>
      </c>
      <c r="J17" s="406"/>
    </row>
    <row r="18" spans="1:10" ht="21" customHeight="1" thickTop="1" thickBot="1">
      <c r="A18" s="72">
        <v>5210</v>
      </c>
      <c r="B18" s="73" t="s">
        <v>359</v>
      </c>
      <c r="C18" s="62">
        <f t="shared" si="0"/>
        <v>3055</v>
      </c>
      <c r="D18" s="62">
        <f t="shared" si="1"/>
        <v>2</v>
      </c>
      <c r="E18" s="63">
        <v>3055</v>
      </c>
      <c r="F18" s="63">
        <v>2</v>
      </c>
      <c r="G18" s="63">
        <v>0</v>
      </c>
      <c r="H18" s="63">
        <v>0</v>
      </c>
      <c r="I18" s="405" t="s">
        <v>374</v>
      </c>
      <c r="J18" s="405"/>
    </row>
    <row r="19" spans="1:10" ht="21" customHeight="1" thickTop="1" thickBot="1">
      <c r="A19" s="74">
        <v>5221</v>
      </c>
      <c r="B19" s="75" t="s">
        <v>375</v>
      </c>
      <c r="C19" s="64">
        <f t="shared" si="0"/>
        <v>4</v>
      </c>
      <c r="D19" s="64">
        <f t="shared" si="1"/>
        <v>1</v>
      </c>
      <c r="E19" s="65">
        <v>0</v>
      </c>
      <c r="F19" s="65">
        <v>0</v>
      </c>
      <c r="G19" s="65">
        <v>4</v>
      </c>
      <c r="H19" s="65">
        <v>1</v>
      </c>
      <c r="I19" s="406" t="s">
        <v>376</v>
      </c>
      <c r="J19" s="406"/>
    </row>
    <row r="20" spans="1:10" ht="21" customHeight="1" thickTop="1" thickBot="1">
      <c r="A20" s="72">
        <v>5222</v>
      </c>
      <c r="B20" s="73" t="s">
        <v>402</v>
      </c>
      <c r="C20" s="280">
        <f t="shared" ref="C20" si="2">G20+E20</f>
        <v>112</v>
      </c>
      <c r="D20" s="280">
        <f t="shared" ref="D20" si="3">H20+F20</f>
        <v>5</v>
      </c>
      <c r="E20" s="63">
        <v>103</v>
      </c>
      <c r="F20" s="63">
        <v>4</v>
      </c>
      <c r="G20" s="63">
        <v>9</v>
      </c>
      <c r="H20" s="63">
        <v>1</v>
      </c>
      <c r="I20" s="405" t="s">
        <v>401</v>
      </c>
      <c r="J20" s="405"/>
    </row>
    <row r="21" spans="1:10" ht="21" customHeight="1" thickTop="1" thickBot="1">
      <c r="A21" s="74">
        <v>5224</v>
      </c>
      <c r="B21" s="75" t="s">
        <v>360</v>
      </c>
      <c r="C21" s="281">
        <f t="shared" si="0"/>
        <v>2062</v>
      </c>
      <c r="D21" s="281">
        <f t="shared" si="1"/>
        <v>74</v>
      </c>
      <c r="E21" s="65">
        <v>1893</v>
      </c>
      <c r="F21" s="65">
        <v>40</v>
      </c>
      <c r="G21" s="65">
        <v>169</v>
      </c>
      <c r="H21" s="65">
        <v>34</v>
      </c>
      <c r="I21" s="406" t="s">
        <v>141</v>
      </c>
      <c r="J21" s="406"/>
    </row>
    <row r="22" spans="1:10" ht="21" customHeight="1" thickTop="1" thickBot="1">
      <c r="A22" s="72">
        <v>5229</v>
      </c>
      <c r="B22" s="73" t="s">
        <v>377</v>
      </c>
      <c r="C22" s="280">
        <f t="shared" si="0"/>
        <v>4400</v>
      </c>
      <c r="D22" s="280">
        <f t="shared" si="1"/>
        <v>116</v>
      </c>
      <c r="E22" s="63">
        <v>4173</v>
      </c>
      <c r="F22" s="63">
        <v>74</v>
      </c>
      <c r="G22" s="63">
        <v>227</v>
      </c>
      <c r="H22" s="63">
        <v>42</v>
      </c>
      <c r="I22" s="405" t="s">
        <v>378</v>
      </c>
      <c r="J22" s="405"/>
    </row>
    <row r="23" spans="1:10" ht="21" customHeight="1" thickTop="1" thickBot="1">
      <c r="A23" s="74">
        <v>5310</v>
      </c>
      <c r="B23" s="75" t="s">
        <v>361</v>
      </c>
      <c r="C23" s="281">
        <f t="shared" si="0"/>
        <v>819</v>
      </c>
      <c r="D23" s="281">
        <f t="shared" si="1"/>
        <v>1</v>
      </c>
      <c r="E23" s="65">
        <v>819</v>
      </c>
      <c r="F23" s="65">
        <v>1</v>
      </c>
      <c r="G23" s="65">
        <v>0</v>
      </c>
      <c r="H23" s="65">
        <v>0</v>
      </c>
      <c r="I23" s="406" t="s">
        <v>379</v>
      </c>
      <c r="J23" s="406"/>
    </row>
    <row r="24" spans="1:10" ht="21" customHeight="1" thickTop="1" thickBot="1">
      <c r="A24" s="72">
        <v>5320</v>
      </c>
      <c r="B24" s="73" t="s">
        <v>362</v>
      </c>
      <c r="C24" s="280">
        <f t="shared" si="0"/>
        <v>396</v>
      </c>
      <c r="D24" s="280">
        <f t="shared" si="1"/>
        <v>5</v>
      </c>
      <c r="E24" s="63">
        <v>390</v>
      </c>
      <c r="F24" s="63">
        <v>4</v>
      </c>
      <c r="G24" s="63">
        <v>6</v>
      </c>
      <c r="H24" s="63">
        <v>1</v>
      </c>
      <c r="I24" s="405" t="s">
        <v>380</v>
      </c>
      <c r="J24" s="405"/>
    </row>
    <row r="25" spans="1:10" ht="21" customHeight="1" thickTop="1" thickBot="1">
      <c r="A25" s="74">
        <v>6110</v>
      </c>
      <c r="B25" s="75" t="s">
        <v>363</v>
      </c>
      <c r="C25" s="281">
        <f t="shared" si="0"/>
        <v>2018</v>
      </c>
      <c r="D25" s="281">
        <f t="shared" si="1"/>
        <v>2</v>
      </c>
      <c r="E25" s="65">
        <v>2018</v>
      </c>
      <c r="F25" s="65">
        <v>2</v>
      </c>
      <c r="G25" s="65">
        <v>0</v>
      </c>
      <c r="H25" s="65">
        <v>0</v>
      </c>
      <c r="I25" s="406" t="s">
        <v>381</v>
      </c>
      <c r="J25" s="406"/>
    </row>
    <row r="26" spans="1:10" ht="21" customHeight="1" thickTop="1">
      <c r="A26" s="76">
        <v>6190</v>
      </c>
      <c r="B26" s="77" t="s">
        <v>364</v>
      </c>
      <c r="C26" s="282">
        <f t="shared" ref="C26" si="4">G26+E26</f>
        <v>407</v>
      </c>
      <c r="D26" s="282">
        <f t="shared" ref="D26" si="5">H26+F26</f>
        <v>30</v>
      </c>
      <c r="E26" s="78">
        <v>329</v>
      </c>
      <c r="F26" s="78">
        <v>9</v>
      </c>
      <c r="G26" s="78">
        <v>78</v>
      </c>
      <c r="H26" s="78">
        <v>21</v>
      </c>
      <c r="I26" s="413" t="s">
        <v>365</v>
      </c>
      <c r="J26" s="413"/>
    </row>
    <row r="27" spans="1:10" s="183" customFormat="1" ht="34.9" customHeight="1" thickBot="1">
      <c r="A27" s="287" t="s">
        <v>13</v>
      </c>
      <c r="B27" s="288"/>
      <c r="C27" s="289">
        <f t="shared" ref="C27:D27" si="6">SUM(C12:C26)</f>
        <v>81339</v>
      </c>
      <c r="D27" s="289">
        <f t="shared" si="6"/>
        <v>697</v>
      </c>
      <c r="E27" s="290">
        <f>SUM(E12:E26)</f>
        <v>80266</v>
      </c>
      <c r="F27" s="290">
        <f>SUM(F12:F26)</f>
        <v>481</v>
      </c>
      <c r="G27" s="290">
        <f>SUM(G12:G26)</f>
        <v>1073</v>
      </c>
      <c r="H27" s="290">
        <f>SUM(H12:H26)</f>
        <v>216</v>
      </c>
      <c r="I27" s="412" t="s">
        <v>10</v>
      </c>
      <c r="J27" s="412"/>
    </row>
    <row r="28" spans="1:10" ht="15" thickTop="1"/>
  </sheetData>
  <mergeCells count="30">
    <mergeCell ref="A1:J1"/>
    <mergeCell ref="B2:I2"/>
    <mergeCell ref="B3:I3"/>
    <mergeCell ref="B4:I4"/>
    <mergeCell ref="B5:I5"/>
    <mergeCell ref="I27:J27"/>
    <mergeCell ref="I18:J18"/>
    <mergeCell ref="I19:J19"/>
    <mergeCell ref="I21:J21"/>
    <mergeCell ref="I25:J25"/>
    <mergeCell ref="I24:J24"/>
    <mergeCell ref="I22:J22"/>
    <mergeCell ref="I23:J23"/>
    <mergeCell ref="I26:J26"/>
    <mergeCell ref="I20:J20"/>
    <mergeCell ref="I14:J14"/>
    <mergeCell ref="I15:J15"/>
    <mergeCell ref="I16:J16"/>
    <mergeCell ref="I17:J17"/>
    <mergeCell ref="A6:J6"/>
    <mergeCell ref="I13:J13"/>
    <mergeCell ref="I8:J11"/>
    <mergeCell ref="I12:J12"/>
    <mergeCell ref="G9:H9"/>
    <mergeCell ref="G8:H8"/>
    <mergeCell ref="A8:A11"/>
    <mergeCell ref="B8:B11"/>
    <mergeCell ref="C8:D9"/>
    <mergeCell ref="E8:F8"/>
    <mergeCell ref="E9:F9"/>
  </mergeCells>
  <phoneticPr fontId="17" type="noConversion"/>
  <printOptions horizontalCentered="1" verticalCentered="1"/>
  <pageMargins left="0" right="0" top="0" bottom="0" header="0.31496062992125984" footer="0.31496062992125984"/>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tint="0.39997558519241921"/>
  </sheetPr>
  <dimension ref="A1:D7"/>
  <sheetViews>
    <sheetView tabSelected="1" view="pageBreakPreview" zoomScaleNormal="100" zoomScaleSheetLayoutView="100" workbookViewId="0">
      <selection activeCell="U28" sqref="U28"/>
    </sheetView>
  </sheetViews>
  <sheetFormatPr defaultColWidth="9" defaultRowHeight="14.25"/>
  <cols>
    <col min="1" max="1" width="64.625" style="141" customWidth="1"/>
    <col min="2" max="16384" width="9" style="141"/>
  </cols>
  <sheetData>
    <row r="1" spans="1:4" ht="202.5" customHeight="1">
      <c r="A1" s="140" t="s">
        <v>332</v>
      </c>
    </row>
    <row r="7" spans="1:4" ht="20.25">
      <c r="A7" s="293"/>
      <c r="D7" s="297"/>
    </row>
  </sheetData>
  <phoneticPr fontId="17" type="noConversion"/>
  <printOptions horizontalCentered="1" verticalCentered="1"/>
  <pageMargins left="0.7" right="0.7" top="0.75" bottom="0.75" header="0.3" footer="0.3"/>
  <pageSetup paperSize="9" orientation="landscape" r:id="rId1"/>
  <rowBreaks count="1" manualBreakCount="1">
    <brk id="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39997558519241921"/>
  </sheetPr>
  <dimension ref="A1:AW96"/>
  <sheetViews>
    <sheetView tabSelected="1" view="pageBreakPreview" topLeftCell="A7" zoomScaleNormal="100" zoomScaleSheetLayoutView="100" workbookViewId="0">
      <selection activeCell="U28" sqref="U28"/>
    </sheetView>
  </sheetViews>
  <sheetFormatPr defaultColWidth="9.125" defaultRowHeight="14.25"/>
  <cols>
    <col min="1" max="1" width="6.625" style="53" customWidth="1"/>
    <col min="2" max="2" width="35.625" style="12" customWidth="1"/>
    <col min="3" max="4" width="6.625" style="12" customWidth="1"/>
    <col min="5" max="5" width="7.875" style="12" customWidth="1"/>
    <col min="6" max="11" width="6.625" style="12" customWidth="1"/>
    <col min="12" max="12" width="24.25" style="12" customWidth="1"/>
    <col min="13" max="13" width="13.25" style="12" customWidth="1"/>
    <col min="14" max="16384" width="9.125" style="12"/>
  </cols>
  <sheetData>
    <row r="1" spans="1:14" s="5" customFormat="1" ht="20.25" customHeight="1">
      <c r="A1" s="378"/>
      <c r="B1" s="335"/>
      <c r="C1" s="335"/>
      <c r="D1" s="335"/>
      <c r="E1" s="335"/>
      <c r="F1" s="335"/>
      <c r="G1" s="335"/>
      <c r="H1" s="335"/>
      <c r="I1" s="335"/>
      <c r="J1" s="335"/>
      <c r="K1" s="335"/>
      <c r="L1" s="335"/>
      <c r="M1" s="335"/>
      <c r="N1" s="10"/>
    </row>
    <row r="2" spans="1:14" ht="18" customHeight="1">
      <c r="A2" s="40"/>
      <c r="B2" s="379" t="s">
        <v>461</v>
      </c>
      <c r="C2" s="379"/>
      <c r="D2" s="379"/>
      <c r="E2" s="379"/>
      <c r="F2" s="379"/>
      <c r="G2" s="379"/>
      <c r="H2" s="379"/>
      <c r="I2" s="379"/>
      <c r="J2" s="379"/>
      <c r="K2" s="379"/>
      <c r="L2" s="379"/>
    </row>
    <row r="3" spans="1:14" ht="18">
      <c r="A3" s="40"/>
      <c r="B3" s="379" t="s">
        <v>4</v>
      </c>
      <c r="C3" s="379"/>
      <c r="D3" s="379"/>
      <c r="E3" s="379"/>
      <c r="F3" s="379"/>
      <c r="G3" s="379"/>
      <c r="H3" s="379"/>
      <c r="I3" s="379"/>
      <c r="J3" s="379"/>
      <c r="K3" s="379"/>
      <c r="L3" s="379"/>
    </row>
    <row r="4" spans="1:14" ht="15.75" customHeight="1">
      <c r="A4" s="40"/>
      <c r="B4" s="387" t="s">
        <v>412</v>
      </c>
      <c r="C4" s="387"/>
      <c r="D4" s="387"/>
      <c r="E4" s="387"/>
      <c r="F4" s="387"/>
      <c r="G4" s="387"/>
      <c r="H4" s="387"/>
      <c r="I4" s="387"/>
      <c r="J4" s="387"/>
      <c r="K4" s="387"/>
      <c r="L4" s="387"/>
    </row>
    <row r="5" spans="1:14" ht="15.75" customHeight="1">
      <c r="A5" s="40"/>
      <c r="B5" s="387" t="s">
        <v>388</v>
      </c>
      <c r="C5" s="387"/>
      <c r="D5" s="387"/>
      <c r="E5" s="387"/>
      <c r="F5" s="387"/>
      <c r="G5" s="387"/>
      <c r="H5" s="387"/>
      <c r="I5" s="387"/>
      <c r="J5" s="387"/>
      <c r="K5" s="387"/>
      <c r="L5" s="387"/>
    </row>
    <row r="6" spans="1:14" ht="15.75" customHeight="1">
      <c r="A6" s="437">
        <v>2019</v>
      </c>
      <c r="B6" s="437"/>
      <c r="C6" s="437"/>
      <c r="D6" s="437"/>
      <c r="E6" s="437"/>
      <c r="F6" s="437"/>
      <c r="G6" s="437"/>
      <c r="H6" s="437"/>
      <c r="I6" s="437"/>
      <c r="J6" s="437"/>
      <c r="K6" s="437"/>
      <c r="L6" s="437"/>
      <c r="M6" s="437"/>
    </row>
    <row r="7" spans="1:14" ht="15.75" customHeight="1">
      <c r="A7" s="438" t="s">
        <v>482</v>
      </c>
      <c r="B7" s="438"/>
      <c r="C7" s="313"/>
      <c r="D7" s="313"/>
      <c r="E7" s="313"/>
      <c r="F7" s="313"/>
      <c r="G7" s="313"/>
      <c r="H7" s="313"/>
      <c r="I7" s="313"/>
      <c r="J7" s="313"/>
      <c r="K7" s="313"/>
      <c r="L7" s="313"/>
      <c r="M7" s="313" t="s">
        <v>483</v>
      </c>
    </row>
    <row r="8" spans="1:14" ht="27.75" customHeight="1" thickBot="1">
      <c r="A8" s="425" t="s">
        <v>272</v>
      </c>
      <c r="B8" s="428" t="s">
        <v>16</v>
      </c>
      <c r="C8" s="420" t="s">
        <v>273</v>
      </c>
      <c r="D8" s="420"/>
      <c r="E8" s="420"/>
      <c r="F8" s="420" t="s">
        <v>536</v>
      </c>
      <c r="G8" s="420"/>
      <c r="H8" s="420"/>
      <c r="I8" s="420" t="s">
        <v>333</v>
      </c>
      <c r="J8" s="420"/>
      <c r="K8" s="420"/>
      <c r="L8" s="425" t="s">
        <v>22</v>
      </c>
      <c r="M8" s="425"/>
    </row>
    <row r="9" spans="1:14" ht="13.5" customHeight="1" thickBot="1">
      <c r="A9" s="426"/>
      <c r="B9" s="429"/>
      <c r="C9" s="83" t="s">
        <v>10</v>
      </c>
      <c r="D9" s="83" t="s">
        <v>24</v>
      </c>
      <c r="E9" s="83" t="s">
        <v>25</v>
      </c>
      <c r="F9" s="83" t="s">
        <v>10</v>
      </c>
      <c r="G9" s="83" t="s">
        <v>24</v>
      </c>
      <c r="H9" s="83" t="s">
        <v>25</v>
      </c>
      <c r="I9" s="83" t="s">
        <v>10</v>
      </c>
      <c r="J9" s="83" t="s">
        <v>24</v>
      </c>
      <c r="K9" s="83" t="s">
        <v>25</v>
      </c>
      <c r="L9" s="426"/>
      <c r="M9" s="426"/>
    </row>
    <row r="10" spans="1:14" ht="13.5" customHeight="1">
      <c r="A10" s="427"/>
      <c r="B10" s="430"/>
      <c r="C10" s="84" t="s">
        <v>13</v>
      </c>
      <c r="D10" s="84" t="s">
        <v>26</v>
      </c>
      <c r="E10" s="84" t="s">
        <v>27</v>
      </c>
      <c r="F10" s="84" t="s">
        <v>13</v>
      </c>
      <c r="G10" s="84" t="s">
        <v>26</v>
      </c>
      <c r="H10" s="84" t="s">
        <v>27</v>
      </c>
      <c r="I10" s="84" t="s">
        <v>13</v>
      </c>
      <c r="J10" s="84" t="s">
        <v>26</v>
      </c>
      <c r="K10" s="84" t="s">
        <v>27</v>
      </c>
      <c r="L10" s="427"/>
      <c r="M10" s="427"/>
    </row>
    <row r="11" spans="1:14" ht="21" customHeight="1" thickBot="1">
      <c r="A11" s="43">
        <v>4922</v>
      </c>
      <c r="B11" s="44" t="s">
        <v>356</v>
      </c>
      <c r="C11" s="253">
        <f t="shared" ref="C11:C25" si="0">SUM(I11+F11)</f>
        <v>126</v>
      </c>
      <c r="D11" s="253">
        <f>SUM(J11+G11)</f>
        <v>0</v>
      </c>
      <c r="E11" s="253">
        <f>SUM(K11+H11)</f>
        <v>126</v>
      </c>
      <c r="F11" s="253">
        <f>SUM(G11:H11)</f>
        <v>126</v>
      </c>
      <c r="G11" s="45">
        <v>0</v>
      </c>
      <c r="H11" s="45">
        <v>126</v>
      </c>
      <c r="I11" s="253">
        <f>SUM(J11:K11)</f>
        <v>0</v>
      </c>
      <c r="J11" s="45">
        <v>0</v>
      </c>
      <c r="K11" s="45">
        <v>0</v>
      </c>
      <c r="L11" s="431" t="s">
        <v>366</v>
      </c>
      <c r="M11" s="432"/>
    </row>
    <row r="12" spans="1:14" ht="21" customHeight="1" thickBot="1">
      <c r="A12" s="46">
        <v>4923</v>
      </c>
      <c r="B12" s="47" t="s">
        <v>357</v>
      </c>
      <c r="C12" s="258">
        <f t="shared" si="0"/>
        <v>354</v>
      </c>
      <c r="D12" s="258">
        <f t="shared" ref="D12:D25" si="1">SUM(J12+G12)</f>
        <v>0</v>
      </c>
      <c r="E12" s="258">
        <f t="shared" ref="E12:E25" si="2">SUM(K12+H12)</f>
        <v>354</v>
      </c>
      <c r="F12" s="258">
        <f>SUM(G12:H12)</f>
        <v>354</v>
      </c>
      <c r="G12" s="217">
        <v>0</v>
      </c>
      <c r="H12" s="217">
        <v>354</v>
      </c>
      <c r="I12" s="258">
        <f>SUM(J12:K12)</f>
        <v>0</v>
      </c>
      <c r="J12" s="217">
        <v>0</v>
      </c>
      <c r="K12" s="217">
        <v>0</v>
      </c>
      <c r="L12" s="421" t="s">
        <v>139</v>
      </c>
      <c r="M12" s="422"/>
    </row>
    <row r="13" spans="1:14" ht="30" customHeight="1" thickBot="1">
      <c r="A13" s="43">
        <v>4924</v>
      </c>
      <c r="B13" s="44" t="s">
        <v>367</v>
      </c>
      <c r="C13" s="253">
        <f t="shared" si="0"/>
        <v>9</v>
      </c>
      <c r="D13" s="253">
        <f t="shared" si="1"/>
        <v>0</v>
      </c>
      <c r="E13" s="253">
        <f t="shared" si="2"/>
        <v>9</v>
      </c>
      <c r="F13" s="253">
        <f>SUM(G13:H13)</f>
        <v>9</v>
      </c>
      <c r="G13" s="45">
        <v>0</v>
      </c>
      <c r="H13" s="45">
        <v>9</v>
      </c>
      <c r="I13" s="253">
        <f>SUM(J13:K13)</f>
        <v>0</v>
      </c>
      <c r="J13" s="45">
        <v>0</v>
      </c>
      <c r="K13" s="45">
        <v>0</v>
      </c>
      <c r="L13" s="433" t="s">
        <v>382</v>
      </c>
      <c r="M13" s="434"/>
    </row>
    <row r="14" spans="1:14" ht="21" customHeight="1" thickBot="1">
      <c r="A14" s="46">
        <v>4925</v>
      </c>
      <c r="B14" s="47" t="s">
        <v>369</v>
      </c>
      <c r="C14" s="258">
        <f t="shared" si="0"/>
        <v>91</v>
      </c>
      <c r="D14" s="258">
        <f t="shared" si="1"/>
        <v>0</v>
      </c>
      <c r="E14" s="258">
        <f t="shared" si="2"/>
        <v>91</v>
      </c>
      <c r="F14" s="258">
        <f t="shared" ref="F14:F25" si="3">SUM(G14:H14)</f>
        <v>84</v>
      </c>
      <c r="G14" s="217">
        <v>0</v>
      </c>
      <c r="H14" s="217">
        <v>84</v>
      </c>
      <c r="I14" s="258">
        <f t="shared" ref="I14:I25" si="4">SUM(J14:K14)</f>
        <v>7</v>
      </c>
      <c r="J14" s="217">
        <v>0</v>
      </c>
      <c r="K14" s="217">
        <v>7</v>
      </c>
      <c r="L14" s="421" t="s">
        <v>370</v>
      </c>
      <c r="M14" s="422"/>
    </row>
    <row r="15" spans="1:14" ht="30" customHeight="1" thickBot="1">
      <c r="A15" s="43">
        <v>5010</v>
      </c>
      <c r="B15" s="44" t="s">
        <v>371</v>
      </c>
      <c r="C15" s="253">
        <f t="shared" si="0"/>
        <v>0</v>
      </c>
      <c r="D15" s="253">
        <f t="shared" si="1"/>
        <v>0</v>
      </c>
      <c r="E15" s="253">
        <f t="shared" si="2"/>
        <v>0</v>
      </c>
      <c r="F15" s="253">
        <f t="shared" si="3"/>
        <v>0</v>
      </c>
      <c r="G15" s="45">
        <v>0</v>
      </c>
      <c r="H15" s="45">
        <v>0</v>
      </c>
      <c r="I15" s="253">
        <f t="shared" si="4"/>
        <v>0</v>
      </c>
      <c r="J15" s="45">
        <v>0</v>
      </c>
      <c r="K15" s="45">
        <v>0</v>
      </c>
      <c r="L15" s="433" t="s">
        <v>372</v>
      </c>
      <c r="M15" s="434"/>
    </row>
    <row r="16" spans="1:14" ht="21" customHeight="1" thickBot="1">
      <c r="A16" s="46">
        <v>5110</v>
      </c>
      <c r="B16" s="47" t="s">
        <v>411</v>
      </c>
      <c r="C16" s="258">
        <f t="shared" si="0"/>
        <v>0</v>
      </c>
      <c r="D16" s="258">
        <f t="shared" si="1"/>
        <v>0</v>
      </c>
      <c r="E16" s="258">
        <f t="shared" si="2"/>
        <v>0</v>
      </c>
      <c r="F16" s="258">
        <f t="shared" si="3"/>
        <v>0</v>
      </c>
      <c r="G16" s="217">
        <v>0</v>
      </c>
      <c r="H16" s="217">
        <v>0</v>
      </c>
      <c r="I16" s="258">
        <f t="shared" si="4"/>
        <v>0</v>
      </c>
      <c r="J16" s="217">
        <v>0</v>
      </c>
      <c r="K16" s="217">
        <v>0</v>
      </c>
      <c r="L16" s="421" t="s">
        <v>373</v>
      </c>
      <c r="M16" s="422"/>
    </row>
    <row r="17" spans="1:49" ht="21" customHeight="1" thickBot="1">
      <c r="A17" s="43">
        <v>5210</v>
      </c>
      <c r="B17" s="44" t="s">
        <v>359</v>
      </c>
      <c r="C17" s="253">
        <f t="shared" si="0"/>
        <v>0</v>
      </c>
      <c r="D17" s="253">
        <f t="shared" si="1"/>
        <v>0</v>
      </c>
      <c r="E17" s="253">
        <f t="shared" si="2"/>
        <v>0</v>
      </c>
      <c r="F17" s="253">
        <f t="shared" si="3"/>
        <v>0</v>
      </c>
      <c r="G17" s="45">
        <v>0</v>
      </c>
      <c r="H17" s="45">
        <v>0</v>
      </c>
      <c r="I17" s="253">
        <f t="shared" si="4"/>
        <v>0</v>
      </c>
      <c r="J17" s="45">
        <v>0</v>
      </c>
      <c r="K17" s="45">
        <v>0</v>
      </c>
      <c r="L17" s="433" t="s">
        <v>374</v>
      </c>
      <c r="M17" s="434"/>
    </row>
    <row r="18" spans="1:49" ht="21" customHeight="1" thickBot="1">
      <c r="A18" s="46">
        <v>5221</v>
      </c>
      <c r="B18" s="47" t="s">
        <v>375</v>
      </c>
      <c r="C18" s="258">
        <f t="shared" si="0"/>
        <v>4</v>
      </c>
      <c r="D18" s="258">
        <f t="shared" si="1"/>
        <v>0</v>
      </c>
      <c r="E18" s="258">
        <f t="shared" si="2"/>
        <v>4</v>
      </c>
      <c r="F18" s="258">
        <f t="shared" si="3"/>
        <v>4</v>
      </c>
      <c r="G18" s="217">
        <v>0</v>
      </c>
      <c r="H18" s="217">
        <v>4</v>
      </c>
      <c r="I18" s="258">
        <f t="shared" si="4"/>
        <v>0</v>
      </c>
      <c r="J18" s="217">
        <v>0</v>
      </c>
      <c r="K18" s="217">
        <v>0</v>
      </c>
      <c r="L18" s="421" t="s">
        <v>376</v>
      </c>
      <c r="M18" s="422"/>
    </row>
    <row r="19" spans="1:49" ht="21" customHeight="1" thickBot="1">
      <c r="A19" s="43">
        <v>5222</v>
      </c>
      <c r="B19" s="44" t="s">
        <v>402</v>
      </c>
      <c r="C19" s="253">
        <f t="shared" ref="C19" si="5">SUM(I19+F19)</f>
        <v>9</v>
      </c>
      <c r="D19" s="253">
        <f t="shared" ref="D19" si="6">SUM(J19+G19)</f>
        <v>1</v>
      </c>
      <c r="E19" s="253">
        <f t="shared" ref="E19" si="7">SUM(K19+H19)</f>
        <v>8</v>
      </c>
      <c r="F19" s="253">
        <f>SUM(G19:H19)</f>
        <v>9</v>
      </c>
      <c r="G19" s="45">
        <v>1</v>
      </c>
      <c r="H19" s="45">
        <v>8</v>
      </c>
      <c r="I19" s="253">
        <f t="shared" si="4"/>
        <v>0</v>
      </c>
      <c r="J19" s="45">
        <v>0</v>
      </c>
      <c r="K19" s="45">
        <v>0</v>
      </c>
      <c r="L19" s="435" t="s">
        <v>401</v>
      </c>
      <c r="M19" s="436"/>
    </row>
    <row r="20" spans="1:49" ht="21" customHeight="1" thickBot="1">
      <c r="A20" s="214">
        <v>5224</v>
      </c>
      <c r="B20" s="215" t="s">
        <v>360</v>
      </c>
      <c r="C20" s="258">
        <f t="shared" si="0"/>
        <v>169</v>
      </c>
      <c r="D20" s="258">
        <f t="shared" si="1"/>
        <v>0</v>
      </c>
      <c r="E20" s="258">
        <f t="shared" si="2"/>
        <v>169</v>
      </c>
      <c r="F20" s="258">
        <f>SUM(G20:H20)</f>
        <v>158</v>
      </c>
      <c r="G20" s="217">
        <v>0</v>
      </c>
      <c r="H20" s="217">
        <v>158</v>
      </c>
      <c r="I20" s="258">
        <f t="shared" si="4"/>
        <v>11</v>
      </c>
      <c r="J20" s="217">
        <v>0</v>
      </c>
      <c r="K20" s="217">
        <v>11</v>
      </c>
      <c r="L20" s="421" t="s">
        <v>141</v>
      </c>
      <c r="M20" s="422"/>
    </row>
    <row r="21" spans="1:49" ht="21" customHeight="1" thickBot="1">
      <c r="A21" s="226">
        <v>5229</v>
      </c>
      <c r="B21" s="227" t="s">
        <v>377</v>
      </c>
      <c r="C21" s="253">
        <f t="shared" si="0"/>
        <v>227</v>
      </c>
      <c r="D21" s="253">
        <f t="shared" si="1"/>
        <v>12</v>
      </c>
      <c r="E21" s="253">
        <f t="shared" si="2"/>
        <v>215</v>
      </c>
      <c r="F21" s="253">
        <f t="shared" si="3"/>
        <v>215</v>
      </c>
      <c r="G21" s="45">
        <v>12</v>
      </c>
      <c r="H21" s="45">
        <v>203</v>
      </c>
      <c r="I21" s="253">
        <f t="shared" si="4"/>
        <v>12</v>
      </c>
      <c r="J21" s="45">
        <v>0</v>
      </c>
      <c r="K21" s="45">
        <v>12</v>
      </c>
      <c r="L21" s="433" t="s">
        <v>378</v>
      </c>
      <c r="M21" s="434"/>
    </row>
    <row r="22" spans="1:49" ht="21" customHeight="1" thickBot="1">
      <c r="A22" s="214">
        <v>5310</v>
      </c>
      <c r="B22" s="215" t="s">
        <v>361</v>
      </c>
      <c r="C22" s="258">
        <f t="shared" si="0"/>
        <v>0</v>
      </c>
      <c r="D22" s="258">
        <f t="shared" si="1"/>
        <v>0</v>
      </c>
      <c r="E22" s="258">
        <f t="shared" si="2"/>
        <v>0</v>
      </c>
      <c r="F22" s="258">
        <f t="shared" si="3"/>
        <v>0</v>
      </c>
      <c r="G22" s="217">
        <v>0</v>
      </c>
      <c r="H22" s="217">
        <v>0</v>
      </c>
      <c r="I22" s="258">
        <f t="shared" si="4"/>
        <v>0</v>
      </c>
      <c r="J22" s="217">
        <v>0</v>
      </c>
      <c r="K22" s="217">
        <v>0</v>
      </c>
      <c r="L22" s="421" t="s">
        <v>379</v>
      </c>
      <c r="M22" s="422"/>
    </row>
    <row r="23" spans="1:49" ht="21" customHeight="1" thickBot="1">
      <c r="A23" s="226">
        <v>5320</v>
      </c>
      <c r="B23" s="227" t="s">
        <v>362</v>
      </c>
      <c r="C23" s="253">
        <f t="shared" si="0"/>
        <v>6</v>
      </c>
      <c r="D23" s="253">
        <f t="shared" si="1"/>
        <v>0</v>
      </c>
      <c r="E23" s="253">
        <f t="shared" si="2"/>
        <v>6</v>
      </c>
      <c r="F23" s="253">
        <f t="shared" si="3"/>
        <v>6</v>
      </c>
      <c r="G23" s="45">
        <v>0</v>
      </c>
      <c r="H23" s="45">
        <v>6</v>
      </c>
      <c r="I23" s="253">
        <f t="shared" si="4"/>
        <v>0</v>
      </c>
      <c r="J23" s="45">
        <v>0</v>
      </c>
      <c r="K23" s="45">
        <v>0</v>
      </c>
      <c r="L23" s="433" t="s">
        <v>380</v>
      </c>
      <c r="M23" s="434"/>
    </row>
    <row r="24" spans="1:49" ht="21" customHeight="1" thickBot="1">
      <c r="A24" s="214">
        <v>6110</v>
      </c>
      <c r="B24" s="215" t="s">
        <v>363</v>
      </c>
      <c r="C24" s="258">
        <f t="shared" si="0"/>
        <v>0</v>
      </c>
      <c r="D24" s="258">
        <f t="shared" si="1"/>
        <v>0</v>
      </c>
      <c r="E24" s="258">
        <f t="shared" si="2"/>
        <v>0</v>
      </c>
      <c r="F24" s="258">
        <f t="shared" si="3"/>
        <v>0</v>
      </c>
      <c r="G24" s="217">
        <v>0</v>
      </c>
      <c r="H24" s="217">
        <v>0</v>
      </c>
      <c r="I24" s="258">
        <f t="shared" si="4"/>
        <v>0</v>
      </c>
      <c r="J24" s="217">
        <v>0</v>
      </c>
      <c r="K24" s="217">
        <v>0</v>
      </c>
      <c r="L24" s="421" t="s">
        <v>381</v>
      </c>
      <c r="M24" s="422"/>
    </row>
    <row r="25" spans="1:49" ht="21" customHeight="1">
      <c r="A25" s="228">
        <v>6190</v>
      </c>
      <c r="B25" s="229" t="s">
        <v>364</v>
      </c>
      <c r="C25" s="256">
        <f t="shared" si="0"/>
        <v>78</v>
      </c>
      <c r="D25" s="256">
        <f t="shared" si="1"/>
        <v>0</v>
      </c>
      <c r="E25" s="256">
        <f t="shared" si="2"/>
        <v>78</v>
      </c>
      <c r="F25" s="256">
        <f t="shared" si="3"/>
        <v>78</v>
      </c>
      <c r="G25" s="221">
        <v>0</v>
      </c>
      <c r="H25" s="221">
        <v>78</v>
      </c>
      <c r="I25" s="256">
        <f t="shared" si="4"/>
        <v>0</v>
      </c>
      <c r="J25" s="221">
        <v>0</v>
      </c>
      <c r="K25" s="221">
        <v>0</v>
      </c>
      <c r="L25" s="423" t="s">
        <v>365</v>
      </c>
      <c r="M25" s="424"/>
    </row>
    <row r="26" spans="1:49" ht="48" customHeight="1">
      <c r="A26" s="419" t="s">
        <v>13</v>
      </c>
      <c r="B26" s="419"/>
      <c r="C26" s="222">
        <f t="shared" ref="C26:J26" si="8">SUM(C11:C25)</f>
        <v>1073</v>
      </c>
      <c r="D26" s="222">
        <f t="shared" si="8"/>
        <v>13</v>
      </c>
      <c r="E26" s="222">
        <f t="shared" si="8"/>
        <v>1060</v>
      </c>
      <c r="F26" s="222">
        <f t="shared" si="8"/>
        <v>1043</v>
      </c>
      <c r="G26" s="222">
        <f t="shared" si="8"/>
        <v>13</v>
      </c>
      <c r="H26" s="222">
        <f t="shared" si="8"/>
        <v>1030</v>
      </c>
      <c r="I26" s="222">
        <f t="shared" si="8"/>
        <v>30</v>
      </c>
      <c r="J26" s="222">
        <f t="shared" si="8"/>
        <v>0</v>
      </c>
      <c r="K26" s="222">
        <f>SUM(K11:K25)</f>
        <v>30</v>
      </c>
      <c r="L26" s="419" t="s">
        <v>10</v>
      </c>
      <c r="M26" s="419"/>
    </row>
    <row r="27" spans="1:49" ht="26.25" customHeight="1">
      <c r="A27" s="417" t="s">
        <v>560</v>
      </c>
      <c r="B27" s="417"/>
      <c r="C27" s="417"/>
      <c r="D27" s="417"/>
      <c r="E27" s="417"/>
      <c r="F27" s="417"/>
      <c r="H27" s="315"/>
      <c r="I27" s="315"/>
      <c r="J27" s="418" t="s">
        <v>561</v>
      </c>
      <c r="K27" s="418"/>
      <c r="L27" s="418"/>
      <c r="M27" s="418"/>
    </row>
    <row r="31" spans="1:49" ht="14.25" customHeight="1">
      <c r="J31" s="181"/>
      <c r="K31" s="181"/>
      <c r="L31" s="181"/>
      <c r="M31" s="181"/>
      <c r="N31" s="180"/>
      <c r="O31" s="180"/>
      <c r="P31"/>
      <c r="Q31"/>
      <c r="R31"/>
      <c r="S31"/>
      <c r="T31"/>
      <c r="U31"/>
      <c r="V31"/>
      <c r="W31"/>
      <c r="X31"/>
      <c r="Y31"/>
      <c r="Z31"/>
      <c r="AA31"/>
      <c r="AB31"/>
      <c r="AC31"/>
      <c r="AD31"/>
      <c r="AE31"/>
      <c r="AF31"/>
      <c r="AG31"/>
      <c r="AH31"/>
      <c r="AI31"/>
      <c r="AJ31"/>
      <c r="AK31"/>
      <c r="AL31"/>
      <c r="AM31"/>
      <c r="AN31"/>
      <c r="AO31"/>
      <c r="AP31"/>
      <c r="AQ31"/>
      <c r="AR31"/>
      <c r="AS31"/>
      <c r="AT31"/>
      <c r="AU31"/>
      <c r="AV31"/>
      <c r="AW31"/>
    </row>
    <row r="32" spans="1:49" ht="14.25" customHeight="1">
      <c r="J32" s="181"/>
      <c r="K32" s="181"/>
      <c r="L32" s="181"/>
      <c r="M32" s="181"/>
      <c r="N32" s="180"/>
      <c r="O32" s="180"/>
      <c r="P32" s="439"/>
      <c r="Q32" s="439"/>
      <c r="R32" s="439"/>
      <c r="S32" s="439"/>
      <c r="T32" s="439"/>
      <c r="U32" s="439"/>
      <c r="V32" s="439"/>
      <c r="W32" s="439"/>
      <c r="X32" s="439"/>
      <c r="Y32" s="439"/>
      <c r="Z32" s="439"/>
      <c r="AA32" s="439"/>
      <c r="AB32" s="439"/>
      <c r="AC32" s="439"/>
      <c r="AD32" s="439"/>
      <c r="AE32" s="439"/>
      <c r="AF32" s="439"/>
      <c r="AG32" s="439"/>
      <c r="AH32"/>
      <c r="AI32"/>
      <c r="AJ32"/>
      <c r="AK32"/>
      <c r="AL32"/>
      <c r="AM32"/>
      <c r="AN32"/>
      <c r="AO32"/>
      <c r="AP32"/>
      <c r="AQ32"/>
      <c r="AR32"/>
      <c r="AS32"/>
      <c r="AT32"/>
      <c r="AU32"/>
      <c r="AV32"/>
      <c r="AW32"/>
    </row>
    <row r="33" spans="10:49" ht="14.25" customHeight="1">
      <c r="J33" s="181"/>
      <c r="K33" s="181"/>
      <c r="L33" s="181"/>
      <c r="M33" s="181"/>
      <c r="N33" s="180"/>
      <c r="O33" s="180"/>
      <c r="P33" s="439"/>
      <c r="Q33" s="439"/>
      <c r="R33" s="439"/>
      <c r="S33" s="439"/>
      <c r="T33" s="439"/>
      <c r="U33" s="439"/>
      <c r="V33" s="439"/>
      <c r="W33" s="439"/>
      <c r="X33" s="439"/>
      <c r="Y33" s="439"/>
      <c r="Z33" s="439"/>
      <c r="AA33" s="439"/>
      <c r="AB33" s="439"/>
      <c r="AC33" s="439"/>
      <c r="AD33" s="439"/>
      <c r="AE33" s="439"/>
      <c r="AF33" s="439"/>
      <c r="AG33" s="439"/>
      <c r="AH33"/>
      <c r="AI33"/>
      <c r="AJ33"/>
      <c r="AK33"/>
      <c r="AL33"/>
      <c r="AM33"/>
      <c r="AN33"/>
      <c r="AO33"/>
      <c r="AP33"/>
      <c r="AQ33"/>
      <c r="AR33"/>
      <c r="AS33"/>
      <c r="AT33"/>
      <c r="AU33"/>
      <c r="AV33"/>
      <c r="AW33"/>
    </row>
    <row r="34" spans="10:49" ht="14.25" customHeight="1">
      <c r="J34" s="181"/>
      <c r="K34" s="181"/>
      <c r="L34" s="181"/>
      <c r="M34" s="181"/>
      <c r="N34" s="180"/>
      <c r="O34" s="180"/>
      <c r="P34" s="439"/>
      <c r="Q34" s="439"/>
      <c r="R34" s="439"/>
      <c r="S34" s="439"/>
      <c r="T34" s="439"/>
      <c r="U34" s="439"/>
      <c r="V34" s="439"/>
      <c r="W34" s="439"/>
      <c r="X34" s="439"/>
      <c r="Y34" s="439"/>
      <c r="Z34" s="439"/>
      <c r="AA34" s="439"/>
      <c r="AB34" s="439"/>
      <c r="AC34" s="439"/>
      <c r="AD34" s="439"/>
      <c r="AE34" s="439"/>
      <c r="AF34" s="439"/>
      <c r="AG34" s="439"/>
      <c r="AH34"/>
      <c r="AI34"/>
      <c r="AJ34"/>
      <c r="AK34"/>
      <c r="AL34"/>
      <c r="AM34"/>
      <c r="AN34"/>
      <c r="AO34"/>
      <c r="AP34"/>
      <c r="AQ34"/>
      <c r="AR34"/>
      <c r="AS34"/>
      <c r="AT34"/>
      <c r="AU34"/>
      <c r="AV34"/>
      <c r="AW34"/>
    </row>
    <row r="35" spans="10:49" ht="14.25" customHeight="1">
      <c r="J35" s="181"/>
      <c r="K35" s="181"/>
      <c r="L35" s="181"/>
      <c r="M35" s="181"/>
      <c r="N35" s="180"/>
      <c r="O35" s="180"/>
    </row>
    <row r="36" spans="10:49" ht="14.25" customHeight="1">
      <c r="J36" s="181"/>
      <c r="K36" s="181"/>
      <c r="L36" s="181"/>
      <c r="M36" s="181"/>
      <c r="N36" s="180"/>
      <c r="O36" s="180"/>
    </row>
    <row r="37" spans="10:49" ht="14.25" customHeight="1">
      <c r="J37" s="181"/>
      <c r="K37" s="181"/>
      <c r="L37" s="181"/>
      <c r="M37" s="181"/>
      <c r="N37" s="180"/>
      <c r="O37" s="180"/>
    </row>
    <row r="38" spans="10:49" ht="14.25" customHeight="1">
      <c r="J38" s="181"/>
      <c r="K38" s="181"/>
      <c r="L38" s="181"/>
      <c r="M38" s="181"/>
      <c r="N38" s="180"/>
      <c r="O38" s="180"/>
    </row>
    <row r="39" spans="10:49" ht="14.25" customHeight="1">
      <c r="J39" s="181"/>
      <c r="K39" s="181"/>
      <c r="L39" s="181"/>
      <c r="M39" s="181"/>
      <c r="N39" s="180"/>
      <c r="O39" s="180"/>
    </row>
    <row r="40" spans="10:49" ht="14.25" customHeight="1">
      <c r="J40" s="181"/>
      <c r="K40" s="181"/>
      <c r="L40" s="181"/>
      <c r="M40" s="181"/>
      <c r="N40" s="180"/>
      <c r="O40" s="180"/>
    </row>
    <row r="41" spans="10:49" ht="14.25" customHeight="1">
      <c r="J41" s="181"/>
      <c r="K41" s="181"/>
      <c r="L41" s="181"/>
      <c r="M41" s="181"/>
      <c r="N41" s="180"/>
      <c r="O41" s="180"/>
    </row>
    <row r="42" spans="10:49" ht="14.25" customHeight="1">
      <c r="J42" s="181"/>
      <c r="K42" s="181"/>
      <c r="L42" s="181"/>
      <c r="M42" s="181"/>
      <c r="N42" s="180"/>
      <c r="O42" s="180"/>
    </row>
    <row r="43" spans="10:49" ht="14.25" customHeight="1">
      <c r="J43" s="181"/>
      <c r="K43" s="181"/>
      <c r="L43" s="181"/>
      <c r="M43" s="181"/>
      <c r="N43" s="180"/>
      <c r="O43" s="180"/>
    </row>
    <row r="44" spans="10:49" ht="14.25" customHeight="1">
      <c r="J44" s="181"/>
      <c r="K44" s="181"/>
      <c r="L44" s="181"/>
      <c r="M44" s="181"/>
      <c r="N44" s="180"/>
      <c r="O44" s="180"/>
    </row>
    <row r="45" spans="10:49" ht="14.25" customHeight="1">
      <c r="J45" s="181"/>
      <c r="K45" s="181"/>
      <c r="L45" s="181"/>
      <c r="M45" s="181"/>
      <c r="N45" s="180"/>
      <c r="O45" s="180"/>
    </row>
    <row r="46" spans="10:49" ht="14.25" customHeight="1">
      <c r="J46" s="181"/>
      <c r="K46" s="181"/>
      <c r="L46" s="181"/>
      <c r="M46" s="181"/>
      <c r="N46" s="180"/>
      <c r="O46" s="180"/>
    </row>
    <row r="47" spans="10:49" ht="14.25" customHeight="1">
      <c r="J47" s="181"/>
      <c r="K47" s="181"/>
      <c r="L47" s="181"/>
      <c r="M47" s="181"/>
      <c r="N47" s="180"/>
      <c r="O47" s="180"/>
    </row>
    <row r="48" spans="10:49" ht="14.25" customHeight="1">
      <c r="J48" s="181"/>
      <c r="K48" s="181"/>
      <c r="L48" s="181"/>
      <c r="M48" s="181"/>
      <c r="N48" s="180"/>
      <c r="O48" s="180"/>
    </row>
    <row r="49" spans="10:23" ht="14.25" customHeight="1">
      <c r="J49" s="181"/>
      <c r="K49" s="181"/>
      <c r="L49" s="181"/>
      <c r="M49" s="181"/>
      <c r="N49" s="180"/>
      <c r="O49" s="180"/>
    </row>
    <row r="50" spans="10:23" ht="14.25" customHeight="1">
      <c r="J50" s="181"/>
      <c r="K50" s="181"/>
      <c r="L50" s="181"/>
      <c r="M50" s="181"/>
      <c r="N50" s="180"/>
      <c r="O50" s="180"/>
    </row>
    <row r="51" spans="10:23" ht="14.25" customHeight="1">
      <c r="J51" s="181"/>
      <c r="K51" s="181"/>
      <c r="L51" s="181"/>
      <c r="M51" s="181"/>
      <c r="N51" s="180"/>
      <c r="O51" s="180"/>
    </row>
    <row r="52" spans="10:23" ht="14.25" customHeight="1">
      <c r="J52" s="181"/>
      <c r="K52" s="181"/>
      <c r="L52" s="181"/>
      <c r="M52" s="181"/>
      <c r="N52" s="180"/>
      <c r="O52" s="180"/>
    </row>
    <row r="53" spans="10:23" ht="14.25" customHeight="1">
      <c r="M53" s="181"/>
      <c r="N53" s="181"/>
      <c r="O53" s="181"/>
      <c r="P53" s="181"/>
      <c r="Q53" s="181"/>
      <c r="R53" s="181"/>
      <c r="S53" s="181"/>
      <c r="T53" s="180"/>
      <c r="U53" s="180"/>
    </row>
    <row r="54" spans="10:23" ht="14.25" customHeight="1">
      <c r="M54" s="181"/>
      <c r="N54" s="181"/>
      <c r="O54" s="181"/>
      <c r="P54" s="181"/>
      <c r="Q54" s="181"/>
      <c r="R54" s="181"/>
      <c r="S54" s="181"/>
      <c r="T54" s="180"/>
      <c r="U54" s="180"/>
    </row>
    <row r="55" spans="10:23" ht="14.25" customHeight="1">
      <c r="M55" s="181"/>
      <c r="N55" s="181"/>
      <c r="O55" s="181"/>
      <c r="P55" s="181"/>
      <c r="Q55" s="181"/>
      <c r="R55" s="181"/>
      <c r="S55" s="181"/>
      <c r="T55" s="180"/>
      <c r="U55" s="180"/>
    </row>
    <row r="56" spans="10:23" ht="14.25" customHeight="1">
      <c r="M56" s="181"/>
      <c r="N56" s="181"/>
      <c r="O56" s="181"/>
      <c r="P56" s="181"/>
      <c r="Q56" s="181"/>
      <c r="R56" s="181"/>
      <c r="S56" s="181"/>
      <c r="T56" s="180"/>
      <c r="U56" s="180"/>
    </row>
    <row r="57" spans="10:23" ht="14.25" customHeight="1">
      <c r="M57" s="181"/>
      <c r="N57" s="181"/>
      <c r="O57" s="181"/>
      <c r="P57" s="181"/>
      <c r="Q57" s="181"/>
      <c r="R57" s="181"/>
      <c r="S57" s="181"/>
      <c r="T57" s="180"/>
      <c r="U57" s="180"/>
    </row>
    <row r="58" spans="10:23" ht="14.25" customHeight="1">
      <c r="M58" s="181"/>
      <c r="N58" s="181"/>
      <c r="O58" s="181"/>
      <c r="P58" s="181"/>
      <c r="Q58" s="181"/>
      <c r="R58" s="181"/>
      <c r="S58" s="181"/>
      <c r="T58" s="180"/>
      <c r="U58" s="180"/>
    </row>
    <row r="59" spans="10:23" ht="14.25" customHeight="1">
      <c r="M59" s="180"/>
      <c r="O59" s="181"/>
      <c r="P59" s="181"/>
      <c r="Q59" s="181"/>
      <c r="R59" s="181"/>
      <c r="S59" s="181"/>
      <c r="T59" s="181"/>
      <c r="U59" s="181"/>
      <c r="V59" s="439"/>
      <c r="W59" s="439"/>
    </row>
    <row r="60" spans="10:23" ht="14.25" customHeight="1">
      <c r="M60" s="180"/>
      <c r="O60" s="181"/>
      <c r="P60" s="181"/>
      <c r="Q60" s="181"/>
      <c r="R60" s="181"/>
      <c r="S60" s="181"/>
      <c r="T60" s="181"/>
      <c r="U60" s="181"/>
      <c r="V60" s="439"/>
      <c r="W60" s="439"/>
    </row>
    <row r="61" spans="10:23" ht="14.25" customHeight="1">
      <c r="M61" s="180"/>
      <c r="O61" s="181"/>
      <c r="P61" s="181"/>
      <c r="Q61" s="181"/>
      <c r="R61" s="181"/>
      <c r="S61" s="181"/>
      <c r="T61" s="181"/>
      <c r="U61" s="181"/>
      <c r="V61" s="439"/>
      <c r="W61" s="439"/>
    </row>
    <row r="62" spans="10:23" ht="14.25" customHeight="1">
      <c r="M62" s="180"/>
      <c r="O62" s="181"/>
      <c r="P62" s="181"/>
      <c r="Q62" s="181"/>
      <c r="R62" s="181"/>
      <c r="S62" s="181"/>
      <c r="T62" s="181"/>
      <c r="U62" s="181"/>
      <c r="V62" s="439"/>
      <c r="W62" s="439"/>
    </row>
    <row r="63" spans="10:23" ht="14.25" customHeight="1">
      <c r="M63" s="180"/>
      <c r="O63" s="181"/>
      <c r="P63" s="181"/>
      <c r="Q63" s="181"/>
      <c r="R63" s="181"/>
      <c r="S63" s="181"/>
      <c r="T63" s="181"/>
      <c r="U63" s="181"/>
      <c r="V63" s="439"/>
      <c r="W63" s="439"/>
    </row>
    <row r="64" spans="10:23" ht="14.25" customHeight="1">
      <c r="M64" s="180"/>
      <c r="O64" s="181"/>
      <c r="P64" s="181"/>
      <c r="Q64" s="181"/>
      <c r="R64" s="181"/>
      <c r="S64" s="181"/>
      <c r="T64" s="181"/>
      <c r="U64" s="181"/>
      <c r="V64" s="439"/>
      <c r="W64" s="439"/>
    </row>
    <row r="65" spans="13:23" ht="14.25" customHeight="1">
      <c r="M65" s="180"/>
      <c r="O65" s="181"/>
      <c r="P65" s="181"/>
      <c r="Q65" s="181"/>
      <c r="R65" s="181"/>
      <c r="S65" s="181"/>
      <c r="T65" s="181"/>
      <c r="U65" s="181"/>
      <c r="V65" s="439"/>
      <c r="W65" s="439"/>
    </row>
    <row r="66" spans="13:23" ht="14.25" customHeight="1">
      <c r="M66" s="180"/>
      <c r="O66" s="181"/>
      <c r="P66" s="181"/>
      <c r="Q66" s="181"/>
      <c r="R66" s="181"/>
      <c r="S66" s="181"/>
      <c r="T66" s="181"/>
      <c r="U66" s="181"/>
      <c r="V66" s="439"/>
      <c r="W66" s="439"/>
    </row>
    <row r="67" spans="13:23" ht="14.25" customHeight="1">
      <c r="M67" s="180"/>
      <c r="O67" s="181"/>
      <c r="P67" s="181"/>
      <c r="Q67" s="181"/>
      <c r="R67" s="181"/>
      <c r="S67" s="181"/>
      <c r="T67" s="181"/>
      <c r="U67" s="181"/>
      <c r="V67" s="439"/>
      <c r="W67" s="439"/>
    </row>
    <row r="68" spans="13:23" ht="14.25" customHeight="1">
      <c r="M68" s="180"/>
      <c r="O68" s="181"/>
      <c r="P68" s="181"/>
      <c r="Q68" s="181"/>
      <c r="R68" s="181"/>
      <c r="S68" s="181"/>
      <c r="T68" s="181"/>
      <c r="U68" s="181"/>
      <c r="V68" s="439"/>
      <c r="W68" s="439"/>
    </row>
    <row r="69" spans="13:23" ht="14.25" customHeight="1">
      <c r="M69" s="180"/>
      <c r="O69" s="181"/>
      <c r="P69" s="181"/>
      <c r="Q69" s="181"/>
      <c r="R69" s="181"/>
      <c r="S69" s="181"/>
      <c r="T69" s="181"/>
      <c r="U69" s="181"/>
      <c r="V69" s="439"/>
      <c r="W69" s="439"/>
    </row>
    <row r="70" spans="13:23" ht="14.25" customHeight="1">
      <c r="M70" s="180"/>
      <c r="O70" s="181"/>
      <c r="P70" s="181"/>
      <c r="Q70" s="181"/>
      <c r="R70" s="181"/>
      <c r="S70" s="181"/>
      <c r="T70" s="181"/>
      <c r="U70" s="181"/>
      <c r="V70" s="439"/>
      <c r="W70" s="439"/>
    </row>
    <row r="71" spans="13:23" ht="14.25" customHeight="1">
      <c r="M71" s="180"/>
      <c r="O71" s="181"/>
      <c r="P71" s="181"/>
      <c r="Q71" s="181"/>
      <c r="R71" s="181"/>
      <c r="S71" s="181"/>
      <c r="T71" s="181"/>
      <c r="U71" s="181"/>
      <c r="V71" s="439"/>
      <c r="W71" s="439"/>
    </row>
    <row r="72" spans="13:23" ht="14.25" customHeight="1">
      <c r="M72" s="180"/>
      <c r="O72" s="181"/>
      <c r="P72" s="181"/>
      <c r="Q72" s="181"/>
      <c r="R72" s="181"/>
      <c r="S72" s="181"/>
      <c r="T72" s="181"/>
      <c r="U72" s="181"/>
      <c r="V72" s="439"/>
      <c r="W72" s="439"/>
    </row>
    <row r="73" spans="13:23" ht="14.25" customHeight="1">
      <c r="M73" s="180"/>
      <c r="O73" s="181"/>
      <c r="P73" s="181"/>
      <c r="Q73" s="181"/>
      <c r="R73" s="181"/>
      <c r="S73" s="181"/>
      <c r="T73" s="181"/>
      <c r="U73" s="181"/>
      <c r="V73" s="439"/>
      <c r="W73" s="439"/>
    </row>
    <row r="74" spans="13:23" ht="14.25" customHeight="1">
      <c r="M74" s="180"/>
      <c r="O74" s="181"/>
      <c r="P74" s="181"/>
      <c r="Q74" s="181"/>
      <c r="R74" s="181"/>
      <c r="S74" s="181"/>
      <c r="T74" s="181"/>
      <c r="U74" s="181"/>
      <c r="V74" s="439"/>
      <c r="W74" s="439"/>
    </row>
    <row r="75" spans="13:23" ht="14.25" customHeight="1">
      <c r="M75" s="180"/>
      <c r="O75" s="181"/>
      <c r="P75" s="181"/>
      <c r="Q75" s="181"/>
      <c r="R75" s="181"/>
      <c r="S75" s="181"/>
      <c r="T75" s="181"/>
      <c r="U75" s="181"/>
      <c r="V75" s="439"/>
      <c r="W75" s="439"/>
    </row>
    <row r="76" spans="13:23" ht="14.25" customHeight="1">
      <c r="M76" s="180"/>
      <c r="O76" s="181"/>
      <c r="P76" s="181"/>
      <c r="Q76" s="181"/>
      <c r="R76" s="181"/>
      <c r="S76" s="181"/>
      <c r="T76" s="181"/>
      <c r="U76" s="181"/>
      <c r="V76" s="439"/>
      <c r="W76" s="439"/>
    </row>
    <row r="77" spans="13:23" ht="14.25" customHeight="1">
      <c r="M77" s="180"/>
      <c r="O77" s="181"/>
      <c r="P77" s="181"/>
      <c r="Q77" s="181"/>
      <c r="R77" s="181"/>
      <c r="S77" s="181"/>
      <c r="T77" s="181"/>
      <c r="U77" s="181"/>
      <c r="V77" s="439"/>
      <c r="W77" s="439"/>
    </row>
    <row r="78" spans="13:23" ht="14.25" customHeight="1">
      <c r="M78" s="180"/>
      <c r="O78" s="181"/>
      <c r="P78" s="181"/>
      <c r="Q78" s="181"/>
      <c r="R78" s="181"/>
      <c r="S78" s="181"/>
      <c r="T78" s="181"/>
      <c r="U78" s="181"/>
      <c r="V78" s="439"/>
      <c r="W78" s="439"/>
    </row>
    <row r="79" spans="13:23" ht="14.25" customHeight="1">
      <c r="M79" s="180"/>
      <c r="O79" s="181"/>
      <c r="P79" s="181"/>
      <c r="Q79" s="181"/>
      <c r="R79" s="181"/>
      <c r="S79" s="181"/>
      <c r="T79" s="181"/>
      <c r="U79" s="181"/>
      <c r="V79" s="439"/>
      <c r="W79" s="439"/>
    </row>
    <row r="80" spans="13:23" ht="14.25" customHeight="1">
      <c r="M80" s="180"/>
      <c r="O80" s="181"/>
      <c r="P80" s="181"/>
      <c r="Q80" s="181"/>
      <c r="R80" s="181"/>
      <c r="S80" s="181"/>
      <c r="T80" s="181"/>
      <c r="U80" s="181"/>
      <c r="V80" s="439"/>
      <c r="W80" s="439"/>
    </row>
    <row r="81" spans="13:23" ht="14.25" customHeight="1">
      <c r="M81" s="180"/>
      <c r="O81" s="181"/>
      <c r="P81" s="181"/>
      <c r="Q81" s="181"/>
      <c r="R81" s="181"/>
      <c r="S81" s="181"/>
      <c r="T81" s="181"/>
      <c r="U81" s="181"/>
      <c r="V81" s="439"/>
      <c r="W81" s="439"/>
    </row>
    <row r="82" spans="13:23" ht="14.25" customHeight="1">
      <c r="M82" s="180"/>
      <c r="O82" s="181"/>
      <c r="P82" s="181"/>
      <c r="Q82" s="181"/>
      <c r="R82" s="181"/>
      <c r="S82" s="181"/>
      <c r="T82" s="181"/>
      <c r="U82" s="181"/>
      <c r="V82" s="439"/>
      <c r="W82" s="439"/>
    </row>
    <row r="83" spans="13:23" ht="14.25" customHeight="1">
      <c r="M83" s="180"/>
      <c r="O83" s="181"/>
      <c r="P83" s="181"/>
      <c r="Q83" s="181"/>
      <c r="R83" s="181"/>
      <c r="S83" s="181"/>
      <c r="T83" s="181"/>
      <c r="U83" s="181"/>
      <c r="V83" s="439"/>
      <c r="W83" s="439"/>
    </row>
    <row r="84" spans="13:23" ht="14.25" customHeight="1">
      <c r="M84" s="180"/>
      <c r="O84" s="181"/>
      <c r="P84" s="181"/>
      <c r="Q84" s="181"/>
      <c r="R84" s="181"/>
      <c r="S84" s="181"/>
      <c r="T84" s="181"/>
      <c r="U84" s="181"/>
      <c r="V84" s="439"/>
      <c r="W84" s="439"/>
    </row>
    <row r="85" spans="13:23" ht="14.25" customHeight="1">
      <c r="M85" s="180"/>
      <c r="O85" s="181"/>
      <c r="P85" s="181"/>
      <c r="Q85" s="181"/>
      <c r="R85" s="181"/>
      <c r="S85" s="181"/>
      <c r="T85" s="181"/>
      <c r="U85" s="181"/>
      <c r="V85" s="439"/>
      <c r="W85" s="439"/>
    </row>
    <row r="86" spans="13:23" ht="14.25" customHeight="1">
      <c r="M86" s="180"/>
      <c r="O86" s="181"/>
      <c r="P86" s="181"/>
      <c r="Q86" s="181"/>
      <c r="R86" s="181"/>
      <c r="S86" s="181"/>
      <c r="T86" s="181"/>
      <c r="U86" s="181"/>
      <c r="V86" s="439"/>
      <c r="W86" s="439"/>
    </row>
    <row r="87" spans="13:23" ht="14.25" customHeight="1">
      <c r="M87" s="180"/>
      <c r="O87" s="181"/>
      <c r="P87" s="181"/>
      <c r="Q87" s="181"/>
      <c r="R87" s="181"/>
      <c r="S87" s="181"/>
      <c r="T87" s="181"/>
      <c r="U87" s="181"/>
      <c r="V87" s="439"/>
      <c r="W87" s="439"/>
    </row>
    <row r="88" spans="13:23" ht="14.25" customHeight="1">
      <c r="M88" s="180"/>
      <c r="O88" s="181"/>
      <c r="P88" s="181"/>
      <c r="Q88" s="181"/>
      <c r="R88" s="181"/>
      <c r="S88" s="181"/>
      <c r="T88" s="181"/>
      <c r="U88" s="181"/>
      <c r="V88" s="439"/>
      <c r="W88" s="439"/>
    </row>
    <row r="89" spans="13:23" ht="14.25" customHeight="1">
      <c r="M89" s="180"/>
      <c r="O89" s="181"/>
      <c r="P89" s="181"/>
      <c r="Q89" s="181"/>
      <c r="R89" s="181"/>
      <c r="S89" s="181"/>
      <c r="T89" s="181"/>
      <c r="U89" s="181"/>
      <c r="V89" s="439"/>
      <c r="W89" s="439"/>
    </row>
    <row r="90" spans="13:23" ht="14.25" customHeight="1">
      <c r="M90" s="180"/>
      <c r="O90" s="181"/>
      <c r="P90" s="181"/>
      <c r="Q90" s="181"/>
      <c r="R90" s="181"/>
      <c r="S90" s="181"/>
      <c r="T90" s="181"/>
      <c r="U90" s="181"/>
      <c r="V90" s="439"/>
      <c r="W90" s="439"/>
    </row>
    <row r="91" spans="13:23" ht="14.25" customHeight="1">
      <c r="M91" s="180"/>
      <c r="O91" s="181"/>
      <c r="P91" s="181"/>
      <c r="Q91" s="181"/>
      <c r="R91" s="181"/>
      <c r="S91" s="181"/>
      <c r="T91" s="181"/>
      <c r="U91" s="181"/>
      <c r="V91" s="439"/>
      <c r="W91" s="439"/>
    </row>
    <row r="92" spans="13:23" ht="14.25" customHeight="1">
      <c r="M92" s="180"/>
      <c r="O92" s="181"/>
      <c r="P92" s="181"/>
      <c r="Q92" s="181"/>
      <c r="R92" s="181"/>
      <c r="S92" s="181"/>
      <c r="T92" s="181"/>
      <c r="U92" s="181"/>
      <c r="V92"/>
      <c r="W92"/>
    </row>
    <row r="93" spans="13:23" ht="14.25" customHeight="1">
      <c r="M93" s="141"/>
      <c r="O93" s="181"/>
      <c r="P93" s="181"/>
      <c r="Q93" s="181"/>
      <c r="R93" s="181"/>
      <c r="S93" s="181"/>
      <c r="T93" s="181"/>
      <c r="U93" s="181"/>
      <c r="V93"/>
      <c r="W93"/>
    </row>
    <row r="94" spans="13:23" ht="14.25" customHeight="1">
      <c r="M94" s="141"/>
      <c r="O94" s="181"/>
      <c r="P94" s="181"/>
      <c r="Q94" s="181"/>
      <c r="R94" s="181"/>
      <c r="S94" s="181"/>
      <c r="T94" s="181"/>
      <c r="U94" s="181"/>
      <c r="V94"/>
      <c r="W94"/>
    </row>
    <row r="95" spans="13:23" ht="14.25" customHeight="1">
      <c r="M95" s="141"/>
      <c r="O95" s="181"/>
      <c r="P95" s="181"/>
      <c r="Q95" s="181"/>
      <c r="R95" s="181"/>
      <c r="S95" s="181"/>
      <c r="T95" s="181"/>
      <c r="U95" s="181"/>
      <c r="V95"/>
      <c r="W95"/>
    </row>
    <row r="96" spans="13:23" ht="14.25" customHeight="1">
      <c r="M96" s="141"/>
      <c r="O96" s="181"/>
      <c r="P96" s="181"/>
      <c r="Q96" s="181"/>
      <c r="R96" s="181"/>
      <c r="S96" s="181"/>
      <c r="T96" s="181"/>
      <c r="U96" s="181"/>
      <c r="V96"/>
      <c r="W96"/>
    </row>
  </sheetData>
  <mergeCells count="89">
    <mergeCell ref="V91:W91"/>
    <mergeCell ref="V89:W89"/>
    <mergeCell ref="V90:W90"/>
    <mergeCell ref="V87:W87"/>
    <mergeCell ref="V88:W88"/>
    <mergeCell ref="V85:W85"/>
    <mergeCell ref="V86:W86"/>
    <mergeCell ref="V83:W83"/>
    <mergeCell ref="V84:W84"/>
    <mergeCell ref="V82:W82"/>
    <mergeCell ref="V80:W80"/>
    <mergeCell ref="V81:W81"/>
    <mergeCell ref="V78:W78"/>
    <mergeCell ref="V79:W79"/>
    <mergeCell ref="V77:W77"/>
    <mergeCell ref="V75:W75"/>
    <mergeCell ref="V76:W76"/>
    <mergeCell ref="V73:W73"/>
    <mergeCell ref="V74:W74"/>
    <mergeCell ref="V72:W72"/>
    <mergeCell ref="V70:W70"/>
    <mergeCell ref="V71:W71"/>
    <mergeCell ref="V68:W68"/>
    <mergeCell ref="V69:W69"/>
    <mergeCell ref="V67:W67"/>
    <mergeCell ref="V65:W65"/>
    <mergeCell ref="V66:W66"/>
    <mergeCell ref="V63:W63"/>
    <mergeCell ref="V64:W64"/>
    <mergeCell ref="V61:W61"/>
    <mergeCell ref="V62:W62"/>
    <mergeCell ref="V59:W59"/>
    <mergeCell ref="V60:W60"/>
    <mergeCell ref="V34:W34"/>
    <mergeCell ref="X34:Z34"/>
    <mergeCell ref="AA34:AB34"/>
    <mergeCell ref="AC34:AE34"/>
    <mergeCell ref="AF34:AG34"/>
    <mergeCell ref="V33:W33"/>
    <mergeCell ref="X33:Z33"/>
    <mergeCell ref="AA33:AB33"/>
    <mergeCell ref="AC33:AE33"/>
    <mergeCell ref="AF33:AG33"/>
    <mergeCell ref="V32:W32"/>
    <mergeCell ref="X32:Z32"/>
    <mergeCell ref="AA32:AB32"/>
    <mergeCell ref="AC32:AE32"/>
    <mergeCell ref="AF32:AG32"/>
    <mergeCell ref="P34:Q34"/>
    <mergeCell ref="R34:S34"/>
    <mergeCell ref="T34:U34"/>
    <mergeCell ref="A1:M1"/>
    <mergeCell ref="L22:M22"/>
    <mergeCell ref="L23:M23"/>
    <mergeCell ref="C8:E8"/>
    <mergeCell ref="L8:M10"/>
    <mergeCell ref="B2:L2"/>
    <mergeCell ref="P32:Q32"/>
    <mergeCell ref="R32:S32"/>
    <mergeCell ref="T32:U32"/>
    <mergeCell ref="P33:Q33"/>
    <mergeCell ref="R33:S33"/>
    <mergeCell ref="T33:U33"/>
    <mergeCell ref="B3:L3"/>
    <mergeCell ref="L13:M13"/>
    <mergeCell ref="L14:M14"/>
    <mergeCell ref="L19:M19"/>
    <mergeCell ref="L15:M15"/>
    <mergeCell ref="B4:L4"/>
    <mergeCell ref="B5:L5"/>
    <mergeCell ref="A6:M6"/>
    <mergeCell ref="L16:M16"/>
    <mergeCell ref="A7:B7"/>
    <mergeCell ref="A27:F27"/>
    <mergeCell ref="J27:M27"/>
    <mergeCell ref="A26:B26"/>
    <mergeCell ref="L26:M26"/>
    <mergeCell ref="I8:K8"/>
    <mergeCell ref="F8:H8"/>
    <mergeCell ref="L24:M24"/>
    <mergeCell ref="L25:M25"/>
    <mergeCell ref="A8:A10"/>
    <mergeCell ref="B8:B10"/>
    <mergeCell ref="L11:M11"/>
    <mergeCell ref="L12:M12"/>
    <mergeCell ref="L17:M17"/>
    <mergeCell ref="L18:M18"/>
    <mergeCell ref="L20:M20"/>
    <mergeCell ref="L21:M21"/>
  </mergeCells>
  <phoneticPr fontId="17" type="noConversion"/>
  <printOptions horizontalCentered="1" verticalCentered="1"/>
  <pageMargins left="0" right="0" top="0" bottom="0" header="0.31496062992125984" footer="0.31496062992125984"/>
  <pageSetup paperSize="9" scale="94"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39997558519241921"/>
  </sheetPr>
  <dimension ref="A1:K28"/>
  <sheetViews>
    <sheetView tabSelected="1" view="pageBreakPreview" topLeftCell="A7" zoomScaleNormal="100" zoomScaleSheetLayoutView="100" workbookViewId="0">
      <selection activeCell="U28" sqref="U28"/>
    </sheetView>
  </sheetViews>
  <sheetFormatPr defaultColWidth="9.125" defaultRowHeight="14.25"/>
  <cols>
    <col min="1" max="1" width="6.625" style="3" customWidth="1"/>
    <col min="2" max="2" width="35.625" style="1" customWidth="1"/>
    <col min="3" max="8" width="7.625" style="1" customWidth="1"/>
    <col min="9" max="9" width="30.625" style="1" customWidth="1"/>
    <col min="10" max="10" width="6.5" style="1" customWidth="1"/>
    <col min="11" max="16384" width="9.125" style="1"/>
  </cols>
  <sheetData>
    <row r="1" spans="1:11" s="5" customFormat="1" ht="24.75" customHeight="1">
      <c r="A1" s="378"/>
      <c r="B1" s="335"/>
      <c r="C1" s="335"/>
      <c r="D1" s="335"/>
      <c r="E1" s="335"/>
      <c r="F1" s="335"/>
      <c r="G1" s="335"/>
      <c r="H1" s="335"/>
      <c r="I1" s="335"/>
      <c r="J1" s="335"/>
      <c r="K1" s="10"/>
    </row>
    <row r="2" spans="1:11" ht="15.75" customHeight="1">
      <c r="A2" s="379" t="s">
        <v>462</v>
      </c>
      <c r="B2" s="379"/>
      <c r="C2" s="379"/>
      <c r="D2" s="379"/>
      <c r="E2" s="379"/>
      <c r="F2" s="379"/>
      <c r="G2" s="379"/>
      <c r="H2" s="379"/>
      <c r="I2" s="379"/>
      <c r="J2" s="379"/>
    </row>
    <row r="3" spans="1:11" ht="18" customHeight="1">
      <c r="A3" s="379" t="s">
        <v>4</v>
      </c>
      <c r="B3" s="379"/>
      <c r="C3" s="379"/>
      <c r="D3" s="379"/>
      <c r="E3" s="379"/>
      <c r="F3" s="379"/>
      <c r="G3" s="379"/>
      <c r="H3" s="379"/>
      <c r="I3" s="379"/>
      <c r="J3" s="379"/>
    </row>
    <row r="4" spans="1:11" ht="15.75" customHeight="1">
      <c r="A4" s="387" t="s">
        <v>413</v>
      </c>
      <c r="B4" s="387"/>
      <c r="C4" s="387"/>
      <c r="D4" s="387"/>
      <c r="E4" s="387"/>
      <c r="F4" s="387"/>
      <c r="G4" s="387"/>
      <c r="H4" s="387"/>
      <c r="I4" s="387"/>
      <c r="J4" s="387"/>
    </row>
    <row r="5" spans="1:11" ht="15.75" customHeight="1">
      <c r="A5" s="387" t="s">
        <v>137</v>
      </c>
      <c r="B5" s="387"/>
      <c r="C5" s="387"/>
      <c r="D5" s="387"/>
      <c r="E5" s="387"/>
      <c r="F5" s="387"/>
      <c r="G5" s="387"/>
      <c r="H5" s="387"/>
      <c r="I5" s="387"/>
      <c r="J5" s="387"/>
    </row>
    <row r="6" spans="1:11" ht="15.75" customHeight="1">
      <c r="A6" s="387">
        <v>2019</v>
      </c>
      <c r="B6" s="387"/>
      <c r="C6" s="387"/>
      <c r="D6" s="387"/>
      <c r="E6" s="387"/>
      <c r="F6" s="387"/>
      <c r="G6" s="387"/>
      <c r="H6" s="387"/>
      <c r="I6" s="387"/>
      <c r="J6" s="387"/>
    </row>
    <row r="7" spans="1:11" ht="16.5" customHeight="1">
      <c r="A7" s="452" t="s">
        <v>538</v>
      </c>
      <c r="B7" s="453"/>
      <c r="C7" s="41"/>
      <c r="D7" s="296"/>
      <c r="E7" s="50"/>
      <c r="F7" s="42"/>
      <c r="G7" s="41"/>
      <c r="H7" s="150"/>
      <c r="I7" s="454" t="s">
        <v>537</v>
      </c>
      <c r="J7" s="454"/>
    </row>
    <row r="8" spans="1:11" ht="24" customHeight="1" thickBot="1">
      <c r="A8" s="442" t="s">
        <v>272</v>
      </c>
      <c r="B8" s="455" t="s">
        <v>16</v>
      </c>
      <c r="C8" s="448" t="s">
        <v>33</v>
      </c>
      <c r="D8" s="446"/>
      <c r="E8" s="446"/>
      <c r="F8" s="446" t="s">
        <v>504</v>
      </c>
      <c r="G8" s="446"/>
      <c r="H8" s="447"/>
      <c r="I8" s="442" t="s">
        <v>22</v>
      </c>
      <c r="J8" s="442"/>
    </row>
    <row r="9" spans="1:11" ht="20.25" customHeight="1" thickTop="1" thickBot="1">
      <c r="A9" s="382"/>
      <c r="B9" s="385"/>
      <c r="C9" s="449" t="s">
        <v>335</v>
      </c>
      <c r="D9" s="450"/>
      <c r="E9" s="450"/>
      <c r="F9" s="450" t="s">
        <v>35</v>
      </c>
      <c r="G9" s="450"/>
      <c r="H9" s="451"/>
      <c r="I9" s="382"/>
      <c r="J9" s="382"/>
    </row>
    <row r="10" spans="1:11" ht="15.75" thickTop="1" thickBot="1">
      <c r="A10" s="382"/>
      <c r="B10" s="385"/>
      <c r="C10" s="151" t="s">
        <v>10</v>
      </c>
      <c r="D10" s="151" t="s">
        <v>268</v>
      </c>
      <c r="E10" s="151" t="s">
        <v>7</v>
      </c>
      <c r="F10" s="151" t="s">
        <v>10</v>
      </c>
      <c r="G10" s="151" t="s">
        <v>268</v>
      </c>
      <c r="H10" s="151" t="s">
        <v>7</v>
      </c>
      <c r="I10" s="382"/>
      <c r="J10" s="382"/>
    </row>
    <row r="11" spans="1:11" ht="16.5" customHeight="1" thickTop="1">
      <c r="A11" s="383"/>
      <c r="B11" s="386"/>
      <c r="C11" s="152" t="s">
        <v>13</v>
      </c>
      <c r="D11" s="152" t="s">
        <v>32</v>
      </c>
      <c r="E11" s="152" t="s">
        <v>334</v>
      </c>
      <c r="F11" s="152" t="s">
        <v>13</v>
      </c>
      <c r="G11" s="152" t="s">
        <v>32</v>
      </c>
      <c r="H11" s="152" t="s">
        <v>334</v>
      </c>
      <c r="I11" s="383"/>
      <c r="J11" s="383"/>
    </row>
    <row r="12" spans="1:11" ht="21" customHeight="1" thickBot="1">
      <c r="A12" s="43">
        <v>4922</v>
      </c>
      <c r="B12" s="44" t="s">
        <v>356</v>
      </c>
      <c r="C12" s="253">
        <f>SUM(D12:E12)</f>
        <v>6085</v>
      </c>
      <c r="D12" s="45">
        <v>6085</v>
      </c>
      <c r="E12" s="45">
        <v>0</v>
      </c>
      <c r="F12" s="253">
        <f>SUM(G12:H12)</f>
        <v>126</v>
      </c>
      <c r="G12" s="45">
        <v>126</v>
      </c>
      <c r="H12" s="45">
        <v>0</v>
      </c>
      <c r="I12" s="431" t="s">
        <v>366</v>
      </c>
      <c r="J12" s="432"/>
    </row>
    <row r="13" spans="1:11" ht="21" customHeight="1" thickBot="1">
      <c r="A13" s="46">
        <v>4923</v>
      </c>
      <c r="B13" s="47" t="s">
        <v>357</v>
      </c>
      <c r="C13" s="254">
        <f>SUM(D13:E13)</f>
        <v>12164</v>
      </c>
      <c r="D13" s="255">
        <v>12164</v>
      </c>
      <c r="E13" s="255">
        <v>0</v>
      </c>
      <c r="F13" s="254">
        <f>SUM(G13:H13)</f>
        <v>354</v>
      </c>
      <c r="G13" s="255">
        <v>354</v>
      </c>
      <c r="H13" s="255">
        <v>0</v>
      </c>
      <c r="I13" s="421" t="s">
        <v>139</v>
      </c>
      <c r="J13" s="422"/>
    </row>
    <row r="14" spans="1:11" ht="26.25" customHeight="1" thickBot="1">
      <c r="A14" s="43">
        <v>4924</v>
      </c>
      <c r="B14" s="44" t="s">
        <v>367</v>
      </c>
      <c r="C14" s="253">
        <f>SUM(D14:E14)</f>
        <v>1822</v>
      </c>
      <c r="D14" s="45">
        <v>1822</v>
      </c>
      <c r="E14" s="45">
        <v>0</v>
      </c>
      <c r="F14" s="253">
        <f>SUM(G14:H14)</f>
        <v>9</v>
      </c>
      <c r="G14" s="45">
        <v>9</v>
      </c>
      <c r="H14" s="45">
        <v>0</v>
      </c>
      <c r="I14" s="433" t="s">
        <v>382</v>
      </c>
      <c r="J14" s="434"/>
    </row>
    <row r="15" spans="1:11" ht="21" customHeight="1" thickBot="1">
      <c r="A15" s="46">
        <v>4925</v>
      </c>
      <c r="B15" s="47" t="s">
        <v>369</v>
      </c>
      <c r="C15" s="254">
        <f t="shared" ref="C15:C25" si="0">SUM(D15:E15)</f>
        <v>3326</v>
      </c>
      <c r="D15" s="255">
        <v>3326</v>
      </c>
      <c r="E15" s="255">
        <v>0</v>
      </c>
      <c r="F15" s="254">
        <f t="shared" ref="F15:F25" si="1">SUM(G15:H15)</f>
        <v>91</v>
      </c>
      <c r="G15" s="255">
        <v>84</v>
      </c>
      <c r="H15" s="255">
        <v>7</v>
      </c>
      <c r="I15" s="421" t="s">
        <v>370</v>
      </c>
      <c r="J15" s="422"/>
    </row>
    <row r="16" spans="1:11" ht="26.25" customHeight="1" thickBot="1">
      <c r="A16" s="43">
        <v>5010</v>
      </c>
      <c r="B16" s="44" t="s">
        <v>371</v>
      </c>
      <c r="C16" s="253">
        <f t="shared" si="0"/>
        <v>0</v>
      </c>
      <c r="D16" s="45">
        <v>0</v>
      </c>
      <c r="E16" s="45">
        <v>0</v>
      </c>
      <c r="F16" s="253">
        <f t="shared" si="1"/>
        <v>0</v>
      </c>
      <c r="G16" s="45">
        <v>0</v>
      </c>
      <c r="H16" s="45">
        <v>0</v>
      </c>
      <c r="I16" s="433" t="s">
        <v>372</v>
      </c>
      <c r="J16" s="434"/>
    </row>
    <row r="17" spans="1:10" ht="21" customHeight="1" thickBot="1">
      <c r="A17" s="46">
        <v>5110</v>
      </c>
      <c r="B17" s="47" t="s">
        <v>411</v>
      </c>
      <c r="C17" s="254">
        <f t="shared" si="0"/>
        <v>0</v>
      </c>
      <c r="D17" s="255">
        <v>0</v>
      </c>
      <c r="E17" s="255">
        <v>0</v>
      </c>
      <c r="F17" s="254">
        <f t="shared" si="1"/>
        <v>0</v>
      </c>
      <c r="G17" s="255">
        <v>0</v>
      </c>
      <c r="H17" s="255">
        <v>0</v>
      </c>
      <c r="I17" s="421" t="s">
        <v>373</v>
      </c>
      <c r="J17" s="422"/>
    </row>
    <row r="18" spans="1:10" ht="21" customHeight="1" thickBot="1">
      <c r="A18" s="43">
        <v>5210</v>
      </c>
      <c r="B18" s="44" t="s">
        <v>359</v>
      </c>
      <c r="C18" s="253">
        <f t="shared" si="0"/>
        <v>0</v>
      </c>
      <c r="D18" s="45">
        <v>0</v>
      </c>
      <c r="E18" s="45">
        <v>0</v>
      </c>
      <c r="F18" s="253">
        <f t="shared" si="1"/>
        <v>0</v>
      </c>
      <c r="G18" s="45">
        <v>0</v>
      </c>
      <c r="H18" s="45">
        <v>0</v>
      </c>
      <c r="I18" s="433" t="s">
        <v>374</v>
      </c>
      <c r="J18" s="434"/>
    </row>
    <row r="19" spans="1:10" ht="21" customHeight="1" thickBot="1">
      <c r="A19" s="46">
        <v>5221</v>
      </c>
      <c r="B19" s="47" t="s">
        <v>375</v>
      </c>
      <c r="C19" s="254">
        <f t="shared" si="0"/>
        <v>338</v>
      </c>
      <c r="D19" s="255">
        <v>338</v>
      </c>
      <c r="E19" s="255">
        <v>0</v>
      </c>
      <c r="F19" s="254">
        <f t="shared" si="1"/>
        <v>4</v>
      </c>
      <c r="G19" s="255">
        <v>4</v>
      </c>
      <c r="H19" s="255">
        <v>0</v>
      </c>
      <c r="I19" s="421" t="s">
        <v>376</v>
      </c>
      <c r="J19" s="422"/>
    </row>
    <row r="20" spans="1:10" ht="21" customHeight="1" thickBot="1">
      <c r="A20" s="43">
        <v>5222</v>
      </c>
      <c r="B20" s="44" t="s">
        <v>402</v>
      </c>
      <c r="C20" s="253">
        <f t="shared" si="0"/>
        <v>864</v>
      </c>
      <c r="D20" s="45">
        <v>864</v>
      </c>
      <c r="E20" s="45">
        <v>0</v>
      </c>
      <c r="F20" s="253">
        <f t="shared" si="1"/>
        <v>9</v>
      </c>
      <c r="G20" s="45">
        <v>9</v>
      </c>
      <c r="H20" s="45">
        <v>0</v>
      </c>
      <c r="I20" s="433" t="s">
        <v>401</v>
      </c>
      <c r="J20" s="434"/>
    </row>
    <row r="21" spans="1:10" ht="21" customHeight="1" thickBot="1">
      <c r="A21" s="46">
        <v>5224</v>
      </c>
      <c r="B21" s="47" t="s">
        <v>360</v>
      </c>
      <c r="C21" s="254">
        <f t="shared" si="0"/>
        <v>7294</v>
      </c>
      <c r="D21" s="255">
        <v>5926</v>
      </c>
      <c r="E21" s="255">
        <v>1368</v>
      </c>
      <c r="F21" s="254">
        <f t="shared" si="1"/>
        <v>169</v>
      </c>
      <c r="G21" s="255">
        <v>158</v>
      </c>
      <c r="H21" s="255">
        <v>11</v>
      </c>
      <c r="I21" s="421" t="s">
        <v>141</v>
      </c>
      <c r="J21" s="422"/>
    </row>
    <row r="22" spans="1:10" ht="21" customHeight="1" thickBot="1">
      <c r="A22" s="43">
        <v>5229</v>
      </c>
      <c r="B22" s="44" t="s">
        <v>377</v>
      </c>
      <c r="C22" s="253">
        <f t="shared" si="0"/>
        <v>11867</v>
      </c>
      <c r="D22" s="45">
        <v>11867</v>
      </c>
      <c r="E22" s="45">
        <v>0</v>
      </c>
      <c r="F22" s="253">
        <f t="shared" si="1"/>
        <v>227</v>
      </c>
      <c r="G22" s="45">
        <v>215</v>
      </c>
      <c r="H22" s="45">
        <v>12</v>
      </c>
      <c r="I22" s="433" t="s">
        <v>378</v>
      </c>
      <c r="J22" s="434"/>
    </row>
    <row r="23" spans="1:10" ht="21" customHeight="1" thickBot="1">
      <c r="A23" s="46">
        <v>5310</v>
      </c>
      <c r="B23" s="47" t="s">
        <v>361</v>
      </c>
      <c r="C23" s="254">
        <f t="shared" si="0"/>
        <v>0</v>
      </c>
      <c r="D23" s="255">
        <v>0</v>
      </c>
      <c r="E23" s="255">
        <v>0</v>
      </c>
      <c r="F23" s="254">
        <f t="shared" si="1"/>
        <v>0</v>
      </c>
      <c r="G23" s="255">
        <v>0</v>
      </c>
      <c r="H23" s="255">
        <v>0</v>
      </c>
      <c r="I23" s="421" t="s">
        <v>379</v>
      </c>
      <c r="J23" s="422"/>
    </row>
    <row r="24" spans="1:10" ht="21" customHeight="1" thickBot="1">
      <c r="A24" s="43">
        <v>5320</v>
      </c>
      <c r="B24" s="44" t="s">
        <v>362</v>
      </c>
      <c r="C24" s="253">
        <f t="shared" si="0"/>
        <v>198</v>
      </c>
      <c r="D24" s="45">
        <v>198</v>
      </c>
      <c r="E24" s="45">
        <v>0</v>
      </c>
      <c r="F24" s="253">
        <f t="shared" si="1"/>
        <v>6</v>
      </c>
      <c r="G24" s="45">
        <v>6</v>
      </c>
      <c r="H24" s="45">
        <v>0</v>
      </c>
      <c r="I24" s="433" t="s">
        <v>380</v>
      </c>
      <c r="J24" s="434"/>
    </row>
    <row r="25" spans="1:10" ht="21" customHeight="1" thickBot="1">
      <c r="A25" s="46">
        <v>6110</v>
      </c>
      <c r="B25" s="47" t="s">
        <v>363</v>
      </c>
      <c r="C25" s="254">
        <f t="shared" si="0"/>
        <v>0</v>
      </c>
      <c r="D25" s="255">
        <v>0</v>
      </c>
      <c r="E25" s="255">
        <v>0</v>
      </c>
      <c r="F25" s="254">
        <f t="shared" si="1"/>
        <v>0</v>
      </c>
      <c r="G25" s="255">
        <v>0</v>
      </c>
      <c r="H25" s="255">
        <v>0</v>
      </c>
      <c r="I25" s="421" t="s">
        <v>381</v>
      </c>
      <c r="J25" s="422"/>
    </row>
    <row r="26" spans="1:10" ht="21" customHeight="1">
      <c r="A26" s="48">
        <v>6190</v>
      </c>
      <c r="B26" s="49" t="s">
        <v>364</v>
      </c>
      <c r="C26" s="256">
        <f t="shared" ref="C26" si="2">SUM(D26:E26)</f>
        <v>1649</v>
      </c>
      <c r="D26" s="221">
        <v>1649</v>
      </c>
      <c r="E26" s="221">
        <v>0</v>
      </c>
      <c r="F26" s="256">
        <f t="shared" ref="F26" si="3">SUM(G26:H26)</f>
        <v>78</v>
      </c>
      <c r="G26" s="221">
        <v>78</v>
      </c>
      <c r="H26" s="221">
        <v>0</v>
      </c>
      <c r="I26" s="440" t="s">
        <v>365</v>
      </c>
      <c r="J26" s="441"/>
    </row>
    <row r="27" spans="1:10" s="171" customFormat="1" ht="30.75" customHeight="1">
      <c r="A27" s="443" t="s">
        <v>13</v>
      </c>
      <c r="B27" s="443"/>
      <c r="C27" s="222">
        <f t="shared" ref="C27:H27" si="4">SUM(C12:C26)</f>
        <v>45607</v>
      </c>
      <c r="D27" s="222">
        <f t="shared" si="4"/>
        <v>44239</v>
      </c>
      <c r="E27" s="222">
        <f t="shared" si="4"/>
        <v>1368</v>
      </c>
      <c r="F27" s="222">
        <f>SUM(F12:F26)</f>
        <v>1073</v>
      </c>
      <c r="G27" s="222">
        <f t="shared" si="4"/>
        <v>1043</v>
      </c>
      <c r="H27" s="222">
        <f t="shared" si="4"/>
        <v>30</v>
      </c>
      <c r="I27" s="444" t="s">
        <v>10</v>
      </c>
      <c r="J27" s="445"/>
    </row>
    <row r="28" spans="1:10" ht="15" customHeight="1">
      <c r="A28" s="417" t="s">
        <v>560</v>
      </c>
      <c r="B28" s="417"/>
      <c r="C28" s="417"/>
      <c r="D28" s="417"/>
      <c r="E28" s="417"/>
      <c r="F28" s="417"/>
      <c r="G28" s="418" t="s">
        <v>561</v>
      </c>
      <c r="H28" s="418"/>
      <c r="I28" s="418"/>
      <c r="J28" s="418"/>
    </row>
  </sheetData>
  <mergeCells count="34">
    <mergeCell ref="A8:A11"/>
    <mergeCell ref="I17:J17"/>
    <mergeCell ref="A3:J3"/>
    <mergeCell ref="A6:J6"/>
    <mergeCell ref="I18:J18"/>
    <mergeCell ref="B8:B11"/>
    <mergeCell ref="I14:J14"/>
    <mergeCell ref="A1:J1"/>
    <mergeCell ref="A7:B7"/>
    <mergeCell ref="I7:J7"/>
    <mergeCell ref="A2:J2"/>
    <mergeCell ref="A4:J4"/>
    <mergeCell ref="A5:J5"/>
    <mergeCell ref="A28:F28"/>
    <mergeCell ref="A27:B27"/>
    <mergeCell ref="I27:J27"/>
    <mergeCell ref="F8:H8"/>
    <mergeCell ref="C8:E8"/>
    <mergeCell ref="C9:E9"/>
    <mergeCell ref="F9:H9"/>
    <mergeCell ref="I22:J22"/>
    <mergeCell ref="I23:J23"/>
    <mergeCell ref="I24:J24"/>
    <mergeCell ref="I21:J21"/>
    <mergeCell ref="I19:J19"/>
    <mergeCell ref="I12:J12"/>
    <mergeCell ref="I25:J25"/>
    <mergeCell ref="I13:J13"/>
    <mergeCell ref="I15:J15"/>
    <mergeCell ref="I20:J20"/>
    <mergeCell ref="I26:J26"/>
    <mergeCell ref="I8:J11"/>
    <mergeCell ref="I16:J16"/>
    <mergeCell ref="G28:J28"/>
  </mergeCells>
  <phoneticPr fontId="17" type="noConversion"/>
  <printOptions horizontalCentered="1" verticalCentered="1"/>
  <pageMargins left="0" right="0" top="0" bottom="0" header="0.31496062992125984" footer="0.31496062992125984"/>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tint="0.39997558519241921"/>
  </sheetPr>
  <dimension ref="A1:K43"/>
  <sheetViews>
    <sheetView tabSelected="1" view="pageBreakPreview" zoomScaleNormal="100" zoomScaleSheetLayoutView="100" workbookViewId="0">
      <selection activeCell="U28" sqref="U28"/>
    </sheetView>
  </sheetViews>
  <sheetFormatPr defaultColWidth="9.125" defaultRowHeight="14.25"/>
  <cols>
    <col min="1" max="1" width="11.625" style="53" customWidth="1"/>
    <col min="2" max="2" width="25.625" style="12" customWidth="1"/>
    <col min="3" max="3" width="9.5" style="12" customWidth="1"/>
    <col min="4" max="4" width="9.875" style="12" customWidth="1"/>
    <col min="5" max="5" width="9.75" style="12" customWidth="1"/>
    <col min="6" max="6" width="9.5" style="12" customWidth="1"/>
    <col min="7" max="7" width="9.375" style="12" customWidth="1"/>
    <col min="8" max="8" width="9.5" style="12" customWidth="1"/>
    <col min="9" max="9" width="25.625" style="12" customWidth="1"/>
    <col min="10" max="10" width="11.625" style="12" customWidth="1"/>
    <col min="11" max="16384" width="9.125" style="12"/>
  </cols>
  <sheetData>
    <row r="1" spans="1:11" s="5" customFormat="1" ht="16.5" customHeight="1">
      <c r="A1" s="378"/>
      <c r="B1" s="335"/>
      <c r="C1" s="335"/>
      <c r="D1" s="335"/>
      <c r="E1" s="335"/>
      <c r="F1" s="335"/>
      <c r="G1" s="335"/>
      <c r="H1" s="335"/>
      <c r="I1" s="335"/>
      <c r="J1" s="335"/>
      <c r="K1" s="10"/>
    </row>
    <row r="2" spans="1:11" ht="15.75" customHeight="1">
      <c r="A2" s="379" t="s">
        <v>55</v>
      </c>
      <c r="B2" s="379"/>
      <c r="C2" s="379"/>
      <c r="D2" s="379"/>
      <c r="E2" s="379"/>
      <c r="F2" s="379"/>
      <c r="G2" s="379"/>
      <c r="H2" s="379"/>
      <c r="I2" s="379"/>
      <c r="J2" s="379"/>
    </row>
    <row r="3" spans="1:11" ht="15.75" customHeight="1">
      <c r="A3" s="379" t="s">
        <v>4</v>
      </c>
      <c r="B3" s="379"/>
      <c r="C3" s="379"/>
      <c r="D3" s="379"/>
      <c r="E3" s="379"/>
      <c r="F3" s="379"/>
      <c r="G3" s="379"/>
      <c r="H3" s="379"/>
      <c r="I3" s="379"/>
      <c r="J3" s="379"/>
    </row>
    <row r="4" spans="1:11" ht="15.75" customHeight="1">
      <c r="A4" s="387" t="s">
        <v>414</v>
      </c>
      <c r="B4" s="387"/>
      <c r="C4" s="387"/>
      <c r="D4" s="387"/>
      <c r="E4" s="387"/>
      <c r="F4" s="387"/>
      <c r="G4" s="387"/>
      <c r="H4" s="387"/>
      <c r="I4" s="387"/>
      <c r="J4" s="387"/>
    </row>
    <row r="5" spans="1:11" ht="15.75" customHeight="1">
      <c r="A5" s="387" t="s">
        <v>137</v>
      </c>
      <c r="B5" s="387"/>
      <c r="C5" s="387"/>
      <c r="D5" s="387"/>
      <c r="E5" s="387"/>
      <c r="F5" s="387"/>
      <c r="G5" s="387"/>
      <c r="H5" s="387"/>
      <c r="I5" s="387"/>
      <c r="J5" s="387"/>
    </row>
    <row r="6" spans="1:11" ht="15.75" customHeight="1">
      <c r="A6" s="387">
        <v>2019</v>
      </c>
      <c r="B6" s="387"/>
      <c r="C6" s="387"/>
      <c r="D6" s="387"/>
      <c r="E6" s="387"/>
      <c r="F6" s="387"/>
      <c r="G6" s="387"/>
      <c r="H6" s="387"/>
      <c r="I6" s="387"/>
      <c r="J6" s="387"/>
    </row>
    <row r="7" spans="1:11" ht="16.5" customHeight="1">
      <c r="A7" s="452" t="s">
        <v>484</v>
      </c>
      <c r="B7" s="453"/>
      <c r="C7" s="41"/>
      <c r="D7" s="296"/>
      <c r="E7" s="437"/>
      <c r="F7" s="437"/>
      <c r="G7" s="41"/>
      <c r="H7" s="150"/>
      <c r="I7" s="454" t="s">
        <v>131</v>
      </c>
      <c r="J7" s="454"/>
    </row>
    <row r="8" spans="1:11" ht="24" customHeight="1">
      <c r="A8" s="471" t="s">
        <v>49</v>
      </c>
      <c r="B8" s="471"/>
      <c r="C8" s="467" t="s">
        <v>33</v>
      </c>
      <c r="D8" s="467"/>
      <c r="E8" s="467"/>
      <c r="F8" s="467" t="s">
        <v>504</v>
      </c>
      <c r="G8" s="467"/>
      <c r="H8" s="467"/>
      <c r="I8" s="468" t="s">
        <v>50</v>
      </c>
      <c r="J8" s="468"/>
    </row>
    <row r="9" spans="1:11" ht="31.5" customHeight="1">
      <c r="A9" s="472"/>
      <c r="B9" s="472"/>
      <c r="C9" s="466" t="s">
        <v>335</v>
      </c>
      <c r="D9" s="466"/>
      <c r="E9" s="466"/>
      <c r="F9" s="466" t="s">
        <v>35</v>
      </c>
      <c r="G9" s="466"/>
      <c r="H9" s="466"/>
      <c r="I9" s="469"/>
      <c r="J9" s="469"/>
    </row>
    <row r="10" spans="1:11">
      <c r="A10" s="472"/>
      <c r="B10" s="472"/>
      <c r="C10" s="151" t="s">
        <v>10</v>
      </c>
      <c r="D10" s="153" t="s">
        <v>51</v>
      </c>
      <c r="E10" s="153" t="s">
        <v>52</v>
      </c>
      <c r="F10" s="151" t="s">
        <v>10</v>
      </c>
      <c r="G10" s="151" t="s">
        <v>24</v>
      </c>
      <c r="H10" s="151" t="s">
        <v>25</v>
      </c>
      <c r="I10" s="469"/>
      <c r="J10" s="469"/>
    </row>
    <row r="11" spans="1:11" ht="22.5">
      <c r="A11" s="473"/>
      <c r="B11" s="473"/>
      <c r="C11" s="152" t="s">
        <v>13</v>
      </c>
      <c r="D11" s="86" t="s">
        <v>53</v>
      </c>
      <c r="E11" s="86" t="s">
        <v>54</v>
      </c>
      <c r="F11" s="152" t="s">
        <v>13</v>
      </c>
      <c r="G11" s="152" t="s">
        <v>26</v>
      </c>
      <c r="H11" s="152" t="s">
        <v>27</v>
      </c>
      <c r="I11" s="470"/>
      <c r="J11" s="470"/>
    </row>
    <row r="12" spans="1:11" ht="30" customHeight="1" thickBot="1">
      <c r="A12" s="458" t="s">
        <v>36</v>
      </c>
      <c r="B12" s="458"/>
      <c r="C12" s="149">
        <f>SUM(D12:E12)</f>
        <v>2525</v>
      </c>
      <c r="D12" s="63">
        <v>567</v>
      </c>
      <c r="E12" s="63">
        <v>1958</v>
      </c>
      <c r="F12" s="149">
        <f>SUM(G12:H12)</f>
        <v>18</v>
      </c>
      <c r="G12" s="63">
        <v>0</v>
      </c>
      <c r="H12" s="63">
        <v>18</v>
      </c>
      <c r="I12" s="465" t="s">
        <v>339</v>
      </c>
      <c r="J12" s="465"/>
    </row>
    <row r="13" spans="1:11" ht="30" customHeight="1" thickTop="1" thickBot="1">
      <c r="A13" s="459" t="s">
        <v>37</v>
      </c>
      <c r="B13" s="459"/>
      <c r="C13" s="148">
        <f>SUM(D13:E13)</f>
        <v>0</v>
      </c>
      <c r="D13" s="65">
        <v>0</v>
      </c>
      <c r="E13" s="65">
        <v>0</v>
      </c>
      <c r="F13" s="148">
        <f>SUM(G13:H13)</f>
        <v>31</v>
      </c>
      <c r="G13" s="65">
        <v>0</v>
      </c>
      <c r="H13" s="65">
        <v>31</v>
      </c>
      <c r="I13" s="461" t="s">
        <v>340</v>
      </c>
      <c r="J13" s="461"/>
    </row>
    <row r="14" spans="1:11" ht="30" customHeight="1" thickTop="1" thickBot="1">
      <c r="A14" s="460" t="s">
        <v>38</v>
      </c>
      <c r="B14" s="460"/>
      <c r="C14" s="149">
        <f>SUM(D14:E14)</f>
        <v>14452</v>
      </c>
      <c r="D14" s="63">
        <v>548</v>
      </c>
      <c r="E14" s="63">
        <v>13904</v>
      </c>
      <c r="F14" s="149">
        <f>SUM(G14:H14)</f>
        <v>173</v>
      </c>
      <c r="G14" s="63">
        <v>7</v>
      </c>
      <c r="H14" s="63">
        <v>166</v>
      </c>
      <c r="I14" s="463" t="s">
        <v>39</v>
      </c>
      <c r="J14" s="463"/>
    </row>
    <row r="15" spans="1:11" ht="30" customHeight="1" thickTop="1" thickBot="1">
      <c r="A15" s="459" t="s">
        <v>40</v>
      </c>
      <c r="B15" s="459"/>
      <c r="C15" s="148">
        <f t="shared" ref="C15:C20" si="0">SUM(D15:E15)</f>
        <v>6514</v>
      </c>
      <c r="D15" s="65">
        <v>252</v>
      </c>
      <c r="E15" s="65">
        <v>6262</v>
      </c>
      <c r="F15" s="148">
        <f t="shared" ref="F15:F20" si="1">SUM(G15:H15)</f>
        <v>103</v>
      </c>
      <c r="G15" s="65">
        <v>0</v>
      </c>
      <c r="H15" s="65">
        <v>103</v>
      </c>
      <c r="I15" s="461" t="s">
        <v>341</v>
      </c>
      <c r="J15" s="461"/>
    </row>
    <row r="16" spans="1:11" ht="30" customHeight="1" thickTop="1" thickBot="1">
      <c r="A16" s="460" t="s">
        <v>41</v>
      </c>
      <c r="B16" s="460"/>
      <c r="C16" s="149">
        <f t="shared" si="0"/>
        <v>4815</v>
      </c>
      <c r="D16" s="63">
        <v>211</v>
      </c>
      <c r="E16" s="63">
        <v>4604</v>
      </c>
      <c r="F16" s="149">
        <f t="shared" si="1"/>
        <v>105</v>
      </c>
      <c r="G16" s="63">
        <v>6</v>
      </c>
      <c r="H16" s="63">
        <v>99</v>
      </c>
      <c r="I16" s="463" t="s">
        <v>342</v>
      </c>
      <c r="J16" s="463"/>
    </row>
    <row r="17" spans="1:11" ht="30" customHeight="1" thickTop="1" thickBot="1">
      <c r="A17" s="459" t="s">
        <v>42</v>
      </c>
      <c r="B17" s="459"/>
      <c r="C17" s="148">
        <f t="shared" si="0"/>
        <v>1823</v>
      </c>
      <c r="D17" s="65">
        <v>0</v>
      </c>
      <c r="E17" s="65">
        <v>1823</v>
      </c>
      <c r="F17" s="148">
        <f t="shared" si="1"/>
        <v>47</v>
      </c>
      <c r="G17" s="65">
        <v>0</v>
      </c>
      <c r="H17" s="65">
        <v>47</v>
      </c>
      <c r="I17" s="461" t="s">
        <v>343</v>
      </c>
      <c r="J17" s="461"/>
    </row>
    <row r="18" spans="1:11" ht="30" customHeight="1" thickTop="1" thickBot="1">
      <c r="A18" s="460" t="s">
        <v>43</v>
      </c>
      <c r="B18" s="460"/>
      <c r="C18" s="149">
        <f t="shared" si="0"/>
        <v>6829</v>
      </c>
      <c r="D18" s="63">
        <v>246</v>
      </c>
      <c r="E18" s="63">
        <v>6583</v>
      </c>
      <c r="F18" s="149">
        <f t="shared" si="1"/>
        <v>208</v>
      </c>
      <c r="G18" s="63">
        <v>0</v>
      </c>
      <c r="H18" s="63">
        <v>208</v>
      </c>
      <c r="I18" s="463" t="s">
        <v>44</v>
      </c>
      <c r="J18" s="463"/>
    </row>
    <row r="19" spans="1:11" ht="30" customHeight="1" thickTop="1" thickBot="1">
      <c r="A19" s="459" t="s">
        <v>45</v>
      </c>
      <c r="B19" s="459"/>
      <c r="C19" s="148">
        <f t="shared" si="0"/>
        <v>8649</v>
      </c>
      <c r="D19" s="65">
        <v>141</v>
      </c>
      <c r="E19" s="65">
        <v>8508</v>
      </c>
      <c r="F19" s="148">
        <f t="shared" si="1"/>
        <v>388</v>
      </c>
      <c r="G19" s="65">
        <v>0</v>
      </c>
      <c r="H19" s="65">
        <v>388</v>
      </c>
      <c r="I19" s="461" t="s">
        <v>46</v>
      </c>
      <c r="J19" s="461"/>
    </row>
    <row r="20" spans="1:11" ht="30" customHeight="1" thickTop="1">
      <c r="A20" s="464" t="s">
        <v>47</v>
      </c>
      <c r="B20" s="464"/>
      <c r="C20" s="115">
        <f t="shared" si="0"/>
        <v>0</v>
      </c>
      <c r="D20" s="120">
        <v>0</v>
      </c>
      <c r="E20" s="120">
        <v>0</v>
      </c>
      <c r="F20" s="115">
        <f t="shared" si="1"/>
        <v>0</v>
      </c>
      <c r="G20" s="120">
        <v>0</v>
      </c>
      <c r="H20" s="120">
        <v>0</v>
      </c>
      <c r="I20" s="462" t="s">
        <v>48</v>
      </c>
      <c r="J20" s="462"/>
    </row>
    <row r="21" spans="1:11" ht="47.25" customHeight="1">
      <c r="A21" s="456" t="s">
        <v>13</v>
      </c>
      <c r="B21" s="456"/>
      <c r="C21" s="268">
        <f t="shared" ref="C21:G21" si="2">SUM(C12:C20)</f>
        <v>45607</v>
      </c>
      <c r="D21" s="268">
        <f t="shared" si="2"/>
        <v>1965</v>
      </c>
      <c r="E21" s="268">
        <f t="shared" si="2"/>
        <v>43642</v>
      </c>
      <c r="F21" s="268">
        <f t="shared" si="2"/>
        <v>1073</v>
      </c>
      <c r="G21" s="268">
        <f t="shared" si="2"/>
        <v>13</v>
      </c>
      <c r="H21" s="268">
        <f>SUM(H12:H20)</f>
        <v>1060</v>
      </c>
      <c r="I21" s="457" t="s">
        <v>10</v>
      </c>
      <c r="J21" s="457"/>
    </row>
    <row r="22" spans="1:11" ht="17.25" customHeight="1">
      <c r="K22" s="53"/>
    </row>
    <row r="23" spans="1:11">
      <c r="K23" s="53"/>
    </row>
    <row r="24" spans="1:11">
      <c r="K24" s="53"/>
    </row>
    <row r="25" spans="1:11">
      <c r="K25" s="53"/>
    </row>
    <row r="26" spans="1:11">
      <c r="K26" s="53"/>
    </row>
    <row r="27" spans="1:11">
      <c r="K27" s="53"/>
    </row>
    <row r="28" spans="1:11">
      <c r="K28" s="53"/>
    </row>
    <row r="29" spans="1:11">
      <c r="K29" s="53"/>
    </row>
    <row r="30" spans="1:11">
      <c r="K30" s="53"/>
    </row>
    <row r="31" spans="1:11">
      <c r="K31" s="53"/>
    </row>
    <row r="32" spans="1:11">
      <c r="K32" s="53"/>
    </row>
    <row r="33" spans="1:11">
      <c r="A33" s="12"/>
      <c r="K33" s="53"/>
    </row>
    <row r="34" spans="1:11">
      <c r="A34" s="12"/>
      <c r="K34" s="53"/>
    </row>
    <row r="35" spans="1:11">
      <c r="A35" s="12"/>
      <c r="K35" s="53"/>
    </row>
    <row r="36" spans="1:11">
      <c r="A36" s="12"/>
      <c r="K36" s="53"/>
    </row>
    <row r="37" spans="1:11">
      <c r="A37" s="12"/>
      <c r="K37" s="53"/>
    </row>
    <row r="38" spans="1:11">
      <c r="A38" s="12"/>
      <c r="K38" s="53"/>
    </row>
    <row r="39" spans="1:11">
      <c r="A39" s="12"/>
      <c r="K39" s="53"/>
    </row>
    <row r="40" spans="1:11">
      <c r="A40" s="12"/>
      <c r="K40" s="53"/>
    </row>
    <row r="41" spans="1:11">
      <c r="A41" s="12"/>
      <c r="K41" s="53"/>
    </row>
    <row r="42" spans="1:11">
      <c r="A42" s="12"/>
      <c r="K42" s="53"/>
    </row>
    <row r="43" spans="1:11">
      <c r="A43" s="12"/>
      <c r="K43" s="53"/>
    </row>
  </sheetData>
  <mergeCells count="35">
    <mergeCell ref="I15:J15"/>
    <mergeCell ref="A16:B16"/>
    <mergeCell ref="A19:B19"/>
    <mergeCell ref="F9:H9"/>
    <mergeCell ref="F8:H8"/>
    <mergeCell ref="I8:J11"/>
    <mergeCell ref="I14:J14"/>
    <mergeCell ref="A8:B11"/>
    <mergeCell ref="C8:E8"/>
    <mergeCell ref="C9:E9"/>
    <mergeCell ref="A21:B21"/>
    <mergeCell ref="I21:J21"/>
    <mergeCell ref="A12:B12"/>
    <mergeCell ref="A13:B13"/>
    <mergeCell ref="A14:B14"/>
    <mergeCell ref="A15:B15"/>
    <mergeCell ref="I19:J19"/>
    <mergeCell ref="I20:J20"/>
    <mergeCell ref="I16:J16"/>
    <mergeCell ref="I17:J17"/>
    <mergeCell ref="A20:B20"/>
    <mergeCell ref="I18:J18"/>
    <mergeCell ref="I12:J12"/>
    <mergeCell ref="A17:B17"/>
    <mergeCell ref="A18:B18"/>
    <mergeCell ref="I13:J13"/>
    <mergeCell ref="A1:J1"/>
    <mergeCell ref="A7:B7"/>
    <mergeCell ref="I7:J7"/>
    <mergeCell ref="E7:F7"/>
    <mergeCell ref="A5:J5"/>
    <mergeCell ref="A2:J2"/>
    <mergeCell ref="A3:J3"/>
    <mergeCell ref="A6:J6"/>
    <mergeCell ref="A4:J4"/>
  </mergeCells>
  <phoneticPr fontId="17" type="noConversion"/>
  <printOptions horizontalCentered="1" verticalCentered="1"/>
  <pageMargins left="0" right="0" top="0" bottom="0" header="0.31496062992125984" footer="0.31496062992125984"/>
  <pageSetup paperSize="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tint="0.39997558519241921"/>
  </sheetPr>
  <dimension ref="A1:L26"/>
  <sheetViews>
    <sheetView tabSelected="1" view="pageBreakPreview" topLeftCell="A2" zoomScaleNormal="100" zoomScaleSheetLayoutView="100" workbookViewId="0">
      <selection activeCell="U28" sqref="U28"/>
    </sheetView>
  </sheetViews>
  <sheetFormatPr defaultColWidth="9.125" defaultRowHeight="14.25"/>
  <cols>
    <col min="1" max="1" width="6.625" style="53" customWidth="1"/>
    <col min="2" max="2" width="35.625" style="12" customWidth="1"/>
    <col min="3" max="10" width="8.625" style="12" customWidth="1"/>
    <col min="11" max="11" width="30.625" style="12" customWidth="1"/>
    <col min="12" max="12" width="6.625" style="12" customWidth="1"/>
    <col min="13" max="16384" width="9.125" style="12"/>
  </cols>
  <sheetData>
    <row r="1" spans="1:12" s="5" customFormat="1" ht="20.25" customHeight="1">
      <c r="A1" s="378"/>
      <c r="B1" s="335"/>
      <c r="C1" s="335"/>
      <c r="D1" s="335"/>
      <c r="E1" s="335"/>
      <c r="F1" s="335"/>
      <c r="G1" s="335"/>
      <c r="H1" s="335"/>
      <c r="I1" s="335"/>
      <c r="J1" s="335"/>
      <c r="K1" s="335"/>
      <c r="L1" s="335"/>
    </row>
    <row r="2" spans="1:12" ht="15.75" customHeight="1">
      <c r="A2" s="379" t="s">
        <v>70</v>
      </c>
      <c r="B2" s="379"/>
      <c r="C2" s="379"/>
      <c r="D2" s="379"/>
      <c r="E2" s="379"/>
      <c r="F2" s="379"/>
      <c r="G2" s="379"/>
      <c r="H2" s="379"/>
      <c r="I2" s="379"/>
      <c r="J2" s="379"/>
      <c r="K2" s="379"/>
      <c r="L2" s="379"/>
    </row>
    <row r="3" spans="1:12" ht="15.75" customHeight="1">
      <c r="A3" s="379" t="s">
        <v>4</v>
      </c>
      <c r="B3" s="379"/>
      <c r="C3" s="379"/>
      <c r="D3" s="379"/>
      <c r="E3" s="379"/>
      <c r="F3" s="379"/>
      <c r="G3" s="379"/>
      <c r="H3" s="379"/>
      <c r="I3" s="379"/>
      <c r="J3" s="379"/>
      <c r="K3" s="379"/>
      <c r="L3" s="379"/>
    </row>
    <row r="4" spans="1:12" ht="15.75" customHeight="1">
      <c r="A4" s="387" t="s">
        <v>71</v>
      </c>
      <c r="B4" s="387"/>
      <c r="C4" s="387"/>
      <c r="D4" s="387"/>
      <c r="E4" s="387"/>
      <c r="F4" s="387"/>
      <c r="G4" s="387"/>
      <c r="H4" s="387"/>
      <c r="I4" s="387"/>
      <c r="J4" s="387"/>
      <c r="K4" s="387"/>
      <c r="L4" s="387"/>
    </row>
    <row r="5" spans="1:12" ht="15.75" customHeight="1">
      <c r="A5" s="387" t="s">
        <v>137</v>
      </c>
      <c r="B5" s="387"/>
      <c r="C5" s="387"/>
      <c r="D5" s="387"/>
      <c r="E5" s="387"/>
      <c r="F5" s="387"/>
      <c r="G5" s="387"/>
      <c r="H5" s="387"/>
      <c r="I5" s="387"/>
      <c r="J5" s="387"/>
      <c r="K5" s="387"/>
      <c r="L5" s="387"/>
    </row>
    <row r="6" spans="1:12" ht="15.75" customHeight="1">
      <c r="A6" s="387">
        <v>2019</v>
      </c>
      <c r="B6" s="387"/>
      <c r="C6" s="387"/>
      <c r="D6" s="387"/>
      <c r="E6" s="387"/>
      <c r="F6" s="387"/>
      <c r="G6" s="387"/>
      <c r="H6" s="387"/>
      <c r="I6" s="387"/>
      <c r="J6" s="387"/>
      <c r="K6" s="387"/>
      <c r="L6" s="387"/>
    </row>
    <row r="7" spans="1:12" ht="16.5" customHeight="1">
      <c r="A7" s="452" t="s">
        <v>485</v>
      </c>
      <c r="B7" s="453"/>
      <c r="D7" s="295"/>
      <c r="E7" s="42"/>
      <c r="F7" s="437"/>
      <c r="G7" s="437"/>
      <c r="H7" s="42"/>
      <c r="I7" s="42"/>
      <c r="J7" s="42"/>
      <c r="K7" s="454" t="s">
        <v>130</v>
      </c>
      <c r="L7" s="454"/>
    </row>
    <row r="8" spans="1:12" ht="41.25" customHeight="1">
      <c r="A8" s="476" t="s">
        <v>272</v>
      </c>
      <c r="B8" s="471" t="s">
        <v>16</v>
      </c>
      <c r="C8" s="238" t="s">
        <v>56</v>
      </c>
      <c r="D8" s="238" t="s">
        <v>57</v>
      </c>
      <c r="E8" s="238" t="s">
        <v>58</v>
      </c>
      <c r="F8" s="238" t="s">
        <v>505</v>
      </c>
      <c r="G8" s="238" t="s">
        <v>59</v>
      </c>
      <c r="H8" s="238" t="s">
        <v>60</v>
      </c>
      <c r="I8" s="238" t="s">
        <v>61</v>
      </c>
      <c r="J8" s="238" t="s">
        <v>62</v>
      </c>
      <c r="K8" s="468" t="s">
        <v>22</v>
      </c>
      <c r="L8" s="478"/>
    </row>
    <row r="9" spans="1:12" ht="45">
      <c r="A9" s="477"/>
      <c r="B9" s="473"/>
      <c r="C9" s="239" t="s">
        <v>13</v>
      </c>
      <c r="D9" s="239" t="s">
        <v>63</v>
      </c>
      <c r="E9" s="239" t="s">
        <v>64</v>
      </c>
      <c r="F9" s="239" t="s">
        <v>65</v>
      </c>
      <c r="G9" s="239" t="s">
        <v>66</v>
      </c>
      <c r="H9" s="239" t="s">
        <v>67</v>
      </c>
      <c r="I9" s="239" t="s">
        <v>68</v>
      </c>
      <c r="J9" s="239" t="s">
        <v>69</v>
      </c>
      <c r="K9" s="470"/>
      <c r="L9" s="479"/>
    </row>
    <row r="10" spans="1:12" ht="21" customHeight="1" thickBot="1">
      <c r="A10" s="43">
        <v>4922</v>
      </c>
      <c r="B10" s="44" t="s">
        <v>356</v>
      </c>
      <c r="C10" s="261">
        <f>SUM(D10:J10)</f>
        <v>5092</v>
      </c>
      <c r="D10" s="45">
        <v>0</v>
      </c>
      <c r="E10" s="45">
        <v>50</v>
      </c>
      <c r="F10" s="45">
        <v>683</v>
      </c>
      <c r="G10" s="45">
        <v>270</v>
      </c>
      <c r="H10" s="45">
        <v>4089</v>
      </c>
      <c r="I10" s="45">
        <v>0</v>
      </c>
      <c r="J10" s="45">
        <v>0</v>
      </c>
      <c r="K10" s="475" t="s">
        <v>366</v>
      </c>
      <c r="L10" s="475"/>
    </row>
    <row r="11" spans="1:12" ht="21" customHeight="1" thickBot="1">
      <c r="A11" s="46">
        <v>4923</v>
      </c>
      <c r="B11" s="47" t="s">
        <v>357</v>
      </c>
      <c r="C11" s="178">
        <f t="shared" ref="C11:C24" si="0">SUM(D11:J11)</f>
        <v>5228</v>
      </c>
      <c r="D11" s="255">
        <v>35</v>
      </c>
      <c r="E11" s="255">
        <v>141</v>
      </c>
      <c r="F11" s="255">
        <v>2201</v>
      </c>
      <c r="G11" s="255">
        <v>915</v>
      </c>
      <c r="H11" s="255">
        <v>1936</v>
      </c>
      <c r="I11" s="255">
        <v>0</v>
      </c>
      <c r="J11" s="255">
        <v>0</v>
      </c>
      <c r="K11" s="474" t="s">
        <v>139</v>
      </c>
      <c r="L11" s="474"/>
    </row>
    <row r="12" spans="1:12" ht="27.75" customHeight="1" thickBot="1">
      <c r="A12" s="43">
        <v>4924</v>
      </c>
      <c r="B12" s="44" t="s">
        <v>367</v>
      </c>
      <c r="C12" s="262">
        <f t="shared" si="0"/>
        <v>475</v>
      </c>
      <c r="D12" s="45">
        <v>0</v>
      </c>
      <c r="E12" s="45">
        <v>36</v>
      </c>
      <c r="F12" s="45">
        <v>0</v>
      </c>
      <c r="G12" s="45">
        <v>267</v>
      </c>
      <c r="H12" s="45">
        <v>172</v>
      </c>
      <c r="I12" s="45">
        <v>0</v>
      </c>
      <c r="J12" s="45">
        <v>0</v>
      </c>
      <c r="K12" s="475" t="s">
        <v>382</v>
      </c>
      <c r="L12" s="475"/>
    </row>
    <row r="13" spans="1:12" ht="21" customHeight="1" thickBot="1">
      <c r="A13" s="46">
        <v>4925</v>
      </c>
      <c r="B13" s="47" t="s">
        <v>369</v>
      </c>
      <c r="C13" s="178">
        <f t="shared" si="0"/>
        <v>2890</v>
      </c>
      <c r="D13" s="255">
        <v>409</v>
      </c>
      <c r="E13" s="255">
        <v>196</v>
      </c>
      <c r="F13" s="255">
        <v>749</v>
      </c>
      <c r="G13" s="255">
        <v>309</v>
      </c>
      <c r="H13" s="255">
        <v>1227</v>
      </c>
      <c r="I13" s="255">
        <v>0</v>
      </c>
      <c r="J13" s="255">
        <v>0</v>
      </c>
      <c r="K13" s="474" t="s">
        <v>370</v>
      </c>
      <c r="L13" s="474"/>
    </row>
    <row r="14" spans="1:12" ht="27.75" customHeight="1" thickBot="1">
      <c r="A14" s="43">
        <v>5010</v>
      </c>
      <c r="B14" s="44" t="s">
        <v>371</v>
      </c>
      <c r="C14" s="262">
        <f t="shared" si="0"/>
        <v>0</v>
      </c>
      <c r="D14" s="45">
        <v>0</v>
      </c>
      <c r="E14" s="45">
        <v>0</v>
      </c>
      <c r="F14" s="45">
        <v>0</v>
      </c>
      <c r="G14" s="45">
        <v>0</v>
      </c>
      <c r="H14" s="45">
        <v>0</v>
      </c>
      <c r="I14" s="45">
        <v>0</v>
      </c>
      <c r="J14" s="45">
        <v>0</v>
      </c>
      <c r="K14" s="475" t="s">
        <v>372</v>
      </c>
      <c r="L14" s="475"/>
    </row>
    <row r="15" spans="1:12" ht="21" customHeight="1" thickBot="1">
      <c r="A15" s="46">
        <v>5110</v>
      </c>
      <c r="B15" s="47" t="s">
        <v>411</v>
      </c>
      <c r="C15" s="178">
        <f t="shared" si="0"/>
        <v>0</v>
      </c>
      <c r="D15" s="255">
        <v>0</v>
      </c>
      <c r="E15" s="255">
        <v>0</v>
      </c>
      <c r="F15" s="255">
        <v>0</v>
      </c>
      <c r="G15" s="255">
        <v>0</v>
      </c>
      <c r="H15" s="255">
        <v>0</v>
      </c>
      <c r="I15" s="255">
        <v>0</v>
      </c>
      <c r="J15" s="255">
        <v>0</v>
      </c>
      <c r="K15" s="474" t="s">
        <v>373</v>
      </c>
      <c r="L15" s="474"/>
    </row>
    <row r="16" spans="1:12" ht="21" customHeight="1" thickBot="1">
      <c r="A16" s="43">
        <v>5210</v>
      </c>
      <c r="B16" s="44" t="s">
        <v>359</v>
      </c>
      <c r="C16" s="262">
        <f t="shared" si="0"/>
        <v>0</v>
      </c>
      <c r="D16" s="45">
        <v>0</v>
      </c>
      <c r="E16" s="45">
        <v>0</v>
      </c>
      <c r="F16" s="45">
        <v>0</v>
      </c>
      <c r="G16" s="45">
        <v>0</v>
      </c>
      <c r="H16" s="45">
        <v>0</v>
      </c>
      <c r="I16" s="45">
        <v>0</v>
      </c>
      <c r="J16" s="45">
        <v>0</v>
      </c>
      <c r="K16" s="475" t="s">
        <v>374</v>
      </c>
      <c r="L16" s="475"/>
    </row>
    <row r="17" spans="1:12" ht="21" customHeight="1" thickBot="1">
      <c r="A17" s="46">
        <v>5221</v>
      </c>
      <c r="B17" s="47" t="s">
        <v>375</v>
      </c>
      <c r="C17" s="178">
        <f t="shared" si="0"/>
        <v>51</v>
      </c>
      <c r="D17" s="255">
        <v>0</v>
      </c>
      <c r="E17" s="255">
        <v>2</v>
      </c>
      <c r="F17" s="255">
        <v>15</v>
      </c>
      <c r="G17" s="255">
        <v>11</v>
      </c>
      <c r="H17" s="255">
        <v>23</v>
      </c>
      <c r="I17" s="255">
        <v>0</v>
      </c>
      <c r="J17" s="255">
        <v>0</v>
      </c>
      <c r="K17" s="474" t="s">
        <v>376</v>
      </c>
      <c r="L17" s="474"/>
    </row>
    <row r="18" spans="1:12" ht="21" customHeight="1" thickBot="1">
      <c r="A18" s="43">
        <v>5222</v>
      </c>
      <c r="B18" s="44" t="s">
        <v>402</v>
      </c>
      <c r="C18" s="262">
        <f t="shared" si="0"/>
        <v>35</v>
      </c>
      <c r="D18" s="45">
        <v>5</v>
      </c>
      <c r="E18" s="45">
        <v>10</v>
      </c>
      <c r="F18" s="45">
        <v>10</v>
      </c>
      <c r="G18" s="45">
        <v>10</v>
      </c>
      <c r="H18" s="45">
        <v>0</v>
      </c>
      <c r="I18" s="45">
        <v>0</v>
      </c>
      <c r="J18" s="45">
        <v>0</v>
      </c>
      <c r="K18" s="475" t="s">
        <v>401</v>
      </c>
      <c r="L18" s="475"/>
    </row>
    <row r="19" spans="1:12" ht="21" customHeight="1" thickBot="1">
      <c r="A19" s="46">
        <v>5224</v>
      </c>
      <c r="B19" s="47" t="s">
        <v>360</v>
      </c>
      <c r="C19" s="178">
        <f t="shared" si="0"/>
        <v>2273</v>
      </c>
      <c r="D19" s="255">
        <v>684</v>
      </c>
      <c r="E19" s="255">
        <v>125</v>
      </c>
      <c r="F19" s="255">
        <v>1037</v>
      </c>
      <c r="G19" s="255">
        <v>85</v>
      </c>
      <c r="H19" s="255">
        <v>342</v>
      </c>
      <c r="I19" s="255">
        <v>0</v>
      </c>
      <c r="J19" s="255">
        <v>0</v>
      </c>
      <c r="K19" s="474" t="s">
        <v>141</v>
      </c>
      <c r="L19" s="474"/>
    </row>
    <row r="20" spans="1:12" ht="21" customHeight="1" thickBot="1">
      <c r="A20" s="43">
        <v>5229</v>
      </c>
      <c r="B20" s="44" t="s">
        <v>377</v>
      </c>
      <c r="C20" s="262">
        <f t="shared" si="0"/>
        <v>2179</v>
      </c>
      <c r="D20" s="45">
        <v>539</v>
      </c>
      <c r="E20" s="45">
        <v>291</v>
      </c>
      <c r="F20" s="45">
        <v>318</v>
      </c>
      <c r="G20" s="45">
        <v>231</v>
      </c>
      <c r="H20" s="45">
        <v>800</v>
      </c>
      <c r="I20" s="45">
        <v>0</v>
      </c>
      <c r="J20" s="45">
        <v>0</v>
      </c>
      <c r="K20" s="475" t="s">
        <v>378</v>
      </c>
      <c r="L20" s="475"/>
    </row>
    <row r="21" spans="1:12" ht="21" customHeight="1" thickBot="1">
      <c r="A21" s="46">
        <v>5310</v>
      </c>
      <c r="B21" s="47" t="s">
        <v>361</v>
      </c>
      <c r="C21" s="178">
        <f t="shared" si="0"/>
        <v>0</v>
      </c>
      <c r="D21" s="255">
        <v>0</v>
      </c>
      <c r="E21" s="255">
        <v>0</v>
      </c>
      <c r="F21" s="255">
        <v>0</v>
      </c>
      <c r="G21" s="255">
        <v>0</v>
      </c>
      <c r="H21" s="255">
        <v>0</v>
      </c>
      <c r="I21" s="255">
        <v>0</v>
      </c>
      <c r="J21" s="255">
        <v>0</v>
      </c>
      <c r="K21" s="474" t="s">
        <v>379</v>
      </c>
      <c r="L21" s="474"/>
    </row>
    <row r="22" spans="1:12" ht="21" customHeight="1" thickBot="1">
      <c r="A22" s="43">
        <v>5320</v>
      </c>
      <c r="B22" s="44" t="s">
        <v>362</v>
      </c>
      <c r="C22" s="262">
        <f t="shared" si="0"/>
        <v>158</v>
      </c>
      <c r="D22" s="45">
        <v>28</v>
      </c>
      <c r="E22" s="45">
        <v>2</v>
      </c>
      <c r="F22" s="45">
        <v>0</v>
      </c>
      <c r="G22" s="45">
        <v>3</v>
      </c>
      <c r="H22" s="45">
        <v>48</v>
      </c>
      <c r="I22" s="45">
        <v>77</v>
      </c>
      <c r="J22" s="45">
        <v>0</v>
      </c>
      <c r="K22" s="475" t="s">
        <v>380</v>
      </c>
      <c r="L22" s="475"/>
    </row>
    <row r="23" spans="1:12" ht="21" customHeight="1" thickBot="1">
      <c r="A23" s="46">
        <v>6110</v>
      </c>
      <c r="B23" s="47" t="s">
        <v>363</v>
      </c>
      <c r="C23" s="178">
        <f t="shared" si="0"/>
        <v>0</v>
      </c>
      <c r="D23" s="255">
        <v>0</v>
      </c>
      <c r="E23" s="255">
        <v>0</v>
      </c>
      <c r="F23" s="255">
        <v>0</v>
      </c>
      <c r="G23" s="255">
        <v>0</v>
      </c>
      <c r="H23" s="255">
        <v>0</v>
      </c>
      <c r="I23" s="255">
        <v>0</v>
      </c>
      <c r="J23" s="255">
        <v>0</v>
      </c>
      <c r="K23" s="474" t="s">
        <v>381</v>
      </c>
      <c r="L23" s="474"/>
    </row>
    <row r="24" spans="1:12" ht="21" customHeight="1">
      <c r="A24" s="48">
        <v>6190</v>
      </c>
      <c r="B24" s="49" t="s">
        <v>364</v>
      </c>
      <c r="C24" s="263">
        <f t="shared" si="0"/>
        <v>223</v>
      </c>
      <c r="D24" s="221">
        <v>6</v>
      </c>
      <c r="E24" s="221">
        <v>34</v>
      </c>
      <c r="F24" s="221">
        <v>42</v>
      </c>
      <c r="G24" s="221">
        <v>134</v>
      </c>
      <c r="H24" s="221">
        <v>4</v>
      </c>
      <c r="I24" s="221">
        <v>3</v>
      </c>
      <c r="J24" s="221">
        <v>0</v>
      </c>
      <c r="K24" s="480" t="s">
        <v>365</v>
      </c>
      <c r="L24" s="480"/>
    </row>
    <row r="25" spans="1:12" ht="43.5" customHeight="1">
      <c r="A25" s="443" t="s">
        <v>13</v>
      </c>
      <c r="B25" s="443"/>
      <c r="C25" s="222">
        <f>SUM(C10:C24)</f>
        <v>18604</v>
      </c>
      <c r="D25" s="222">
        <f t="shared" ref="D25:I25" si="1">SUM(D10:D24)</f>
        <v>1706</v>
      </c>
      <c r="E25" s="222">
        <f>SUM(E10:E24)</f>
        <v>887</v>
      </c>
      <c r="F25" s="222">
        <f t="shared" si="1"/>
        <v>5055</v>
      </c>
      <c r="G25" s="222">
        <f t="shared" si="1"/>
        <v>2235</v>
      </c>
      <c r="H25" s="222">
        <f t="shared" si="1"/>
        <v>8641</v>
      </c>
      <c r="I25" s="222">
        <f t="shared" si="1"/>
        <v>80</v>
      </c>
      <c r="J25" s="222">
        <f>SUM(J10:J24)</f>
        <v>0</v>
      </c>
      <c r="K25" s="419" t="s">
        <v>10</v>
      </c>
      <c r="L25" s="419"/>
    </row>
    <row r="26" spans="1:12" ht="15" customHeight="1">
      <c r="A26" s="417" t="s">
        <v>560</v>
      </c>
      <c r="B26" s="417"/>
      <c r="C26" s="417"/>
      <c r="D26" s="417"/>
      <c r="E26" s="417"/>
      <c r="F26" s="417"/>
      <c r="I26" s="418" t="s">
        <v>561</v>
      </c>
      <c r="J26" s="418"/>
      <c r="K26" s="418"/>
      <c r="L26" s="418"/>
    </row>
  </sheetData>
  <mergeCells count="31">
    <mergeCell ref="B8:B9"/>
    <mergeCell ref="K8:L9"/>
    <mergeCell ref="K14:L14"/>
    <mergeCell ref="K16:L16"/>
    <mergeCell ref="A25:B25"/>
    <mergeCell ref="K25:L25"/>
    <mergeCell ref="K20:L20"/>
    <mergeCell ref="K21:L21"/>
    <mergeCell ref="K22:L22"/>
    <mergeCell ref="K23:L23"/>
    <mergeCell ref="K17:L17"/>
    <mergeCell ref="K19:L19"/>
    <mergeCell ref="K15:L15"/>
    <mergeCell ref="K24:L24"/>
    <mergeCell ref="K18:L18"/>
    <mergeCell ref="I26:L26"/>
    <mergeCell ref="A26:F26"/>
    <mergeCell ref="A1:L1"/>
    <mergeCell ref="A2:L2"/>
    <mergeCell ref="A3:L3"/>
    <mergeCell ref="A4:L4"/>
    <mergeCell ref="K13:L13"/>
    <mergeCell ref="A5:L5"/>
    <mergeCell ref="A7:B7"/>
    <mergeCell ref="A6:L6"/>
    <mergeCell ref="K7:L7"/>
    <mergeCell ref="F7:G7"/>
    <mergeCell ref="K10:L10"/>
    <mergeCell ref="K12:L12"/>
    <mergeCell ref="K11:L11"/>
    <mergeCell ref="A8:A9"/>
  </mergeCells>
  <phoneticPr fontId="17" type="noConversion"/>
  <printOptions horizontalCentered="1" verticalCentered="1"/>
  <pageMargins left="0" right="0" top="0" bottom="0" header="0.31496062992125984" footer="0.31496062992125984"/>
  <pageSetup paperSize="9" scale="85"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tint="0.39997558519241921"/>
  </sheetPr>
  <dimension ref="A1:P40"/>
  <sheetViews>
    <sheetView tabSelected="1" view="pageBreakPreview" topLeftCell="A7" zoomScale="80" zoomScaleNormal="100" zoomScaleSheetLayoutView="80" workbookViewId="0">
      <selection activeCell="U28" sqref="U28"/>
    </sheetView>
  </sheetViews>
  <sheetFormatPr defaultColWidth="9.125" defaultRowHeight="14.25"/>
  <cols>
    <col min="1" max="1" width="6.625" style="3" customWidth="1"/>
    <col min="2" max="2" width="35.625" style="1" customWidth="1"/>
    <col min="3" max="3" width="10.75" style="71" customWidth="1"/>
    <col min="4" max="13" width="8.625" style="1" customWidth="1"/>
    <col min="14" max="14" width="30.625" style="1" customWidth="1"/>
    <col min="15" max="15" width="6.625" style="1" customWidth="1"/>
    <col min="16" max="16384" width="9.125" style="1"/>
  </cols>
  <sheetData>
    <row r="1" spans="1:16" s="5" customFormat="1" ht="16.5" customHeight="1">
      <c r="A1" s="378"/>
      <c r="B1" s="378"/>
      <c r="C1" s="378"/>
      <c r="D1" s="378"/>
      <c r="E1" s="378"/>
      <c r="F1" s="378"/>
      <c r="G1" s="378"/>
      <c r="H1" s="378"/>
      <c r="I1" s="378"/>
      <c r="J1" s="378"/>
      <c r="K1" s="378"/>
      <c r="L1" s="378"/>
      <c r="M1" s="483"/>
      <c r="N1" s="483"/>
      <c r="O1" s="483"/>
      <c r="P1" s="10"/>
    </row>
    <row r="2" spans="1:16" ht="15.75" customHeight="1">
      <c r="A2" s="379" t="s">
        <v>89</v>
      </c>
      <c r="B2" s="379"/>
      <c r="C2" s="379"/>
      <c r="D2" s="379"/>
      <c r="E2" s="379"/>
      <c r="F2" s="379"/>
      <c r="G2" s="379"/>
      <c r="H2" s="379"/>
      <c r="I2" s="379"/>
      <c r="J2" s="379"/>
      <c r="K2" s="379"/>
      <c r="L2" s="379"/>
      <c r="M2" s="379"/>
      <c r="N2" s="379"/>
      <c r="O2" s="379"/>
    </row>
    <row r="3" spans="1:16" ht="15.75" customHeight="1">
      <c r="A3" s="379" t="s">
        <v>4</v>
      </c>
      <c r="B3" s="379"/>
      <c r="C3" s="379"/>
      <c r="D3" s="379"/>
      <c r="E3" s="379"/>
      <c r="F3" s="379"/>
      <c r="G3" s="379"/>
      <c r="H3" s="379"/>
      <c r="I3" s="379"/>
      <c r="J3" s="379"/>
      <c r="K3" s="379"/>
      <c r="L3" s="379"/>
      <c r="M3" s="379"/>
      <c r="N3" s="379"/>
      <c r="O3" s="379"/>
    </row>
    <row r="4" spans="1:16" ht="15.75" customHeight="1">
      <c r="A4" s="387" t="s">
        <v>90</v>
      </c>
      <c r="B4" s="387"/>
      <c r="C4" s="387"/>
      <c r="D4" s="387"/>
      <c r="E4" s="387"/>
      <c r="F4" s="387"/>
      <c r="G4" s="387"/>
      <c r="H4" s="387"/>
      <c r="I4" s="387"/>
      <c r="J4" s="387"/>
      <c r="K4" s="387"/>
      <c r="L4" s="387"/>
      <c r="M4" s="387"/>
      <c r="N4" s="387"/>
      <c r="O4" s="387"/>
    </row>
    <row r="5" spans="1:16" ht="15.75" customHeight="1">
      <c r="A5" s="387" t="s">
        <v>137</v>
      </c>
      <c r="B5" s="387"/>
      <c r="C5" s="387"/>
      <c r="D5" s="387"/>
      <c r="E5" s="387"/>
      <c r="F5" s="387"/>
      <c r="G5" s="387"/>
      <c r="H5" s="387"/>
      <c r="I5" s="387"/>
      <c r="J5" s="387"/>
      <c r="K5" s="387"/>
      <c r="L5" s="387"/>
      <c r="M5" s="387"/>
      <c r="N5" s="387"/>
      <c r="O5" s="387"/>
    </row>
    <row r="6" spans="1:16" ht="15.75" customHeight="1">
      <c r="A6" s="387">
        <v>2019</v>
      </c>
      <c r="B6" s="387"/>
      <c r="C6" s="387"/>
      <c r="D6" s="387"/>
      <c r="E6" s="387"/>
      <c r="F6" s="387"/>
      <c r="G6" s="387"/>
      <c r="H6" s="387"/>
      <c r="I6" s="387"/>
      <c r="J6" s="387"/>
      <c r="K6" s="387"/>
      <c r="L6" s="387"/>
      <c r="M6" s="387"/>
      <c r="N6" s="387"/>
      <c r="O6" s="387"/>
    </row>
    <row r="7" spans="1:16" ht="16.5" customHeight="1">
      <c r="A7" s="490" t="s">
        <v>486</v>
      </c>
      <c r="B7" s="491"/>
      <c r="D7" s="295"/>
      <c r="E7" s="42"/>
      <c r="F7" s="489"/>
      <c r="G7" s="489"/>
      <c r="H7" s="42"/>
      <c r="I7" s="42"/>
      <c r="J7" s="42"/>
      <c r="K7" s="488"/>
      <c r="L7" s="488"/>
      <c r="N7" s="488" t="s">
        <v>132</v>
      </c>
      <c r="O7" s="488"/>
    </row>
    <row r="8" spans="1:16" ht="69.599999999999994" customHeight="1">
      <c r="A8" s="476" t="s">
        <v>272</v>
      </c>
      <c r="B8" s="471" t="s">
        <v>16</v>
      </c>
      <c r="C8" s="81" t="s">
        <v>56</v>
      </c>
      <c r="D8" s="51" t="s">
        <v>72</v>
      </c>
      <c r="E8" s="51" t="s">
        <v>73</v>
      </c>
      <c r="F8" s="51" t="s">
        <v>506</v>
      </c>
      <c r="G8" s="51" t="s">
        <v>74</v>
      </c>
      <c r="H8" s="51" t="s">
        <v>75</v>
      </c>
      <c r="I8" s="51" t="s">
        <v>76</v>
      </c>
      <c r="J8" s="51" t="s">
        <v>77</v>
      </c>
      <c r="K8" s="54" t="s">
        <v>78</v>
      </c>
      <c r="L8" s="54" t="s">
        <v>79</v>
      </c>
      <c r="M8" s="83" t="s">
        <v>80</v>
      </c>
      <c r="N8" s="484" t="s">
        <v>22</v>
      </c>
      <c r="O8" s="485"/>
    </row>
    <row r="9" spans="1:16" ht="72.75" customHeight="1">
      <c r="A9" s="477"/>
      <c r="B9" s="473"/>
      <c r="C9" s="85" t="s">
        <v>13</v>
      </c>
      <c r="D9" s="52" t="s">
        <v>389</v>
      </c>
      <c r="E9" s="52" t="s">
        <v>81</v>
      </c>
      <c r="F9" s="52" t="s">
        <v>82</v>
      </c>
      <c r="G9" s="52" t="s">
        <v>83</v>
      </c>
      <c r="H9" s="52" t="s">
        <v>84</v>
      </c>
      <c r="I9" s="52" t="s">
        <v>85</v>
      </c>
      <c r="J9" s="52" t="s">
        <v>86</v>
      </c>
      <c r="K9" s="55" t="s">
        <v>87</v>
      </c>
      <c r="L9" s="55" t="s">
        <v>88</v>
      </c>
      <c r="M9" s="157" t="s">
        <v>344</v>
      </c>
      <c r="N9" s="486"/>
      <c r="O9" s="487"/>
    </row>
    <row r="10" spans="1:16" ht="30" customHeight="1" thickBot="1">
      <c r="A10" s="43">
        <v>4922</v>
      </c>
      <c r="B10" s="44" t="s">
        <v>356</v>
      </c>
      <c r="C10" s="253">
        <f>SUM(D10:M10)</f>
        <v>10092</v>
      </c>
      <c r="D10" s="45">
        <v>974</v>
      </c>
      <c r="E10" s="45">
        <v>0</v>
      </c>
      <c r="F10" s="45">
        <v>1585</v>
      </c>
      <c r="G10" s="45">
        <v>0</v>
      </c>
      <c r="H10" s="45">
        <v>792</v>
      </c>
      <c r="I10" s="45">
        <v>53</v>
      </c>
      <c r="J10" s="45">
        <v>103</v>
      </c>
      <c r="K10" s="45">
        <v>2919</v>
      </c>
      <c r="L10" s="45">
        <v>0</v>
      </c>
      <c r="M10" s="45">
        <v>3666</v>
      </c>
      <c r="N10" s="475" t="s">
        <v>366</v>
      </c>
      <c r="O10" s="475"/>
    </row>
    <row r="11" spans="1:16" ht="30" customHeight="1" thickBot="1">
      <c r="A11" s="46">
        <v>4923</v>
      </c>
      <c r="B11" s="47" t="s">
        <v>357</v>
      </c>
      <c r="C11" s="258">
        <f>SUM(D11:M11)</f>
        <v>6135</v>
      </c>
      <c r="D11" s="217">
        <v>1136</v>
      </c>
      <c r="E11" s="217">
        <v>0</v>
      </c>
      <c r="F11" s="217">
        <v>405</v>
      </c>
      <c r="G11" s="217">
        <v>0</v>
      </c>
      <c r="H11" s="217">
        <v>352</v>
      </c>
      <c r="I11" s="217">
        <v>1285</v>
      </c>
      <c r="J11" s="217">
        <v>0</v>
      </c>
      <c r="K11" s="217">
        <v>176</v>
      </c>
      <c r="L11" s="217">
        <v>0</v>
      </c>
      <c r="M11" s="217">
        <v>2781</v>
      </c>
      <c r="N11" s="474" t="s">
        <v>139</v>
      </c>
      <c r="O11" s="474"/>
    </row>
    <row r="12" spans="1:16" ht="30" customHeight="1" thickBot="1">
      <c r="A12" s="43">
        <v>4924</v>
      </c>
      <c r="B12" s="44" t="s">
        <v>367</v>
      </c>
      <c r="C12" s="253">
        <f>SUM(D12:M12)</f>
        <v>748</v>
      </c>
      <c r="D12" s="45">
        <v>0</v>
      </c>
      <c r="E12" s="45">
        <v>0</v>
      </c>
      <c r="F12" s="45">
        <v>77</v>
      </c>
      <c r="G12" s="45">
        <v>0</v>
      </c>
      <c r="H12" s="45">
        <v>0</v>
      </c>
      <c r="I12" s="45">
        <v>0</v>
      </c>
      <c r="J12" s="45">
        <v>19</v>
      </c>
      <c r="K12" s="45">
        <v>85</v>
      </c>
      <c r="L12" s="45">
        <v>0</v>
      </c>
      <c r="M12" s="45">
        <v>567</v>
      </c>
      <c r="N12" s="475" t="s">
        <v>382</v>
      </c>
      <c r="O12" s="475"/>
    </row>
    <row r="13" spans="1:16" ht="30" customHeight="1" thickBot="1">
      <c r="A13" s="46">
        <v>4925</v>
      </c>
      <c r="B13" s="47" t="s">
        <v>369</v>
      </c>
      <c r="C13" s="258">
        <f t="shared" ref="C13:C24" si="0">SUM(D13:M13)</f>
        <v>4256</v>
      </c>
      <c r="D13" s="217">
        <v>665</v>
      </c>
      <c r="E13" s="217">
        <v>0</v>
      </c>
      <c r="F13" s="217">
        <v>0</v>
      </c>
      <c r="G13" s="217">
        <v>0</v>
      </c>
      <c r="H13" s="217">
        <v>1946</v>
      </c>
      <c r="I13" s="217">
        <v>35</v>
      </c>
      <c r="J13" s="217">
        <v>0</v>
      </c>
      <c r="K13" s="217">
        <v>0</v>
      </c>
      <c r="L13" s="217">
        <v>0</v>
      </c>
      <c r="M13" s="217">
        <v>1610</v>
      </c>
      <c r="N13" s="474" t="s">
        <v>370</v>
      </c>
      <c r="O13" s="474"/>
    </row>
    <row r="14" spans="1:16" ht="30" customHeight="1" thickBot="1">
      <c r="A14" s="43">
        <v>5010</v>
      </c>
      <c r="B14" s="44" t="s">
        <v>371</v>
      </c>
      <c r="C14" s="253">
        <f t="shared" si="0"/>
        <v>0</v>
      </c>
      <c r="D14" s="45">
        <v>0</v>
      </c>
      <c r="E14" s="45">
        <v>0</v>
      </c>
      <c r="F14" s="45">
        <v>0</v>
      </c>
      <c r="G14" s="45">
        <v>0</v>
      </c>
      <c r="H14" s="45">
        <v>0</v>
      </c>
      <c r="I14" s="45">
        <v>0</v>
      </c>
      <c r="J14" s="45">
        <v>0</v>
      </c>
      <c r="K14" s="45">
        <v>0</v>
      </c>
      <c r="L14" s="45">
        <v>0</v>
      </c>
      <c r="M14" s="45">
        <v>0</v>
      </c>
      <c r="N14" s="475" t="s">
        <v>372</v>
      </c>
      <c r="O14" s="475"/>
    </row>
    <row r="15" spans="1:16" ht="30" customHeight="1" thickBot="1">
      <c r="A15" s="46">
        <v>5110</v>
      </c>
      <c r="B15" s="47" t="s">
        <v>358</v>
      </c>
      <c r="C15" s="258">
        <f t="shared" si="0"/>
        <v>0</v>
      </c>
      <c r="D15" s="217">
        <v>0</v>
      </c>
      <c r="E15" s="217">
        <v>0</v>
      </c>
      <c r="F15" s="217">
        <v>0</v>
      </c>
      <c r="G15" s="217">
        <v>0</v>
      </c>
      <c r="H15" s="217">
        <v>0</v>
      </c>
      <c r="I15" s="217">
        <v>0</v>
      </c>
      <c r="J15" s="217">
        <v>0</v>
      </c>
      <c r="K15" s="217">
        <v>0</v>
      </c>
      <c r="L15" s="217">
        <v>0</v>
      </c>
      <c r="M15" s="217">
        <v>0</v>
      </c>
      <c r="N15" s="474" t="s">
        <v>373</v>
      </c>
      <c r="O15" s="474"/>
    </row>
    <row r="16" spans="1:16" ht="30" customHeight="1" thickBot="1">
      <c r="A16" s="43">
        <v>5210</v>
      </c>
      <c r="B16" s="44" t="s">
        <v>359</v>
      </c>
      <c r="C16" s="253">
        <f t="shared" si="0"/>
        <v>0</v>
      </c>
      <c r="D16" s="45">
        <v>0</v>
      </c>
      <c r="E16" s="45">
        <v>0</v>
      </c>
      <c r="F16" s="45">
        <v>0</v>
      </c>
      <c r="G16" s="45">
        <v>0</v>
      </c>
      <c r="H16" s="45">
        <v>0</v>
      </c>
      <c r="I16" s="45">
        <v>0</v>
      </c>
      <c r="J16" s="45">
        <v>0</v>
      </c>
      <c r="K16" s="45">
        <v>0</v>
      </c>
      <c r="L16" s="45">
        <v>0</v>
      </c>
      <c r="M16" s="45">
        <v>0</v>
      </c>
      <c r="N16" s="475" t="s">
        <v>374</v>
      </c>
      <c r="O16" s="475"/>
    </row>
    <row r="17" spans="1:15" ht="30" customHeight="1" thickBot="1">
      <c r="A17" s="46">
        <v>5221</v>
      </c>
      <c r="B17" s="47" t="s">
        <v>375</v>
      </c>
      <c r="C17" s="258">
        <f t="shared" si="0"/>
        <v>126</v>
      </c>
      <c r="D17" s="217">
        <v>20</v>
      </c>
      <c r="E17" s="217">
        <v>0</v>
      </c>
      <c r="F17" s="217">
        <v>0</v>
      </c>
      <c r="G17" s="217">
        <v>4</v>
      </c>
      <c r="H17" s="217">
        <v>16</v>
      </c>
      <c r="I17" s="217">
        <v>0</v>
      </c>
      <c r="J17" s="217">
        <v>0</v>
      </c>
      <c r="K17" s="217">
        <v>0</v>
      </c>
      <c r="L17" s="217">
        <v>4</v>
      </c>
      <c r="M17" s="217">
        <v>82</v>
      </c>
      <c r="N17" s="474" t="s">
        <v>376</v>
      </c>
      <c r="O17" s="474"/>
    </row>
    <row r="18" spans="1:15" ht="30" customHeight="1" thickBot="1">
      <c r="A18" s="43">
        <v>5222</v>
      </c>
      <c r="B18" s="44" t="s">
        <v>402</v>
      </c>
      <c r="C18" s="253">
        <f t="shared" si="0"/>
        <v>80</v>
      </c>
      <c r="D18" s="45">
        <v>10</v>
      </c>
      <c r="E18" s="45">
        <v>0</v>
      </c>
      <c r="F18" s="45">
        <v>10</v>
      </c>
      <c r="G18" s="45">
        <v>0</v>
      </c>
      <c r="H18" s="45">
        <v>0</v>
      </c>
      <c r="I18" s="45">
        <v>0</v>
      </c>
      <c r="J18" s="45">
        <v>0</v>
      </c>
      <c r="K18" s="45">
        <v>0</v>
      </c>
      <c r="L18" s="45">
        <v>0</v>
      </c>
      <c r="M18" s="45">
        <v>60</v>
      </c>
      <c r="N18" s="475" t="s">
        <v>401</v>
      </c>
      <c r="O18" s="475"/>
    </row>
    <row r="19" spans="1:15" ht="40.5" customHeight="1" thickBot="1">
      <c r="A19" s="46">
        <v>5224</v>
      </c>
      <c r="B19" s="47" t="s">
        <v>360</v>
      </c>
      <c r="C19" s="258">
        <f t="shared" si="0"/>
        <v>3482</v>
      </c>
      <c r="D19" s="217">
        <v>68</v>
      </c>
      <c r="E19" s="217">
        <v>0</v>
      </c>
      <c r="F19" s="217">
        <v>57</v>
      </c>
      <c r="G19" s="217">
        <v>0</v>
      </c>
      <c r="H19" s="217">
        <v>137</v>
      </c>
      <c r="I19" s="217">
        <v>120</v>
      </c>
      <c r="J19" s="217">
        <v>68</v>
      </c>
      <c r="K19" s="217">
        <v>980</v>
      </c>
      <c r="L19" s="217">
        <v>0</v>
      </c>
      <c r="M19" s="217">
        <v>2052</v>
      </c>
      <c r="N19" s="474" t="s">
        <v>141</v>
      </c>
      <c r="O19" s="474"/>
    </row>
    <row r="20" spans="1:15" ht="30" customHeight="1" thickBot="1">
      <c r="A20" s="43">
        <v>5229</v>
      </c>
      <c r="B20" s="44" t="s">
        <v>377</v>
      </c>
      <c r="C20" s="253">
        <f t="shared" si="0"/>
        <v>17669</v>
      </c>
      <c r="D20" s="45">
        <v>729</v>
      </c>
      <c r="E20" s="45">
        <v>0</v>
      </c>
      <c r="F20" s="45">
        <v>5618</v>
      </c>
      <c r="G20" s="45">
        <v>0</v>
      </c>
      <c r="H20" s="45">
        <v>5775</v>
      </c>
      <c r="I20" s="45">
        <v>0</v>
      </c>
      <c r="J20" s="45">
        <v>127</v>
      </c>
      <c r="K20" s="45">
        <v>152</v>
      </c>
      <c r="L20" s="45">
        <v>532</v>
      </c>
      <c r="M20" s="45">
        <v>4736</v>
      </c>
      <c r="N20" s="475" t="s">
        <v>378</v>
      </c>
      <c r="O20" s="475"/>
    </row>
    <row r="21" spans="1:15" ht="30" customHeight="1" thickBot="1">
      <c r="A21" s="46">
        <v>5310</v>
      </c>
      <c r="B21" s="47" t="s">
        <v>361</v>
      </c>
      <c r="C21" s="258">
        <f t="shared" si="0"/>
        <v>0</v>
      </c>
      <c r="D21" s="217">
        <v>0</v>
      </c>
      <c r="E21" s="217">
        <v>0</v>
      </c>
      <c r="F21" s="217">
        <v>0</v>
      </c>
      <c r="G21" s="217">
        <v>0</v>
      </c>
      <c r="H21" s="217">
        <v>0</v>
      </c>
      <c r="I21" s="217">
        <v>0</v>
      </c>
      <c r="J21" s="217">
        <v>0</v>
      </c>
      <c r="K21" s="217">
        <v>0</v>
      </c>
      <c r="L21" s="217">
        <v>0</v>
      </c>
      <c r="M21" s="217">
        <v>0</v>
      </c>
      <c r="N21" s="474" t="s">
        <v>379</v>
      </c>
      <c r="O21" s="474"/>
    </row>
    <row r="22" spans="1:15" ht="30" customHeight="1" thickBot="1">
      <c r="A22" s="43">
        <v>5320</v>
      </c>
      <c r="B22" s="44" t="s">
        <v>362</v>
      </c>
      <c r="C22" s="253">
        <f t="shared" si="0"/>
        <v>149</v>
      </c>
      <c r="D22" s="45">
        <v>0</v>
      </c>
      <c r="E22" s="45">
        <v>0</v>
      </c>
      <c r="F22" s="45">
        <v>5</v>
      </c>
      <c r="G22" s="45">
        <v>0</v>
      </c>
      <c r="H22" s="45">
        <v>0</v>
      </c>
      <c r="I22" s="45">
        <v>0</v>
      </c>
      <c r="J22" s="45">
        <v>0</v>
      </c>
      <c r="K22" s="45">
        <v>0</v>
      </c>
      <c r="L22" s="45">
        <v>0</v>
      </c>
      <c r="M22" s="45">
        <v>144</v>
      </c>
      <c r="N22" s="475" t="s">
        <v>380</v>
      </c>
      <c r="O22" s="475"/>
    </row>
    <row r="23" spans="1:15" ht="30" customHeight="1" thickBot="1">
      <c r="A23" s="46">
        <v>6110</v>
      </c>
      <c r="B23" s="47" t="s">
        <v>363</v>
      </c>
      <c r="C23" s="258">
        <f t="shared" si="0"/>
        <v>0</v>
      </c>
      <c r="D23" s="217">
        <v>0</v>
      </c>
      <c r="E23" s="217">
        <v>0</v>
      </c>
      <c r="F23" s="217">
        <v>0</v>
      </c>
      <c r="G23" s="217">
        <v>0</v>
      </c>
      <c r="H23" s="217">
        <v>0</v>
      </c>
      <c r="I23" s="217">
        <v>0</v>
      </c>
      <c r="J23" s="217">
        <v>0</v>
      </c>
      <c r="K23" s="217">
        <v>0</v>
      </c>
      <c r="L23" s="217">
        <v>0</v>
      </c>
      <c r="M23" s="217">
        <v>0</v>
      </c>
      <c r="N23" s="474" t="s">
        <v>381</v>
      </c>
      <c r="O23" s="474"/>
    </row>
    <row r="24" spans="1:15" ht="30" customHeight="1">
      <c r="A24" s="219">
        <v>6190</v>
      </c>
      <c r="B24" s="220" t="s">
        <v>364</v>
      </c>
      <c r="C24" s="256">
        <f t="shared" si="0"/>
        <v>1579</v>
      </c>
      <c r="D24" s="221">
        <v>240</v>
      </c>
      <c r="E24" s="221">
        <v>0</v>
      </c>
      <c r="F24" s="221">
        <v>0</v>
      </c>
      <c r="G24" s="221">
        <v>0</v>
      </c>
      <c r="H24" s="221">
        <v>0</v>
      </c>
      <c r="I24" s="221">
        <v>0</v>
      </c>
      <c r="J24" s="221">
        <v>21</v>
      </c>
      <c r="K24" s="221">
        <v>0</v>
      </c>
      <c r="L24" s="221">
        <v>0</v>
      </c>
      <c r="M24" s="221">
        <v>1318</v>
      </c>
      <c r="N24" s="482" t="s">
        <v>365</v>
      </c>
      <c r="O24" s="482"/>
    </row>
    <row r="25" spans="1:15" ht="49.5" customHeight="1">
      <c r="A25" s="443" t="s">
        <v>13</v>
      </c>
      <c r="B25" s="443"/>
      <c r="C25" s="222">
        <f t="shared" ref="C25:L25" si="1">SUM(C10:C24)</f>
        <v>44316</v>
      </c>
      <c r="D25" s="222">
        <f t="shared" si="1"/>
        <v>3842</v>
      </c>
      <c r="E25" s="222">
        <f t="shared" si="1"/>
        <v>0</v>
      </c>
      <c r="F25" s="222">
        <f t="shared" si="1"/>
        <v>7757</v>
      </c>
      <c r="G25" s="222">
        <f t="shared" si="1"/>
        <v>4</v>
      </c>
      <c r="H25" s="222">
        <f t="shared" si="1"/>
        <v>9018</v>
      </c>
      <c r="I25" s="222">
        <f t="shared" si="1"/>
        <v>1493</v>
      </c>
      <c r="J25" s="222">
        <f t="shared" si="1"/>
        <v>338</v>
      </c>
      <c r="K25" s="222">
        <f t="shared" si="1"/>
        <v>4312</v>
      </c>
      <c r="L25" s="222">
        <f t="shared" si="1"/>
        <v>536</v>
      </c>
      <c r="M25" s="222">
        <f>SUM(M10:M24)</f>
        <v>17016</v>
      </c>
      <c r="N25" s="419" t="s">
        <v>10</v>
      </c>
      <c r="O25" s="419"/>
    </row>
    <row r="26" spans="1:15" ht="15" customHeight="1">
      <c r="A26" s="417" t="s">
        <v>560</v>
      </c>
      <c r="B26" s="417"/>
      <c r="C26" s="417"/>
      <c r="D26" s="417"/>
      <c r="E26" s="417"/>
      <c r="F26" s="417"/>
      <c r="J26" s="481" t="s">
        <v>561</v>
      </c>
      <c r="K26" s="481"/>
      <c r="L26" s="481"/>
      <c r="M26" s="481"/>
      <c r="N26" s="481"/>
      <c r="O26" s="481"/>
    </row>
    <row r="35" spans="1:3">
      <c r="A35" s="1"/>
      <c r="C35" s="1"/>
    </row>
    <row r="36" spans="1:3">
      <c r="A36" s="1"/>
      <c r="C36" s="1"/>
    </row>
    <row r="37" spans="1:3">
      <c r="A37" s="1"/>
      <c r="C37" s="1"/>
    </row>
    <row r="38" spans="1:3">
      <c r="A38" s="1"/>
      <c r="C38" s="1"/>
    </row>
    <row r="39" spans="1:3">
      <c r="A39" s="1"/>
      <c r="C39" s="1"/>
    </row>
    <row r="40" spans="1:3">
      <c r="A40" s="1"/>
      <c r="C40" s="1"/>
    </row>
  </sheetData>
  <mergeCells count="33">
    <mergeCell ref="N8:O9"/>
    <mergeCell ref="N14:O14"/>
    <mergeCell ref="A6:O6"/>
    <mergeCell ref="N7:O7"/>
    <mergeCell ref="F7:G7"/>
    <mergeCell ref="K7:L7"/>
    <mergeCell ref="N11:O11"/>
    <mergeCell ref="N12:O12"/>
    <mergeCell ref="N13:O13"/>
    <mergeCell ref="A8:A9"/>
    <mergeCell ref="B8:B9"/>
    <mergeCell ref="A7:B7"/>
    <mergeCell ref="N10:O10"/>
    <mergeCell ref="A5:O5"/>
    <mergeCell ref="M1:O1"/>
    <mergeCell ref="A4:O4"/>
    <mergeCell ref="A3:O3"/>
    <mergeCell ref="A2:O2"/>
    <mergeCell ref="A1:L1"/>
    <mergeCell ref="A26:F26"/>
    <mergeCell ref="J26:O26"/>
    <mergeCell ref="N17:O17"/>
    <mergeCell ref="N15:O15"/>
    <mergeCell ref="N16:O16"/>
    <mergeCell ref="A25:B25"/>
    <mergeCell ref="N25:O25"/>
    <mergeCell ref="N19:O19"/>
    <mergeCell ref="N20:O20"/>
    <mergeCell ref="N21:O21"/>
    <mergeCell ref="N22:O22"/>
    <mergeCell ref="N23:O23"/>
    <mergeCell ref="N24:O24"/>
    <mergeCell ref="N18:O18"/>
  </mergeCells>
  <phoneticPr fontId="17" type="noConversion"/>
  <printOptions horizontalCentered="1" verticalCentered="1"/>
  <pageMargins left="0" right="0" top="0" bottom="0" header="0.31496062992125984" footer="0.31496062992125984"/>
  <pageSetup paperSize="9" scale="70"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tint="0.39997558519241921"/>
  </sheetPr>
  <dimension ref="A1:P24"/>
  <sheetViews>
    <sheetView tabSelected="1" view="pageBreakPreview" zoomScaleNormal="100" zoomScaleSheetLayoutView="100" workbookViewId="0">
      <selection activeCell="U28" sqref="U28"/>
    </sheetView>
  </sheetViews>
  <sheetFormatPr defaultColWidth="9.125" defaultRowHeight="15"/>
  <cols>
    <col min="1" max="1" width="6.625" style="3" customWidth="1"/>
    <col min="2" max="2" width="35.625" style="1" customWidth="1"/>
    <col min="3" max="3" width="8.625" style="108" customWidth="1"/>
    <col min="4" max="4" width="8.625" style="1" customWidth="1"/>
    <col min="5" max="5" width="8.625" style="108" customWidth="1"/>
    <col min="6" max="11" width="8.625" style="1" customWidth="1"/>
    <col min="12" max="12" width="30.625" style="1" customWidth="1"/>
    <col min="13" max="13" width="6.625" style="1" customWidth="1"/>
    <col min="14" max="16384" width="9.125" style="1"/>
  </cols>
  <sheetData>
    <row r="1" spans="1:16" s="5" customFormat="1" ht="16.5" customHeight="1">
      <c r="A1" s="378"/>
      <c r="B1" s="335"/>
      <c r="C1" s="335"/>
      <c r="D1" s="335"/>
      <c r="E1" s="335"/>
      <c r="F1" s="335"/>
      <c r="G1" s="335"/>
      <c r="H1" s="335"/>
      <c r="I1" s="335"/>
      <c r="J1" s="335"/>
      <c r="K1" s="335"/>
      <c r="L1" s="335"/>
      <c r="M1" s="335"/>
      <c r="N1" s="10"/>
    </row>
    <row r="2" spans="1:16" s="12" customFormat="1" ht="18" customHeight="1">
      <c r="A2" s="379" t="s">
        <v>108</v>
      </c>
      <c r="B2" s="379"/>
      <c r="C2" s="379"/>
      <c r="D2" s="379"/>
      <c r="E2" s="379"/>
      <c r="F2" s="379"/>
      <c r="G2" s="379"/>
      <c r="H2" s="379"/>
      <c r="I2" s="379"/>
      <c r="J2" s="379"/>
      <c r="K2" s="379"/>
      <c r="L2" s="379"/>
      <c r="M2" s="379"/>
    </row>
    <row r="3" spans="1:16" s="12" customFormat="1" ht="18" customHeight="1">
      <c r="A3" s="379" t="s">
        <v>4</v>
      </c>
      <c r="B3" s="379"/>
      <c r="C3" s="379"/>
      <c r="D3" s="379"/>
      <c r="E3" s="379"/>
      <c r="F3" s="379"/>
      <c r="G3" s="379"/>
      <c r="H3" s="379"/>
      <c r="I3" s="379"/>
      <c r="J3" s="379"/>
      <c r="K3" s="379"/>
      <c r="L3" s="379"/>
      <c r="M3" s="379"/>
      <c r="N3" s="114"/>
      <c r="O3" s="114"/>
      <c r="P3" s="114"/>
    </row>
    <row r="4" spans="1:16" s="12" customFormat="1" ht="15.75" customHeight="1">
      <c r="A4" s="387" t="s">
        <v>109</v>
      </c>
      <c r="B4" s="387"/>
      <c r="C4" s="387"/>
      <c r="D4" s="387"/>
      <c r="E4" s="387"/>
      <c r="F4" s="387"/>
      <c r="G4" s="387"/>
      <c r="H4" s="387"/>
      <c r="I4" s="387"/>
      <c r="J4" s="387"/>
      <c r="K4" s="387"/>
      <c r="L4" s="387"/>
      <c r="M4" s="387"/>
    </row>
    <row r="5" spans="1:16" s="12" customFormat="1" ht="15.75" customHeight="1">
      <c r="A5" s="387" t="s">
        <v>137</v>
      </c>
      <c r="B5" s="387"/>
      <c r="C5" s="387"/>
      <c r="D5" s="387"/>
      <c r="E5" s="387"/>
      <c r="F5" s="387"/>
      <c r="G5" s="387"/>
      <c r="H5" s="387"/>
      <c r="I5" s="387"/>
      <c r="J5" s="387"/>
      <c r="K5" s="387"/>
      <c r="L5" s="387"/>
      <c r="M5" s="387"/>
    </row>
    <row r="6" spans="1:16" s="12" customFormat="1" ht="15.75" customHeight="1">
      <c r="A6" s="387">
        <v>2019</v>
      </c>
      <c r="B6" s="387"/>
      <c r="C6" s="387"/>
      <c r="D6" s="387"/>
      <c r="E6" s="387"/>
      <c r="F6" s="387"/>
      <c r="G6" s="387"/>
      <c r="H6" s="387"/>
      <c r="I6" s="387"/>
      <c r="J6" s="387"/>
      <c r="K6" s="387"/>
      <c r="L6" s="387"/>
      <c r="M6" s="387"/>
    </row>
    <row r="7" spans="1:16" s="12" customFormat="1" ht="18">
      <c r="A7" s="452" t="s">
        <v>487</v>
      </c>
      <c r="B7" s="453"/>
      <c r="C7" s="437"/>
      <c r="D7" s="501"/>
      <c r="E7" s="437"/>
      <c r="F7" s="437"/>
      <c r="G7" s="437"/>
      <c r="H7" s="437"/>
      <c r="I7" s="437"/>
      <c r="J7" s="437"/>
      <c r="K7" s="437"/>
      <c r="L7" s="454" t="s">
        <v>488</v>
      </c>
      <c r="M7" s="454"/>
    </row>
    <row r="8" spans="1:16" s="7" customFormat="1" ht="23.1" customHeight="1">
      <c r="A8" s="468" t="s">
        <v>269</v>
      </c>
      <c r="B8" s="471" t="s">
        <v>16</v>
      </c>
      <c r="C8" s="496" t="s">
        <v>91</v>
      </c>
      <c r="D8" s="496" t="s">
        <v>92</v>
      </c>
      <c r="E8" s="496" t="s">
        <v>93</v>
      </c>
      <c r="F8" s="496" t="s">
        <v>539</v>
      </c>
      <c r="G8" s="496"/>
      <c r="H8" s="496"/>
      <c r="I8" s="496" t="s">
        <v>94</v>
      </c>
      <c r="J8" s="496"/>
      <c r="K8" s="496"/>
      <c r="L8" s="498" t="s">
        <v>95</v>
      </c>
      <c r="M8" s="498"/>
    </row>
    <row r="9" spans="1:16" s="7" customFormat="1" ht="23.1" customHeight="1">
      <c r="A9" s="469"/>
      <c r="B9" s="472"/>
      <c r="C9" s="497"/>
      <c r="D9" s="497"/>
      <c r="E9" s="497"/>
      <c r="F9" s="502" t="s">
        <v>540</v>
      </c>
      <c r="G9" s="502"/>
      <c r="H9" s="502"/>
      <c r="I9" s="502" t="s">
        <v>96</v>
      </c>
      <c r="J9" s="502"/>
      <c r="K9" s="502"/>
      <c r="L9" s="499"/>
      <c r="M9" s="499"/>
    </row>
    <row r="10" spans="1:16" s="7" customFormat="1" ht="23.1" customHeight="1">
      <c r="A10" s="469"/>
      <c r="B10" s="472"/>
      <c r="C10" s="494" t="s">
        <v>97</v>
      </c>
      <c r="D10" s="494" t="s">
        <v>275</v>
      </c>
      <c r="E10" s="494" t="s">
        <v>99</v>
      </c>
      <c r="F10" s="81" t="s">
        <v>10</v>
      </c>
      <c r="G10" s="81" t="s">
        <v>100</v>
      </c>
      <c r="H10" s="81" t="s">
        <v>101</v>
      </c>
      <c r="I10" s="81" t="s">
        <v>10</v>
      </c>
      <c r="J10" s="51" t="s">
        <v>102</v>
      </c>
      <c r="K10" s="51" t="s">
        <v>103</v>
      </c>
      <c r="L10" s="499"/>
      <c r="M10" s="499"/>
    </row>
    <row r="11" spans="1:16" s="7" customFormat="1" ht="23.1" customHeight="1">
      <c r="A11" s="470"/>
      <c r="B11" s="473"/>
      <c r="C11" s="495"/>
      <c r="D11" s="495"/>
      <c r="E11" s="495"/>
      <c r="F11" s="85" t="s">
        <v>13</v>
      </c>
      <c r="G11" s="85" t="s">
        <v>104</v>
      </c>
      <c r="H11" s="85" t="s">
        <v>105</v>
      </c>
      <c r="I11" s="85" t="s">
        <v>13</v>
      </c>
      <c r="J11" s="52" t="s">
        <v>106</v>
      </c>
      <c r="K11" s="52" t="s">
        <v>107</v>
      </c>
      <c r="L11" s="500"/>
      <c r="M11" s="500"/>
    </row>
    <row r="12" spans="1:16" ht="51.75" customHeight="1" thickBot="1">
      <c r="A12" s="31">
        <v>49</v>
      </c>
      <c r="B12" s="163" t="s">
        <v>350</v>
      </c>
      <c r="C12" s="116">
        <f>SUM(E12-D12)</f>
        <v>100310</v>
      </c>
      <c r="D12" s="117">
        <v>12072</v>
      </c>
      <c r="E12" s="264">
        <f>SUM(I12-F12)</f>
        <v>112382</v>
      </c>
      <c r="F12" s="264">
        <f t="shared" ref="F12:F17" si="0">SUM(G12:H12)</f>
        <v>34916</v>
      </c>
      <c r="G12" s="117">
        <v>21230</v>
      </c>
      <c r="H12" s="117">
        <v>13686</v>
      </c>
      <c r="I12" s="264">
        <f t="shared" ref="I12:I17" si="1">SUM(J12:K12)</f>
        <v>147298</v>
      </c>
      <c r="J12" s="117">
        <v>11256</v>
      </c>
      <c r="K12" s="117">
        <v>136042</v>
      </c>
      <c r="L12" s="399" t="s">
        <v>345</v>
      </c>
      <c r="M12" s="400"/>
    </row>
    <row r="13" spans="1:16" ht="51.75" customHeight="1" thickTop="1" thickBot="1">
      <c r="A13" s="33">
        <v>50</v>
      </c>
      <c r="B13" s="164" t="s">
        <v>351</v>
      </c>
      <c r="C13" s="236">
        <f t="shared" ref="C13:C17" si="2">SUM(E13-D13)</f>
        <v>0</v>
      </c>
      <c r="D13" s="34">
        <v>0</v>
      </c>
      <c r="E13" s="265">
        <f t="shared" ref="E13:E17" si="3">SUM(I13-F13)</f>
        <v>0</v>
      </c>
      <c r="F13" s="265">
        <f t="shared" si="0"/>
        <v>0</v>
      </c>
      <c r="G13" s="34">
        <v>0</v>
      </c>
      <c r="H13" s="34">
        <v>0</v>
      </c>
      <c r="I13" s="265">
        <f t="shared" si="1"/>
        <v>0</v>
      </c>
      <c r="J13" s="34">
        <v>0</v>
      </c>
      <c r="K13" s="34">
        <v>0</v>
      </c>
      <c r="L13" s="389" t="s">
        <v>346</v>
      </c>
      <c r="M13" s="390"/>
    </row>
    <row r="14" spans="1:16" ht="51.75" customHeight="1" thickTop="1" thickBot="1">
      <c r="A14" s="35">
        <v>51</v>
      </c>
      <c r="B14" s="165" t="s">
        <v>352</v>
      </c>
      <c r="C14" s="237">
        <f t="shared" si="2"/>
        <v>0</v>
      </c>
      <c r="D14" s="32">
        <v>0</v>
      </c>
      <c r="E14" s="266">
        <f t="shared" si="3"/>
        <v>0</v>
      </c>
      <c r="F14" s="266">
        <f t="shared" si="0"/>
        <v>0</v>
      </c>
      <c r="G14" s="32">
        <v>0</v>
      </c>
      <c r="H14" s="32">
        <v>0</v>
      </c>
      <c r="I14" s="266">
        <f t="shared" si="1"/>
        <v>0</v>
      </c>
      <c r="J14" s="32">
        <v>0</v>
      </c>
      <c r="K14" s="32">
        <v>0</v>
      </c>
      <c r="L14" s="394" t="s">
        <v>140</v>
      </c>
      <c r="M14" s="395"/>
    </row>
    <row r="15" spans="1:16" ht="51.75" customHeight="1" thickTop="1" thickBot="1">
      <c r="A15" s="33">
        <v>52</v>
      </c>
      <c r="B15" s="164" t="s">
        <v>355</v>
      </c>
      <c r="C15" s="236">
        <f t="shared" si="2"/>
        <v>84821</v>
      </c>
      <c r="D15" s="34">
        <v>1023</v>
      </c>
      <c r="E15" s="265">
        <f t="shared" si="3"/>
        <v>85844</v>
      </c>
      <c r="F15" s="265">
        <f t="shared" si="0"/>
        <v>25895</v>
      </c>
      <c r="G15" s="34">
        <v>21358</v>
      </c>
      <c r="H15" s="34">
        <v>4537</v>
      </c>
      <c r="I15" s="265">
        <f t="shared" si="1"/>
        <v>111739</v>
      </c>
      <c r="J15" s="34">
        <v>157</v>
      </c>
      <c r="K15" s="34">
        <v>111582</v>
      </c>
      <c r="L15" s="389" t="s">
        <v>347</v>
      </c>
      <c r="M15" s="390"/>
    </row>
    <row r="16" spans="1:16" ht="36" customHeight="1" thickTop="1" thickBot="1">
      <c r="A16" s="36">
        <v>53</v>
      </c>
      <c r="B16" s="166" t="s">
        <v>353</v>
      </c>
      <c r="C16" s="237">
        <f t="shared" si="2"/>
        <v>294</v>
      </c>
      <c r="D16" s="39">
        <v>0</v>
      </c>
      <c r="E16" s="266">
        <f t="shared" si="3"/>
        <v>294</v>
      </c>
      <c r="F16" s="266">
        <f t="shared" si="0"/>
        <v>306</v>
      </c>
      <c r="G16" s="39">
        <v>149</v>
      </c>
      <c r="H16" s="39">
        <v>157</v>
      </c>
      <c r="I16" s="266">
        <f t="shared" si="1"/>
        <v>600</v>
      </c>
      <c r="J16" s="39">
        <v>0</v>
      </c>
      <c r="K16" s="39">
        <v>600</v>
      </c>
      <c r="L16" s="394" t="s">
        <v>348</v>
      </c>
      <c r="M16" s="395"/>
    </row>
    <row r="17" spans="1:15" ht="36" customHeight="1" thickTop="1">
      <c r="A17" s="172">
        <v>61</v>
      </c>
      <c r="B17" s="173" t="s">
        <v>354</v>
      </c>
      <c r="C17" s="198">
        <f t="shared" si="2"/>
        <v>5367</v>
      </c>
      <c r="D17" s="195">
        <v>48</v>
      </c>
      <c r="E17" s="267">
        <f t="shared" si="3"/>
        <v>5415</v>
      </c>
      <c r="F17" s="267">
        <f t="shared" si="0"/>
        <v>1803</v>
      </c>
      <c r="G17" s="195">
        <v>1579</v>
      </c>
      <c r="H17" s="195">
        <v>224</v>
      </c>
      <c r="I17" s="267">
        <f t="shared" si="1"/>
        <v>7218</v>
      </c>
      <c r="J17" s="195">
        <v>120</v>
      </c>
      <c r="K17" s="195">
        <v>7098</v>
      </c>
      <c r="L17" s="403" t="s">
        <v>349</v>
      </c>
      <c r="M17" s="404"/>
    </row>
    <row r="18" spans="1:15" ht="57" customHeight="1">
      <c r="A18" s="492" t="s">
        <v>13</v>
      </c>
      <c r="B18" s="492"/>
      <c r="C18" s="317">
        <f t="shared" ref="C18:I18" si="4">SUM(C12:C17)</f>
        <v>190792</v>
      </c>
      <c r="D18" s="317">
        <f t="shared" si="4"/>
        <v>13143</v>
      </c>
      <c r="E18" s="317">
        <f t="shared" si="4"/>
        <v>203935</v>
      </c>
      <c r="F18" s="317">
        <f t="shared" si="4"/>
        <v>62920</v>
      </c>
      <c r="G18" s="317">
        <f t="shared" si="4"/>
        <v>44316</v>
      </c>
      <c r="H18" s="317">
        <f t="shared" si="4"/>
        <v>18604</v>
      </c>
      <c r="I18" s="317">
        <f t="shared" si="4"/>
        <v>266855</v>
      </c>
      <c r="J18" s="317">
        <f>SUM(J12:J17)</f>
        <v>11533</v>
      </c>
      <c r="K18" s="317">
        <f>SUM(K12:K17)</f>
        <v>255322</v>
      </c>
      <c r="L18" s="493" t="s">
        <v>10</v>
      </c>
      <c r="M18" s="493"/>
    </row>
    <row r="19" spans="1:15" ht="15" customHeight="1">
      <c r="A19" s="417" t="s">
        <v>560</v>
      </c>
      <c r="B19" s="417"/>
      <c r="C19" s="417"/>
      <c r="D19" s="417"/>
      <c r="E19" s="417"/>
      <c r="F19" s="417"/>
      <c r="J19" s="418" t="s">
        <v>561</v>
      </c>
      <c r="K19" s="418"/>
      <c r="L19" s="418"/>
      <c r="M19" s="418"/>
      <c r="N19" s="316"/>
      <c r="O19" s="316"/>
    </row>
    <row r="20" spans="1:15" ht="14.25" customHeight="1">
      <c r="C20" s="1"/>
      <c r="E20" s="1"/>
    </row>
    <row r="21" spans="1:15" ht="14.25" customHeight="1">
      <c r="C21" s="1"/>
      <c r="E21" s="1"/>
      <c r="I21" s="181"/>
    </row>
    <row r="22" spans="1:15" ht="14.25" customHeight="1">
      <c r="C22" s="1"/>
      <c r="E22" s="1"/>
      <c r="I22" s="181"/>
    </row>
    <row r="23" spans="1:15" ht="14.25" customHeight="1">
      <c r="C23" s="1"/>
      <c r="E23" s="1"/>
      <c r="K23" s="181"/>
      <c r="L23" s="181"/>
      <c r="M23" s="141"/>
      <c r="N23" s="141"/>
      <c r="O23" s="181"/>
    </row>
    <row r="24" spans="1:15" ht="14.25" customHeight="1">
      <c r="C24" s="1"/>
      <c r="E24" s="1"/>
      <c r="K24" s="181"/>
      <c r="L24" s="181"/>
      <c r="M24" s="141"/>
      <c r="N24" s="141"/>
      <c r="O24" s="181"/>
    </row>
  </sheetData>
  <mergeCells count="32">
    <mergeCell ref="F8:H8"/>
    <mergeCell ref="A8:A11"/>
    <mergeCell ref="B8:B11"/>
    <mergeCell ref="C8:C9"/>
    <mergeCell ref="C10:C11"/>
    <mergeCell ref="F9:H9"/>
    <mergeCell ref="A1:M1"/>
    <mergeCell ref="E10:E11"/>
    <mergeCell ref="D8:D9"/>
    <mergeCell ref="E8:E9"/>
    <mergeCell ref="L8:M11"/>
    <mergeCell ref="A5:M5"/>
    <mergeCell ref="A3:M3"/>
    <mergeCell ref="A4:M4"/>
    <mergeCell ref="A2:M2"/>
    <mergeCell ref="D10:D11"/>
    <mergeCell ref="A6:M6"/>
    <mergeCell ref="A7:B7"/>
    <mergeCell ref="C7:K7"/>
    <mergeCell ref="I8:K8"/>
    <mergeCell ref="I9:K9"/>
    <mergeCell ref="L7:M7"/>
    <mergeCell ref="J19:M19"/>
    <mergeCell ref="A19:F19"/>
    <mergeCell ref="A18:B18"/>
    <mergeCell ref="L18:M18"/>
    <mergeCell ref="L12:M12"/>
    <mergeCell ref="L16:M16"/>
    <mergeCell ref="L13:M13"/>
    <mergeCell ref="L14:M14"/>
    <mergeCell ref="L15:M15"/>
    <mergeCell ref="L17:M17"/>
  </mergeCells>
  <phoneticPr fontId="17" type="noConversion"/>
  <printOptions horizontalCentered="1" verticalCentered="1"/>
  <pageMargins left="0" right="0" top="0" bottom="0" header="0.31496062992125984" footer="0.31496062992125984"/>
  <pageSetup paperSize="9" scale="8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tint="0.39997558519241921"/>
  </sheetPr>
  <dimension ref="A1:P49"/>
  <sheetViews>
    <sheetView tabSelected="1" view="pageBreakPreview" topLeftCell="A13" zoomScaleNormal="100" zoomScaleSheetLayoutView="100" workbookViewId="0">
      <selection activeCell="U28" sqref="U28"/>
    </sheetView>
  </sheetViews>
  <sheetFormatPr defaultColWidth="9.125" defaultRowHeight="15"/>
  <cols>
    <col min="1" max="1" width="7.625" style="3" customWidth="1"/>
    <col min="2" max="2" width="30.625" style="1" customWidth="1"/>
    <col min="3" max="3" width="8.25" style="108" customWidth="1"/>
    <col min="4" max="4" width="9.125" style="1" customWidth="1"/>
    <col min="5" max="5" width="8.25" style="108" customWidth="1"/>
    <col min="6" max="11" width="8.25" style="1" customWidth="1"/>
    <col min="12" max="12" width="25.625" style="1" customWidth="1"/>
    <col min="13" max="13" width="7.625" style="1" customWidth="1"/>
    <col min="14" max="16384" width="9.125" style="1"/>
  </cols>
  <sheetData>
    <row r="1" spans="1:14" s="5" customFormat="1" ht="7.9" customHeight="1">
      <c r="A1" s="378"/>
      <c r="B1" s="335"/>
      <c r="C1" s="335"/>
      <c r="D1" s="335"/>
      <c r="E1" s="335"/>
      <c r="F1" s="335"/>
      <c r="G1" s="335"/>
      <c r="H1" s="335"/>
      <c r="I1" s="335"/>
      <c r="J1" s="335"/>
      <c r="K1" s="335"/>
      <c r="L1" s="335"/>
      <c r="M1" s="335"/>
      <c r="N1" s="10"/>
    </row>
    <row r="2" spans="1:14" ht="18" customHeight="1">
      <c r="A2" s="379" t="s">
        <v>108</v>
      </c>
      <c r="B2" s="379"/>
      <c r="C2" s="379"/>
      <c r="D2" s="379"/>
      <c r="E2" s="379"/>
      <c r="F2" s="379"/>
      <c r="G2" s="379"/>
      <c r="H2" s="379"/>
      <c r="I2" s="379"/>
      <c r="J2" s="379"/>
      <c r="K2" s="379"/>
      <c r="L2" s="379"/>
      <c r="M2" s="12"/>
    </row>
    <row r="3" spans="1:14" ht="18" customHeight="1">
      <c r="A3" s="379" t="s">
        <v>4</v>
      </c>
      <c r="B3" s="379"/>
      <c r="C3" s="379"/>
      <c r="D3" s="379"/>
      <c r="E3" s="379"/>
      <c r="F3" s="379"/>
      <c r="G3" s="379"/>
      <c r="H3" s="379"/>
      <c r="I3" s="379"/>
      <c r="J3" s="379"/>
      <c r="K3" s="379"/>
      <c r="L3" s="379"/>
      <c r="M3" s="379"/>
      <c r="N3" s="114"/>
    </row>
    <row r="4" spans="1:14" ht="15.75" customHeight="1">
      <c r="A4" s="387" t="s">
        <v>109</v>
      </c>
      <c r="B4" s="387"/>
      <c r="C4" s="387"/>
      <c r="D4" s="387"/>
      <c r="E4" s="387"/>
      <c r="F4" s="387"/>
      <c r="G4" s="387"/>
      <c r="H4" s="387"/>
      <c r="I4" s="387"/>
      <c r="J4" s="387"/>
      <c r="K4" s="387"/>
      <c r="L4" s="387"/>
      <c r="M4" s="12"/>
    </row>
    <row r="5" spans="1:14" ht="15.75" customHeight="1">
      <c r="A5" s="387" t="s">
        <v>137</v>
      </c>
      <c r="B5" s="387"/>
      <c r="C5" s="387"/>
      <c r="D5" s="387"/>
      <c r="E5" s="387"/>
      <c r="F5" s="387"/>
      <c r="G5" s="387"/>
      <c r="H5" s="387"/>
      <c r="I5" s="387"/>
      <c r="J5" s="387"/>
      <c r="K5" s="387"/>
      <c r="L5" s="387"/>
      <c r="M5" s="12"/>
    </row>
    <row r="6" spans="1:14" ht="15.75" customHeight="1">
      <c r="A6" s="387">
        <v>2019</v>
      </c>
      <c r="B6" s="387"/>
      <c r="C6" s="387"/>
      <c r="D6" s="387"/>
      <c r="E6" s="387"/>
      <c r="F6" s="387"/>
      <c r="G6" s="387"/>
      <c r="H6" s="387"/>
      <c r="I6" s="387"/>
      <c r="J6" s="387"/>
      <c r="K6" s="387"/>
      <c r="L6" s="387"/>
      <c r="M6" s="387"/>
    </row>
    <row r="7" spans="1:14" ht="16.5" customHeight="1">
      <c r="A7" s="452" t="s">
        <v>489</v>
      </c>
      <c r="B7" s="453"/>
      <c r="C7" s="511"/>
      <c r="D7" s="512"/>
      <c r="E7" s="511"/>
      <c r="F7" s="511"/>
      <c r="G7" s="511"/>
      <c r="H7" s="511"/>
      <c r="I7" s="511"/>
      <c r="J7" s="511"/>
      <c r="K7" s="511"/>
      <c r="L7" s="454" t="s">
        <v>490</v>
      </c>
      <c r="M7" s="454"/>
    </row>
    <row r="8" spans="1:14" ht="21" customHeight="1">
      <c r="A8" s="468" t="s">
        <v>269</v>
      </c>
      <c r="B8" s="471" t="s">
        <v>16</v>
      </c>
      <c r="C8" s="467" t="s">
        <v>91</v>
      </c>
      <c r="D8" s="467" t="s">
        <v>92</v>
      </c>
      <c r="E8" s="467" t="s">
        <v>93</v>
      </c>
      <c r="F8" s="467" t="s">
        <v>539</v>
      </c>
      <c r="G8" s="467"/>
      <c r="H8" s="467"/>
      <c r="I8" s="467" t="s">
        <v>94</v>
      </c>
      <c r="J8" s="467"/>
      <c r="K8" s="467"/>
      <c r="L8" s="504" t="s">
        <v>95</v>
      </c>
      <c r="M8" s="505"/>
    </row>
    <row r="9" spans="1:14" ht="21" customHeight="1">
      <c r="A9" s="469"/>
      <c r="B9" s="472"/>
      <c r="C9" s="398"/>
      <c r="D9" s="398"/>
      <c r="E9" s="398"/>
      <c r="F9" s="510" t="s">
        <v>540</v>
      </c>
      <c r="G9" s="510"/>
      <c r="H9" s="510"/>
      <c r="I9" s="510" t="s">
        <v>96</v>
      </c>
      <c r="J9" s="510"/>
      <c r="K9" s="510"/>
      <c r="L9" s="506"/>
      <c r="M9" s="507"/>
    </row>
    <row r="10" spans="1:14" ht="26.1" customHeight="1">
      <c r="A10" s="469"/>
      <c r="B10" s="472"/>
      <c r="C10" s="513" t="s">
        <v>97</v>
      </c>
      <c r="D10" s="513" t="s">
        <v>275</v>
      </c>
      <c r="E10" s="513" t="s">
        <v>99</v>
      </c>
      <c r="F10" s="167" t="s">
        <v>10</v>
      </c>
      <c r="G10" s="167" t="s">
        <v>100</v>
      </c>
      <c r="H10" s="167" t="s">
        <v>101</v>
      </c>
      <c r="I10" s="167" t="s">
        <v>10</v>
      </c>
      <c r="J10" s="167" t="s">
        <v>102</v>
      </c>
      <c r="K10" s="167" t="s">
        <v>103</v>
      </c>
      <c r="L10" s="506"/>
      <c r="M10" s="507"/>
    </row>
    <row r="11" spans="1:14" ht="26.1" customHeight="1">
      <c r="A11" s="470"/>
      <c r="B11" s="473"/>
      <c r="C11" s="514"/>
      <c r="D11" s="514"/>
      <c r="E11" s="514"/>
      <c r="F11" s="170" t="s">
        <v>13</v>
      </c>
      <c r="G11" s="170" t="s">
        <v>104</v>
      </c>
      <c r="H11" s="170" t="s">
        <v>105</v>
      </c>
      <c r="I11" s="170" t="s">
        <v>13</v>
      </c>
      <c r="J11" s="170" t="s">
        <v>106</v>
      </c>
      <c r="K11" s="170" t="s">
        <v>107</v>
      </c>
      <c r="L11" s="508"/>
      <c r="M11" s="509"/>
    </row>
    <row r="12" spans="1:14" ht="24" customHeight="1" thickBot="1">
      <c r="A12" s="43">
        <v>4922</v>
      </c>
      <c r="B12" s="44" t="s">
        <v>356</v>
      </c>
      <c r="C12" s="253">
        <f>SUM(E12-D12)</f>
        <v>26469</v>
      </c>
      <c r="D12" s="45">
        <v>1786</v>
      </c>
      <c r="E12" s="253">
        <f>SUM(I12-F12)</f>
        <v>28255</v>
      </c>
      <c r="F12" s="253">
        <f>SUM(G12:H12)</f>
        <v>15184</v>
      </c>
      <c r="G12" s="45">
        <v>10092</v>
      </c>
      <c r="H12" s="45">
        <v>5092</v>
      </c>
      <c r="I12" s="253">
        <f>SUM(J12:K12)</f>
        <v>43439</v>
      </c>
      <c r="J12" s="45">
        <v>1993</v>
      </c>
      <c r="K12" s="45">
        <v>41446</v>
      </c>
      <c r="L12" s="475" t="s">
        <v>366</v>
      </c>
      <c r="M12" s="475"/>
    </row>
    <row r="13" spans="1:14" ht="24" customHeight="1" thickBot="1">
      <c r="A13" s="46">
        <v>4923</v>
      </c>
      <c r="B13" s="47" t="s">
        <v>357</v>
      </c>
      <c r="C13" s="258">
        <f>SUM(E13-D13)</f>
        <v>42770</v>
      </c>
      <c r="D13" s="217">
        <v>2278</v>
      </c>
      <c r="E13" s="258">
        <f>SUM(I13-F13)</f>
        <v>45048</v>
      </c>
      <c r="F13" s="258">
        <f>SUM(G13:H13)</f>
        <v>11362</v>
      </c>
      <c r="G13" s="217">
        <v>6134</v>
      </c>
      <c r="H13" s="217">
        <v>5228</v>
      </c>
      <c r="I13" s="258">
        <f>SUM(J13:K13)</f>
        <v>56410</v>
      </c>
      <c r="J13" s="217">
        <v>9250</v>
      </c>
      <c r="K13" s="217">
        <v>47160</v>
      </c>
      <c r="L13" s="474" t="s">
        <v>139</v>
      </c>
      <c r="M13" s="474"/>
    </row>
    <row r="14" spans="1:14" ht="35.1" customHeight="1" thickBot="1">
      <c r="A14" s="43">
        <v>4924</v>
      </c>
      <c r="B14" s="44" t="s">
        <v>367</v>
      </c>
      <c r="C14" s="253">
        <f>SUM(E14-D14)</f>
        <v>20154</v>
      </c>
      <c r="D14" s="45">
        <v>126</v>
      </c>
      <c r="E14" s="253">
        <f>SUM(I14-F14)</f>
        <v>20280</v>
      </c>
      <c r="F14" s="253">
        <f>SUM(G14:H14)</f>
        <v>1224</v>
      </c>
      <c r="G14" s="45">
        <v>748</v>
      </c>
      <c r="H14" s="45">
        <v>476</v>
      </c>
      <c r="I14" s="253">
        <f>SUM(J14:K14)</f>
        <v>21504</v>
      </c>
      <c r="J14" s="45">
        <v>14</v>
      </c>
      <c r="K14" s="45">
        <v>21490</v>
      </c>
      <c r="L14" s="475" t="s">
        <v>382</v>
      </c>
      <c r="M14" s="475"/>
    </row>
    <row r="15" spans="1:14" ht="35.1" customHeight="1" thickBot="1">
      <c r="A15" s="46">
        <v>4925</v>
      </c>
      <c r="B15" s="47" t="s">
        <v>369</v>
      </c>
      <c r="C15" s="258">
        <f>SUM(E15-D15)</f>
        <v>10920</v>
      </c>
      <c r="D15" s="217">
        <v>7881</v>
      </c>
      <c r="E15" s="258">
        <f>SUM(I15-F15)</f>
        <v>18801</v>
      </c>
      <c r="F15" s="258">
        <f>SUM(G15:H15)</f>
        <v>7145</v>
      </c>
      <c r="G15" s="217">
        <v>4256</v>
      </c>
      <c r="H15" s="217">
        <v>2889</v>
      </c>
      <c r="I15" s="258">
        <f>SUM(J15:K15)</f>
        <v>25946</v>
      </c>
      <c r="J15" s="217">
        <v>0</v>
      </c>
      <c r="K15" s="217">
        <v>25946</v>
      </c>
      <c r="L15" s="474" t="s">
        <v>370</v>
      </c>
      <c r="M15" s="474"/>
    </row>
    <row r="16" spans="1:14" ht="35.1" customHeight="1" thickBot="1">
      <c r="A16" s="43">
        <v>5010</v>
      </c>
      <c r="B16" s="44" t="s">
        <v>371</v>
      </c>
      <c r="C16" s="253">
        <f t="shared" ref="C16:C26" si="0">SUM(E16-D16)</f>
        <v>0</v>
      </c>
      <c r="D16" s="45">
        <v>0</v>
      </c>
      <c r="E16" s="253">
        <f t="shared" ref="E16:E26" si="1">SUM(I16-F16)</f>
        <v>0</v>
      </c>
      <c r="F16" s="253">
        <f t="shared" ref="F16:F25" si="2">SUM(G16:H16)</f>
        <v>0</v>
      </c>
      <c r="G16" s="45">
        <v>0</v>
      </c>
      <c r="H16" s="45">
        <v>0</v>
      </c>
      <c r="I16" s="253">
        <f t="shared" ref="I16:I23" si="3">SUM(J16:K16)</f>
        <v>0</v>
      </c>
      <c r="J16" s="45">
        <v>0</v>
      </c>
      <c r="K16" s="45">
        <v>0</v>
      </c>
      <c r="L16" s="475" t="s">
        <v>372</v>
      </c>
      <c r="M16" s="475"/>
    </row>
    <row r="17" spans="1:16" ht="24" customHeight="1" thickBot="1">
      <c r="A17" s="46">
        <v>5110</v>
      </c>
      <c r="B17" s="47" t="s">
        <v>411</v>
      </c>
      <c r="C17" s="258">
        <f t="shared" si="0"/>
        <v>0</v>
      </c>
      <c r="D17" s="217">
        <v>0</v>
      </c>
      <c r="E17" s="258">
        <f t="shared" si="1"/>
        <v>0</v>
      </c>
      <c r="F17" s="258">
        <f t="shared" si="2"/>
        <v>0</v>
      </c>
      <c r="G17" s="217">
        <v>0</v>
      </c>
      <c r="H17" s="217">
        <v>0</v>
      </c>
      <c r="I17" s="258">
        <f t="shared" si="3"/>
        <v>0</v>
      </c>
      <c r="J17" s="217">
        <v>0</v>
      </c>
      <c r="K17" s="217">
        <v>0</v>
      </c>
      <c r="L17" s="474" t="s">
        <v>373</v>
      </c>
      <c r="M17" s="474"/>
    </row>
    <row r="18" spans="1:16" ht="24" customHeight="1" thickBot="1">
      <c r="A18" s="43">
        <v>5210</v>
      </c>
      <c r="B18" s="44" t="s">
        <v>359</v>
      </c>
      <c r="C18" s="253">
        <f t="shared" si="0"/>
        <v>0</v>
      </c>
      <c r="D18" s="45">
        <v>0</v>
      </c>
      <c r="E18" s="253">
        <f t="shared" si="1"/>
        <v>0</v>
      </c>
      <c r="F18" s="253">
        <f t="shared" si="2"/>
        <v>0</v>
      </c>
      <c r="G18" s="45">
        <v>0</v>
      </c>
      <c r="H18" s="45">
        <v>0</v>
      </c>
      <c r="I18" s="253">
        <f t="shared" si="3"/>
        <v>0</v>
      </c>
      <c r="J18" s="45">
        <v>0</v>
      </c>
      <c r="K18" s="45">
        <v>0</v>
      </c>
      <c r="L18" s="475" t="s">
        <v>374</v>
      </c>
      <c r="M18" s="475"/>
    </row>
    <row r="19" spans="1:16" ht="24" customHeight="1" thickBot="1">
      <c r="A19" s="214">
        <v>5221</v>
      </c>
      <c r="B19" s="215" t="s">
        <v>375</v>
      </c>
      <c r="C19" s="258">
        <f t="shared" si="0"/>
        <v>1870</v>
      </c>
      <c r="D19" s="217">
        <v>15</v>
      </c>
      <c r="E19" s="258">
        <f t="shared" si="1"/>
        <v>1885</v>
      </c>
      <c r="F19" s="258">
        <f t="shared" si="2"/>
        <v>177</v>
      </c>
      <c r="G19" s="217">
        <v>127</v>
      </c>
      <c r="H19" s="217">
        <v>50</v>
      </c>
      <c r="I19" s="258">
        <f t="shared" si="3"/>
        <v>2062</v>
      </c>
      <c r="J19" s="217">
        <v>0</v>
      </c>
      <c r="K19" s="217">
        <v>2062</v>
      </c>
      <c r="L19" s="503" t="s">
        <v>376</v>
      </c>
      <c r="M19" s="503"/>
    </row>
    <row r="20" spans="1:16" ht="35.1" customHeight="1" thickBot="1">
      <c r="A20" s="43">
        <v>5222</v>
      </c>
      <c r="B20" s="44" t="s">
        <v>402</v>
      </c>
      <c r="C20" s="253">
        <f t="shared" si="0"/>
        <v>1222</v>
      </c>
      <c r="D20" s="45">
        <v>63</v>
      </c>
      <c r="E20" s="253">
        <f t="shared" ref="E20" si="4">SUM(I20-F20)</f>
        <v>1285</v>
      </c>
      <c r="F20" s="253">
        <f t="shared" ref="F20" si="5">SUM(G20:H20)</f>
        <v>115</v>
      </c>
      <c r="G20" s="45">
        <v>80</v>
      </c>
      <c r="H20" s="45">
        <v>35</v>
      </c>
      <c r="I20" s="253">
        <f t="shared" si="3"/>
        <v>1400</v>
      </c>
      <c r="J20" s="45">
        <v>0</v>
      </c>
      <c r="K20" s="45">
        <v>1400</v>
      </c>
      <c r="L20" s="435" t="s">
        <v>401</v>
      </c>
      <c r="M20" s="436"/>
    </row>
    <row r="21" spans="1:16" ht="24" customHeight="1" thickBot="1">
      <c r="A21" s="214">
        <v>5224</v>
      </c>
      <c r="B21" s="215" t="s">
        <v>360</v>
      </c>
      <c r="C21" s="258">
        <f t="shared" si="0"/>
        <v>13209</v>
      </c>
      <c r="D21" s="217">
        <v>160</v>
      </c>
      <c r="E21" s="258">
        <f t="shared" si="1"/>
        <v>13369</v>
      </c>
      <c r="F21" s="258">
        <f>SUM(G21:H21)</f>
        <v>5757</v>
      </c>
      <c r="G21" s="217">
        <v>3483</v>
      </c>
      <c r="H21" s="217">
        <v>2274</v>
      </c>
      <c r="I21" s="258">
        <f>SUM(J21:K21)</f>
        <v>19126</v>
      </c>
      <c r="J21" s="217">
        <v>137</v>
      </c>
      <c r="K21" s="217">
        <v>18989</v>
      </c>
      <c r="L21" s="503" t="s">
        <v>141</v>
      </c>
      <c r="M21" s="503"/>
    </row>
    <row r="22" spans="1:16" ht="24" customHeight="1" thickBot="1">
      <c r="A22" s="226">
        <v>5229</v>
      </c>
      <c r="B22" s="227" t="s">
        <v>377</v>
      </c>
      <c r="C22" s="253">
        <f t="shared" si="0"/>
        <v>68518</v>
      </c>
      <c r="D22" s="45">
        <v>786</v>
      </c>
      <c r="E22" s="253">
        <f t="shared" si="1"/>
        <v>69304</v>
      </c>
      <c r="F22" s="253">
        <f t="shared" si="2"/>
        <v>19846</v>
      </c>
      <c r="G22" s="45">
        <v>17668</v>
      </c>
      <c r="H22" s="45">
        <v>2178</v>
      </c>
      <c r="I22" s="253">
        <f t="shared" si="3"/>
        <v>89150</v>
      </c>
      <c r="J22" s="45">
        <v>20</v>
      </c>
      <c r="K22" s="45">
        <v>89130</v>
      </c>
      <c r="L22" s="516" t="s">
        <v>378</v>
      </c>
      <c r="M22" s="516"/>
    </row>
    <row r="23" spans="1:16" ht="24" customHeight="1" thickBot="1">
      <c r="A23" s="214">
        <v>5310</v>
      </c>
      <c r="B23" s="215" t="s">
        <v>361</v>
      </c>
      <c r="C23" s="258">
        <f t="shared" si="0"/>
        <v>0</v>
      </c>
      <c r="D23" s="217">
        <v>0</v>
      </c>
      <c r="E23" s="258">
        <f t="shared" si="1"/>
        <v>0</v>
      </c>
      <c r="F23" s="258">
        <f t="shared" si="2"/>
        <v>0</v>
      </c>
      <c r="G23" s="217">
        <v>0</v>
      </c>
      <c r="H23" s="217">
        <v>0</v>
      </c>
      <c r="I23" s="258">
        <f t="shared" si="3"/>
        <v>0</v>
      </c>
      <c r="J23" s="217">
        <v>0</v>
      </c>
      <c r="K23" s="217">
        <v>0</v>
      </c>
      <c r="L23" s="503" t="s">
        <v>379</v>
      </c>
      <c r="M23" s="503"/>
    </row>
    <row r="24" spans="1:16" ht="24" customHeight="1" thickBot="1">
      <c r="A24" s="226">
        <v>5320</v>
      </c>
      <c r="B24" s="227" t="s">
        <v>362</v>
      </c>
      <c r="C24" s="253">
        <f t="shared" si="0"/>
        <v>294</v>
      </c>
      <c r="D24" s="45">
        <v>0</v>
      </c>
      <c r="E24" s="253">
        <f t="shared" si="1"/>
        <v>294</v>
      </c>
      <c r="F24" s="253">
        <f t="shared" si="2"/>
        <v>306</v>
      </c>
      <c r="G24" s="45">
        <v>149</v>
      </c>
      <c r="H24" s="45">
        <v>157</v>
      </c>
      <c r="I24" s="253">
        <f>SUM(J24:K24)</f>
        <v>600</v>
      </c>
      <c r="J24" s="45">
        <v>0</v>
      </c>
      <c r="K24" s="45">
        <v>600</v>
      </c>
      <c r="L24" s="516" t="s">
        <v>380</v>
      </c>
      <c r="M24" s="516"/>
    </row>
    <row r="25" spans="1:16" ht="24" customHeight="1" thickBot="1">
      <c r="A25" s="230">
        <v>6110</v>
      </c>
      <c r="B25" s="231" t="s">
        <v>363</v>
      </c>
      <c r="C25" s="217">
        <f t="shared" si="0"/>
        <v>0</v>
      </c>
      <c r="D25" s="217">
        <v>0</v>
      </c>
      <c r="E25" s="258">
        <f t="shared" si="1"/>
        <v>0</v>
      </c>
      <c r="F25" s="217">
        <f t="shared" si="2"/>
        <v>0</v>
      </c>
      <c r="G25" s="217">
        <v>0</v>
      </c>
      <c r="H25" s="217">
        <v>0</v>
      </c>
      <c r="I25" s="217">
        <f t="shared" ref="I25" si="6">SUM(J25:K25)</f>
        <v>0</v>
      </c>
      <c r="J25" s="217">
        <v>0</v>
      </c>
      <c r="K25" s="217">
        <v>0</v>
      </c>
      <c r="L25" s="515" t="s">
        <v>381</v>
      </c>
      <c r="M25" s="515"/>
    </row>
    <row r="26" spans="1:16" ht="24" customHeight="1">
      <c r="A26" s="228">
        <v>6190</v>
      </c>
      <c r="B26" s="229" t="s">
        <v>364</v>
      </c>
      <c r="C26" s="256">
        <f t="shared" si="0"/>
        <v>5367</v>
      </c>
      <c r="D26" s="221">
        <v>48</v>
      </c>
      <c r="E26" s="256">
        <f t="shared" si="1"/>
        <v>5415</v>
      </c>
      <c r="F26" s="256">
        <f>SUM(G26:H26)</f>
        <v>1803</v>
      </c>
      <c r="G26" s="221">
        <v>1579</v>
      </c>
      <c r="H26" s="221">
        <v>224</v>
      </c>
      <c r="I26" s="256">
        <f>SUM(J26:K26)</f>
        <v>7218</v>
      </c>
      <c r="J26" s="221">
        <v>120</v>
      </c>
      <c r="K26" s="221">
        <v>7098</v>
      </c>
      <c r="L26" s="517" t="s">
        <v>365</v>
      </c>
      <c r="M26" s="517"/>
    </row>
    <row r="27" spans="1:16" ht="40.5" customHeight="1">
      <c r="A27" s="443" t="s">
        <v>13</v>
      </c>
      <c r="B27" s="443"/>
      <c r="C27" s="222">
        <f t="shared" ref="C27:J27" si="7">SUM(C12:C26)</f>
        <v>190793</v>
      </c>
      <c r="D27" s="222">
        <f t="shared" si="7"/>
        <v>13143</v>
      </c>
      <c r="E27" s="222">
        <f t="shared" si="7"/>
        <v>203936</v>
      </c>
      <c r="F27" s="222">
        <f t="shared" si="7"/>
        <v>62919</v>
      </c>
      <c r="G27" s="222">
        <f t="shared" si="7"/>
        <v>44316</v>
      </c>
      <c r="H27" s="222">
        <f t="shared" si="7"/>
        <v>18603</v>
      </c>
      <c r="I27" s="222">
        <f>SUM(I12:I26)</f>
        <v>266855</v>
      </c>
      <c r="J27" s="222">
        <f t="shared" si="7"/>
        <v>11534</v>
      </c>
      <c r="K27" s="222">
        <f>SUM(K12:K26)</f>
        <v>255321</v>
      </c>
      <c r="L27" s="419" t="s">
        <v>10</v>
      </c>
      <c r="M27" s="419"/>
    </row>
    <row r="28" spans="1:16" ht="15" customHeight="1">
      <c r="A28" s="417" t="s">
        <v>560</v>
      </c>
      <c r="B28" s="417"/>
      <c r="C28" s="417"/>
      <c r="D28" s="417"/>
      <c r="E28" s="417"/>
      <c r="F28" s="417"/>
      <c r="I28" s="481" t="s">
        <v>561</v>
      </c>
      <c r="J28" s="481"/>
      <c r="K28" s="481"/>
      <c r="L28" s="481"/>
      <c r="M28" s="481"/>
      <c r="N28" s="316"/>
      <c r="O28" s="316"/>
      <c r="P28" s="316"/>
    </row>
    <row r="31" spans="1:16" ht="14.25">
      <c r="C31" s="1"/>
      <c r="E31" s="1"/>
    </row>
    <row r="32" spans="1:16" ht="14.25">
      <c r="C32" s="1"/>
      <c r="E32" s="1"/>
    </row>
    <row r="33" spans="1:5" ht="14.25">
      <c r="C33" s="1"/>
      <c r="E33" s="1"/>
    </row>
    <row r="34" spans="1:5" ht="14.25">
      <c r="C34" s="1"/>
      <c r="E34" s="1"/>
    </row>
    <row r="35" spans="1:5" ht="14.25">
      <c r="A35" s="1"/>
      <c r="C35" s="1"/>
      <c r="E35" s="1"/>
    </row>
    <row r="36" spans="1:5" ht="14.25">
      <c r="A36" s="1"/>
      <c r="C36" s="1"/>
      <c r="E36" s="1"/>
    </row>
    <row r="37" spans="1:5" ht="14.25">
      <c r="A37" s="1"/>
      <c r="C37" s="1"/>
      <c r="E37" s="1"/>
    </row>
    <row r="38" spans="1:5" ht="14.25">
      <c r="A38" s="1"/>
      <c r="C38" s="1"/>
      <c r="E38" s="1"/>
    </row>
    <row r="39" spans="1:5" ht="14.25">
      <c r="A39" s="1"/>
      <c r="C39" s="1"/>
      <c r="E39" s="1"/>
    </row>
    <row r="40" spans="1:5" ht="14.25">
      <c r="A40" s="1"/>
      <c r="C40" s="1"/>
      <c r="E40" s="1"/>
    </row>
    <row r="41" spans="1:5" ht="14.25">
      <c r="A41" s="1"/>
      <c r="C41" s="1"/>
      <c r="E41" s="1"/>
    </row>
    <row r="42" spans="1:5" ht="14.25">
      <c r="A42" s="1"/>
      <c r="C42" s="1"/>
      <c r="E42" s="1"/>
    </row>
    <row r="43" spans="1:5" ht="14.25">
      <c r="A43" s="1"/>
      <c r="C43" s="1"/>
      <c r="E43" s="1"/>
    </row>
    <row r="44" spans="1:5" ht="14.25">
      <c r="A44" s="1"/>
      <c r="C44" s="1"/>
      <c r="E44" s="1"/>
    </row>
    <row r="45" spans="1:5" ht="14.25">
      <c r="A45" s="1"/>
      <c r="C45" s="1"/>
      <c r="E45" s="1"/>
    </row>
    <row r="46" spans="1:5">
      <c r="A46" s="1"/>
    </row>
    <row r="47" spans="1:5">
      <c r="A47" s="1"/>
    </row>
    <row r="48" spans="1:5">
      <c r="A48" s="1"/>
    </row>
    <row r="49" spans="1:1">
      <c r="A49" s="1"/>
    </row>
  </sheetData>
  <mergeCells count="41">
    <mergeCell ref="L12:M12"/>
    <mergeCell ref="L25:M25"/>
    <mergeCell ref="L27:M27"/>
    <mergeCell ref="A27:B27"/>
    <mergeCell ref="L21:M21"/>
    <mergeCell ref="L22:M22"/>
    <mergeCell ref="L23:M23"/>
    <mergeCell ref="L24:M24"/>
    <mergeCell ref="L26:M26"/>
    <mergeCell ref="A1:M1"/>
    <mergeCell ref="D8:D9"/>
    <mergeCell ref="E8:E9"/>
    <mergeCell ref="A3:M3"/>
    <mergeCell ref="A7:B7"/>
    <mergeCell ref="A6:M6"/>
    <mergeCell ref="A8:A11"/>
    <mergeCell ref="L7:M7"/>
    <mergeCell ref="C7:K7"/>
    <mergeCell ref="I8:K8"/>
    <mergeCell ref="F8:H8"/>
    <mergeCell ref="C10:C11"/>
    <mergeCell ref="D10:D11"/>
    <mergeCell ref="B8:B11"/>
    <mergeCell ref="C8:C9"/>
    <mergeCell ref="E10:E11"/>
    <mergeCell ref="A28:F28"/>
    <mergeCell ref="I28:M28"/>
    <mergeCell ref="L20:M20"/>
    <mergeCell ref="A2:L2"/>
    <mergeCell ref="A4:L4"/>
    <mergeCell ref="A5:L5"/>
    <mergeCell ref="L19:M19"/>
    <mergeCell ref="L15:M15"/>
    <mergeCell ref="L16:M16"/>
    <mergeCell ref="L17:M17"/>
    <mergeCell ref="L14:M14"/>
    <mergeCell ref="L13:M13"/>
    <mergeCell ref="L18:M18"/>
    <mergeCell ref="L8:M11"/>
    <mergeCell ref="F9:H9"/>
    <mergeCell ref="I9:K9"/>
  </mergeCells>
  <phoneticPr fontId="17" type="noConversion"/>
  <printOptions horizontalCentered="1" verticalCentered="1"/>
  <pageMargins left="0" right="0" top="0" bottom="0" header="0.31496062992125984" footer="0.31496062992125984"/>
  <pageSetup paperSize="9" scale="85"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tint="0.39997558519241921"/>
  </sheetPr>
  <dimension ref="A1:M20"/>
  <sheetViews>
    <sheetView tabSelected="1" view="pageBreakPreview" zoomScaleNormal="100" zoomScaleSheetLayoutView="100" workbookViewId="0">
      <selection activeCell="U28" sqref="U28"/>
    </sheetView>
  </sheetViews>
  <sheetFormatPr defaultColWidth="9.125" defaultRowHeight="14.25"/>
  <cols>
    <col min="1" max="1" width="6.625" style="3" customWidth="1"/>
    <col min="2" max="2" width="30.625" style="1" customWidth="1"/>
    <col min="3" max="9" width="10.125" style="1" customWidth="1"/>
    <col min="10" max="10" width="25.625" style="1" customWidth="1"/>
    <col min="11" max="11" width="6.625" style="1" customWidth="1"/>
    <col min="12" max="16384" width="9.125" style="1"/>
  </cols>
  <sheetData>
    <row r="1" spans="1:12" s="5" customFormat="1" ht="16.5" customHeight="1">
      <c r="A1" s="378"/>
      <c r="B1" s="378"/>
      <c r="C1" s="378"/>
      <c r="D1" s="378"/>
      <c r="E1" s="378"/>
      <c r="F1" s="378"/>
      <c r="G1" s="378"/>
      <c r="H1" s="378"/>
      <c r="I1" s="378"/>
      <c r="J1" s="378"/>
      <c r="K1" s="378"/>
      <c r="L1" s="10"/>
    </row>
    <row r="2" spans="1:12" ht="18" customHeight="1">
      <c r="A2" s="379" t="s">
        <v>124</v>
      </c>
      <c r="B2" s="379"/>
      <c r="C2" s="379"/>
      <c r="D2" s="379"/>
      <c r="E2" s="379"/>
      <c r="F2" s="379"/>
      <c r="G2" s="379"/>
      <c r="H2" s="379"/>
      <c r="I2" s="379"/>
      <c r="J2" s="379"/>
      <c r="K2" s="379"/>
    </row>
    <row r="3" spans="1:12" ht="18" customHeight="1">
      <c r="A3" s="379" t="s">
        <v>4</v>
      </c>
      <c r="B3" s="379"/>
      <c r="C3" s="379"/>
      <c r="D3" s="379"/>
      <c r="E3" s="379"/>
      <c r="F3" s="379"/>
      <c r="G3" s="379"/>
      <c r="H3" s="379"/>
      <c r="I3" s="379"/>
      <c r="J3" s="379"/>
      <c r="K3" s="379"/>
    </row>
    <row r="4" spans="1:12" ht="15.75" customHeight="1">
      <c r="A4" s="380" t="s">
        <v>125</v>
      </c>
      <c r="B4" s="380"/>
      <c r="C4" s="380"/>
      <c r="D4" s="380"/>
      <c r="E4" s="380"/>
      <c r="F4" s="380"/>
      <c r="G4" s="380"/>
      <c r="H4" s="380"/>
      <c r="I4" s="380"/>
      <c r="J4" s="380"/>
      <c r="K4" s="380"/>
    </row>
    <row r="5" spans="1:12" ht="15.75" customHeight="1">
      <c r="A5" s="380" t="s">
        <v>137</v>
      </c>
      <c r="B5" s="380"/>
      <c r="C5" s="380"/>
      <c r="D5" s="380"/>
      <c r="E5" s="380"/>
      <c r="F5" s="380"/>
      <c r="G5" s="380"/>
      <c r="H5" s="380"/>
      <c r="I5" s="380"/>
      <c r="J5" s="380"/>
      <c r="K5" s="380"/>
    </row>
    <row r="6" spans="1:12" ht="15.75" customHeight="1">
      <c r="A6" s="387">
        <v>2019</v>
      </c>
      <c r="B6" s="387"/>
      <c r="C6" s="387"/>
      <c r="D6" s="387"/>
      <c r="E6" s="387"/>
      <c r="F6" s="387"/>
      <c r="G6" s="387"/>
      <c r="H6" s="387"/>
      <c r="I6" s="387"/>
      <c r="J6" s="387"/>
      <c r="K6" s="387"/>
    </row>
    <row r="7" spans="1:12" ht="18">
      <c r="A7" s="490" t="s">
        <v>491</v>
      </c>
      <c r="B7" s="491"/>
      <c r="C7" s="528"/>
      <c r="D7" s="529"/>
      <c r="E7" s="528"/>
      <c r="F7" s="528"/>
      <c r="G7" s="528"/>
      <c r="H7" s="528"/>
      <c r="I7" s="528"/>
      <c r="J7" s="530" t="s">
        <v>30</v>
      </c>
      <c r="K7" s="530"/>
    </row>
    <row r="8" spans="1:12" s="11" customFormat="1" ht="37.5" customHeight="1">
      <c r="A8" s="526" t="s">
        <v>272</v>
      </c>
      <c r="B8" s="524" t="s">
        <v>16</v>
      </c>
      <c r="C8" s="497" t="s">
        <v>111</v>
      </c>
      <c r="D8" s="497"/>
      <c r="E8" s="497" t="s">
        <v>112</v>
      </c>
      <c r="F8" s="468" t="s">
        <v>507</v>
      </c>
      <c r="G8" s="497" t="s">
        <v>542</v>
      </c>
      <c r="H8" s="497" t="s">
        <v>541</v>
      </c>
      <c r="I8" s="497" t="s">
        <v>113</v>
      </c>
      <c r="J8" s="499" t="s">
        <v>95</v>
      </c>
      <c r="K8" s="499"/>
    </row>
    <row r="9" spans="1:12" s="11" customFormat="1" ht="39.75" customHeight="1">
      <c r="A9" s="526"/>
      <c r="B9" s="524"/>
      <c r="C9" s="502" t="s">
        <v>114</v>
      </c>
      <c r="D9" s="502"/>
      <c r="E9" s="497"/>
      <c r="F9" s="469"/>
      <c r="G9" s="497"/>
      <c r="H9" s="497"/>
      <c r="I9" s="497"/>
      <c r="J9" s="499"/>
      <c r="K9" s="499"/>
    </row>
    <row r="10" spans="1:12" s="11" customFormat="1" ht="36" customHeight="1">
      <c r="A10" s="526"/>
      <c r="B10" s="524"/>
      <c r="C10" s="51" t="s">
        <v>115</v>
      </c>
      <c r="D10" s="51" t="s">
        <v>33</v>
      </c>
      <c r="E10" s="494" t="s">
        <v>116</v>
      </c>
      <c r="F10" s="494" t="s">
        <v>117</v>
      </c>
      <c r="G10" s="199" t="s">
        <v>118</v>
      </c>
      <c r="H10" s="199" t="s">
        <v>118</v>
      </c>
      <c r="I10" s="494" t="s">
        <v>119</v>
      </c>
      <c r="J10" s="499"/>
      <c r="K10" s="499"/>
    </row>
    <row r="11" spans="1:12" s="11" customFormat="1" ht="48.75" customHeight="1">
      <c r="A11" s="527"/>
      <c r="B11" s="525"/>
      <c r="C11" s="52" t="s">
        <v>120</v>
      </c>
      <c r="D11" s="52" t="s">
        <v>121</v>
      </c>
      <c r="E11" s="495"/>
      <c r="F11" s="495"/>
      <c r="G11" s="52" t="s">
        <v>543</v>
      </c>
      <c r="H11" s="52" t="s">
        <v>544</v>
      </c>
      <c r="I11" s="495"/>
      <c r="J11" s="500"/>
      <c r="K11" s="500"/>
    </row>
    <row r="12" spans="1:12" ht="39.950000000000003" customHeight="1" thickBot="1">
      <c r="A12" s="31">
        <v>49</v>
      </c>
      <c r="B12" s="163" t="s">
        <v>350</v>
      </c>
      <c r="C12" s="32">
        <v>76912</v>
      </c>
      <c r="D12" s="32">
        <v>23398</v>
      </c>
      <c r="E12" s="300">
        <v>193761</v>
      </c>
      <c r="F12" s="32">
        <v>253962</v>
      </c>
      <c r="G12" s="32">
        <v>14.41</v>
      </c>
      <c r="H12" s="32">
        <v>9.2899999999999991</v>
      </c>
      <c r="I12" s="32">
        <v>40834</v>
      </c>
      <c r="J12" s="465" t="s">
        <v>345</v>
      </c>
      <c r="K12" s="465"/>
    </row>
    <row r="13" spans="1:12" ht="39.950000000000003" customHeight="1" thickTop="1" thickBot="1">
      <c r="A13" s="33">
        <v>50</v>
      </c>
      <c r="B13" s="164" t="s">
        <v>351</v>
      </c>
      <c r="C13" s="34">
        <v>0</v>
      </c>
      <c r="D13" s="34">
        <v>0</v>
      </c>
      <c r="E13" s="34">
        <v>0</v>
      </c>
      <c r="F13" s="34">
        <v>0</v>
      </c>
      <c r="G13" s="34">
        <v>0</v>
      </c>
      <c r="H13" s="34">
        <v>0</v>
      </c>
      <c r="I13" s="34">
        <v>0</v>
      </c>
      <c r="J13" s="461" t="s">
        <v>384</v>
      </c>
      <c r="K13" s="461"/>
    </row>
    <row r="14" spans="1:12" ht="39.950000000000003" customHeight="1" thickTop="1" thickBot="1">
      <c r="A14" s="31">
        <v>51</v>
      </c>
      <c r="B14" s="163" t="s">
        <v>352</v>
      </c>
      <c r="C14" s="32">
        <v>0</v>
      </c>
      <c r="D14" s="32">
        <v>0</v>
      </c>
      <c r="E14" s="32">
        <v>0</v>
      </c>
      <c r="F14" s="32">
        <v>0</v>
      </c>
      <c r="G14" s="32">
        <v>0</v>
      </c>
      <c r="H14" s="32">
        <v>0</v>
      </c>
      <c r="I14" s="32">
        <v>0</v>
      </c>
      <c r="J14" s="465" t="s">
        <v>140</v>
      </c>
      <c r="K14" s="465"/>
    </row>
    <row r="15" spans="1:12" ht="39.950000000000003" customHeight="1" thickTop="1" thickBot="1">
      <c r="A15" s="33">
        <v>52</v>
      </c>
      <c r="B15" s="164" t="s">
        <v>355</v>
      </c>
      <c r="C15" s="34">
        <v>64458</v>
      </c>
      <c r="D15" s="34">
        <v>20362</v>
      </c>
      <c r="E15" s="34">
        <v>209887</v>
      </c>
      <c r="F15" s="34">
        <v>273199</v>
      </c>
      <c r="G15" s="34">
        <v>19.11</v>
      </c>
      <c r="H15" s="34">
        <v>4.0599999999999996</v>
      </c>
      <c r="I15" s="34">
        <v>51290</v>
      </c>
      <c r="J15" s="461" t="s">
        <v>347</v>
      </c>
      <c r="K15" s="461"/>
    </row>
    <row r="16" spans="1:12" ht="39.950000000000003" customHeight="1" thickTop="1" thickBot="1">
      <c r="A16" s="37">
        <v>53</v>
      </c>
      <c r="B16" s="38" t="s">
        <v>353</v>
      </c>
      <c r="C16" s="39">
        <v>96</v>
      </c>
      <c r="D16" s="39">
        <v>198</v>
      </c>
      <c r="E16" s="39">
        <v>49017</v>
      </c>
      <c r="F16" s="39">
        <v>100000</v>
      </c>
      <c r="G16" s="39">
        <v>24.8</v>
      </c>
      <c r="H16" s="39">
        <v>26.19</v>
      </c>
      <c r="I16" s="39">
        <v>33000</v>
      </c>
      <c r="J16" s="523" t="s">
        <v>348</v>
      </c>
      <c r="K16" s="523"/>
    </row>
    <row r="17" spans="1:13" ht="50.1" customHeight="1">
      <c r="A17" s="176">
        <v>61</v>
      </c>
      <c r="B17" s="177" t="s">
        <v>354</v>
      </c>
      <c r="C17" s="179">
        <v>3718</v>
      </c>
      <c r="D17" s="179">
        <v>1649</v>
      </c>
      <c r="E17" s="179">
        <v>69425</v>
      </c>
      <c r="F17" s="179">
        <v>92538</v>
      </c>
      <c r="G17" s="179">
        <v>21.88</v>
      </c>
      <c r="H17" s="179">
        <v>3.1</v>
      </c>
      <c r="I17" s="179">
        <v>24982</v>
      </c>
      <c r="J17" s="520" t="s">
        <v>349</v>
      </c>
      <c r="K17" s="520"/>
    </row>
    <row r="18" spans="1:13" s="183" customFormat="1" ht="52.5" customHeight="1">
      <c r="A18" s="492" t="s">
        <v>13</v>
      </c>
      <c r="B18" s="492"/>
      <c r="C18" s="317">
        <v>145185</v>
      </c>
      <c r="D18" s="317">
        <v>45607</v>
      </c>
      <c r="E18" s="317">
        <v>190060</v>
      </c>
      <c r="F18" s="317">
        <v>248699</v>
      </c>
      <c r="G18" s="317">
        <v>16.61</v>
      </c>
      <c r="H18" s="318">
        <v>6.97</v>
      </c>
      <c r="I18" s="317">
        <v>43768</v>
      </c>
      <c r="J18" s="521" t="s">
        <v>10</v>
      </c>
      <c r="K18" s="522"/>
      <c r="L18" s="171"/>
      <c r="M18" s="171"/>
    </row>
    <row r="19" spans="1:13" ht="15">
      <c r="A19" s="417" t="s">
        <v>560</v>
      </c>
      <c r="B19" s="417"/>
      <c r="C19" s="417"/>
      <c r="D19" s="417"/>
      <c r="E19" s="417"/>
      <c r="F19" s="417"/>
      <c r="G19" s="481" t="s">
        <v>561</v>
      </c>
      <c r="H19" s="481"/>
      <c r="I19" s="481"/>
      <c r="J19" s="481"/>
      <c r="K19" s="481"/>
    </row>
    <row r="20" spans="1:13">
      <c r="A20" s="518" t="s">
        <v>127</v>
      </c>
      <c r="B20" s="518"/>
      <c r="C20" s="518"/>
      <c r="D20" s="518"/>
      <c r="E20" s="518"/>
      <c r="F20" s="518"/>
      <c r="G20" s="71"/>
      <c r="H20" s="519" t="s">
        <v>126</v>
      </c>
      <c r="I20" s="519"/>
      <c r="J20" s="519"/>
      <c r="K20" s="519"/>
    </row>
  </sheetData>
  <mergeCells count="34">
    <mergeCell ref="A1:K1"/>
    <mergeCell ref="J15:K15"/>
    <mergeCell ref="C8:D8"/>
    <mergeCell ref="F10:F11"/>
    <mergeCell ref="J12:K12"/>
    <mergeCell ref="C9:D9"/>
    <mergeCell ref="J13:K13"/>
    <mergeCell ref="J14:K14"/>
    <mergeCell ref="A6:K6"/>
    <mergeCell ref="A7:B7"/>
    <mergeCell ref="C7:I7"/>
    <mergeCell ref="J7:K7"/>
    <mergeCell ref="A2:K2"/>
    <mergeCell ref="E8:E9"/>
    <mergeCell ref="A4:K4"/>
    <mergeCell ref="A3:K3"/>
    <mergeCell ref="A5:K5"/>
    <mergeCell ref="A19:F19"/>
    <mergeCell ref="G8:G9"/>
    <mergeCell ref="F8:F9"/>
    <mergeCell ref="B8:B11"/>
    <mergeCell ref="A8:A11"/>
    <mergeCell ref="A20:F20"/>
    <mergeCell ref="H20:K20"/>
    <mergeCell ref="G19:K19"/>
    <mergeCell ref="J17:K17"/>
    <mergeCell ref="H8:H9"/>
    <mergeCell ref="I8:I9"/>
    <mergeCell ref="J8:K11"/>
    <mergeCell ref="A18:B18"/>
    <mergeCell ref="E10:E11"/>
    <mergeCell ref="J18:K18"/>
    <mergeCell ref="J16:K16"/>
    <mergeCell ref="I10:I11"/>
  </mergeCells>
  <phoneticPr fontId="17" type="noConversion"/>
  <printOptions horizontalCentered="1" verticalCentered="1"/>
  <pageMargins left="0" right="0" top="0" bottom="0" header="0.31496062992125984" footer="0.31496062992125984"/>
  <pageSetup paperSize="9" scale="9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K7"/>
  <sheetViews>
    <sheetView tabSelected="1" view="pageBreakPreview" zoomScaleNormal="100" zoomScaleSheetLayoutView="100" workbookViewId="0">
      <selection activeCell="U28" sqref="U28"/>
    </sheetView>
  </sheetViews>
  <sheetFormatPr defaultColWidth="9" defaultRowHeight="15"/>
  <cols>
    <col min="1" max="1" width="12" style="13" customWidth="1"/>
    <col min="2" max="2" width="47.75" style="13" customWidth="1"/>
    <col min="3" max="3" width="50.625" style="13" customWidth="1"/>
    <col min="4" max="4" width="12" style="13" customWidth="1"/>
    <col min="5" max="16384" width="9" style="13"/>
  </cols>
  <sheetData>
    <row r="1" spans="1:11" s="129" customFormat="1" ht="66.75" customHeight="1">
      <c r="A1" s="325" t="s">
        <v>466</v>
      </c>
      <c r="B1" s="325"/>
      <c r="C1" s="324" t="s">
        <v>465</v>
      </c>
      <c r="D1" s="324"/>
      <c r="E1" s="128"/>
      <c r="F1" s="128"/>
      <c r="G1" s="128"/>
      <c r="H1" s="128"/>
      <c r="I1" s="128"/>
      <c r="J1" s="128"/>
      <c r="K1" s="128"/>
    </row>
    <row r="2" spans="1:11" s="15" customFormat="1" ht="33" customHeight="1">
      <c r="A2" s="329"/>
      <c r="B2" s="329"/>
      <c r="C2" s="329"/>
      <c r="D2" s="329"/>
      <c r="E2" s="16"/>
      <c r="F2" s="16"/>
      <c r="G2" s="16"/>
      <c r="H2" s="16"/>
      <c r="I2" s="16"/>
      <c r="J2" s="16"/>
      <c r="K2" s="16"/>
    </row>
    <row r="3" spans="1:11" ht="33" customHeight="1"/>
    <row r="4" spans="1:11" ht="215.25" customHeight="1">
      <c r="B4" s="330" t="s">
        <v>562</v>
      </c>
      <c r="C4" s="330"/>
    </row>
    <row r="5" spans="1:11" ht="33" customHeight="1">
      <c r="A5" s="14"/>
      <c r="B5" s="14"/>
    </row>
    <row r="6" spans="1:11" ht="33" customHeight="1">
      <c r="A6" s="14"/>
      <c r="B6" s="14"/>
    </row>
    <row r="7" spans="1:11" ht="43.5" customHeight="1">
      <c r="A7" s="326" t="s">
        <v>517</v>
      </c>
      <c r="B7" s="327"/>
      <c r="C7" s="327"/>
      <c r="D7" s="328"/>
    </row>
  </sheetData>
  <mergeCells count="5">
    <mergeCell ref="C1:D1"/>
    <mergeCell ref="A1:B1"/>
    <mergeCell ref="A7:D7"/>
    <mergeCell ref="A2:D2"/>
    <mergeCell ref="B4:C4"/>
  </mergeCells>
  <phoneticPr fontId="17" type="noConversion"/>
  <printOptions horizontalCentered="1" verticalCentered="1"/>
  <pageMargins left="0" right="0" top="0" bottom="0" header="0.31496062992125984" footer="0.31496062992125984"/>
  <pageSetup paperSize="9" orientation="landscape" r:id="rId1"/>
  <rowBreaks count="1" manualBreakCount="1">
    <brk id="7" max="3"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tint="0.39997558519241921"/>
  </sheetPr>
  <dimension ref="A1:L46"/>
  <sheetViews>
    <sheetView tabSelected="1" view="pageBreakPreview" topLeftCell="A10" zoomScaleNormal="100" zoomScaleSheetLayoutView="100" workbookViewId="0">
      <selection activeCell="U28" sqref="U28"/>
    </sheetView>
  </sheetViews>
  <sheetFormatPr defaultColWidth="9.125" defaultRowHeight="14.25"/>
  <cols>
    <col min="1" max="1" width="6.625" style="80" customWidth="1"/>
    <col min="2" max="2" width="35.625" style="71" customWidth="1"/>
    <col min="3" max="9" width="10.125" style="71" customWidth="1"/>
    <col min="10" max="10" width="30.625" style="71" customWidth="1"/>
    <col min="11" max="11" width="6.625" style="71" customWidth="1"/>
    <col min="12" max="16384" width="9.125" style="71"/>
  </cols>
  <sheetData>
    <row r="1" spans="1:12" s="69" customFormat="1" ht="16.5" customHeight="1">
      <c r="A1" s="414"/>
      <c r="B1" s="415"/>
      <c r="C1" s="415"/>
      <c r="D1" s="415"/>
      <c r="E1" s="415"/>
      <c r="F1" s="415"/>
      <c r="G1" s="415"/>
      <c r="H1" s="415"/>
      <c r="I1" s="415"/>
      <c r="J1" s="415"/>
      <c r="K1" s="415"/>
      <c r="L1" s="68"/>
    </row>
    <row r="2" spans="1:12" ht="18" customHeight="1">
      <c r="A2" s="70"/>
      <c r="B2" s="416" t="s">
        <v>124</v>
      </c>
      <c r="C2" s="416"/>
      <c r="D2" s="416"/>
      <c r="E2" s="416"/>
      <c r="F2" s="416"/>
      <c r="G2" s="416"/>
      <c r="H2" s="416"/>
      <c r="I2" s="416"/>
      <c r="J2" s="416"/>
    </row>
    <row r="3" spans="1:12" ht="18" customHeight="1">
      <c r="A3" s="70"/>
      <c r="B3" s="416" t="s">
        <v>4</v>
      </c>
      <c r="C3" s="416"/>
      <c r="D3" s="416"/>
      <c r="E3" s="416"/>
      <c r="F3" s="416"/>
      <c r="G3" s="416"/>
      <c r="H3" s="416"/>
      <c r="I3" s="416"/>
      <c r="J3" s="416"/>
    </row>
    <row r="4" spans="1:12" ht="15.75" customHeight="1">
      <c r="A4" s="70"/>
      <c r="B4" s="407" t="s">
        <v>125</v>
      </c>
      <c r="C4" s="407"/>
      <c r="D4" s="407"/>
      <c r="E4" s="407"/>
      <c r="F4" s="407"/>
      <c r="G4" s="407"/>
      <c r="H4" s="407"/>
      <c r="I4" s="407"/>
      <c r="J4" s="407"/>
    </row>
    <row r="5" spans="1:12" ht="15.75" customHeight="1">
      <c r="A5" s="70"/>
      <c r="B5" s="407" t="s">
        <v>137</v>
      </c>
      <c r="C5" s="407"/>
      <c r="D5" s="407"/>
      <c r="E5" s="407"/>
      <c r="F5" s="407"/>
      <c r="G5" s="407"/>
      <c r="H5" s="407"/>
      <c r="I5" s="407"/>
      <c r="J5" s="407"/>
    </row>
    <row r="6" spans="1:12" ht="15.75" customHeight="1">
      <c r="A6" s="407">
        <v>2019</v>
      </c>
      <c r="B6" s="407"/>
      <c r="C6" s="407"/>
      <c r="D6" s="407"/>
      <c r="E6" s="407"/>
      <c r="F6" s="407"/>
      <c r="G6" s="407"/>
      <c r="H6" s="407"/>
      <c r="I6" s="407"/>
      <c r="J6" s="407"/>
      <c r="K6" s="407"/>
    </row>
    <row r="7" spans="1:12" ht="18">
      <c r="A7" s="452" t="s">
        <v>492</v>
      </c>
      <c r="B7" s="452"/>
      <c r="C7" s="345"/>
      <c r="D7" s="501"/>
      <c r="E7" s="345"/>
      <c r="F7" s="345"/>
      <c r="G7" s="345"/>
      <c r="H7" s="345"/>
      <c r="I7" s="345"/>
      <c r="J7" s="536" t="s">
        <v>31</v>
      </c>
      <c r="K7" s="536"/>
    </row>
    <row r="8" spans="1:12" s="118" customFormat="1" ht="32.25" customHeight="1">
      <c r="A8" s="534" t="s">
        <v>272</v>
      </c>
      <c r="B8" s="538" t="s">
        <v>16</v>
      </c>
      <c r="C8" s="467" t="s">
        <v>111</v>
      </c>
      <c r="D8" s="467"/>
      <c r="E8" s="467" t="s">
        <v>112</v>
      </c>
      <c r="F8" s="534" t="s">
        <v>507</v>
      </c>
      <c r="G8" s="467" t="s">
        <v>542</v>
      </c>
      <c r="H8" s="467" t="s">
        <v>541</v>
      </c>
      <c r="I8" s="467" t="s">
        <v>113</v>
      </c>
      <c r="J8" s="531" t="s">
        <v>95</v>
      </c>
      <c r="K8" s="531"/>
    </row>
    <row r="9" spans="1:12" s="118" customFormat="1" ht="39.75" customHeight="1">
      <c r="A9" s="535"/>
      <c r="B9" s="539"/>
      <c r="C9" s="510" t="s">
        <v>114</v>
      </c>
      <c r="D9" s="510"/>
      <c r="E9" s="398"/>
      <c r="F9" s="535"/>
      <c r="G9" s="398"/>
      <c r="H9" s="398"/>
      <c r="I9" s="398"/>
      <c r="J9" s="532"/>
      <c r="K9" s="532"/>
    </row>
    <row r="10" spans="1:12" s="118" customFormat="1" ht="27" customHeight="1">
      <c r="A10" s="535"/>
      <c r="B10" s="539"/>
      <c r="C10" s="238" t="s">
        <v>115</v>
      </c>
      <c r="D10" s="238" t="s">
        <v>33</v>
      </c>
      <c r="E10" s="513" t="s">
        <v>116</v>
      </c>
      <c r="F10" s="513" t="s">
        <v>117</v>
      </c>
      <c r="G10" s="200" t="s">
        <v>118</v>
      </c>
      <c r="H10" s="200" t="s">
        <v>118</v>
      </c>
      <c r="I10" s="513" t="s">
        <v>119</v>
      </c>
      <c r="J10" s="532"/>
      <c r="K10" s="532"/>
    </row>
    <row r="11" spans="1:12" s="118" customFormat="1" ht="48" customHeight="1">
      <c r="A11" s="537"/>
      <c r="B11" s="540"/>
      <c r="C11" s="239" t="s">
        <v>120</v>
      </c>
      <c r="D11" s="239" t="s">
        <v>121</v>
      </c>
      <c r="E11" s="514"/>
      <c r="F11" s="514"/>
      <c r="G11" s="239" t="s">
        <v>122</v>
      </c>
      <c r="H11" s="239" t="s">
        <v>123</v>
      </c>
      <c r="I11" s="514"/>
      <c r="J11" s="533"/>
      <c r="K11" s="533"/>
    </row>
    <row r="12" spans="1:12" ht="21" customHeight="1" thickBot="1">
      <c r="A12" s="43">
        <v>4922</v>
      </c>
      <c r="B12" s="44" t="s">
        <v>356</v>
      </c>
      <c r="C12" s="45">
        <v>20383</v>
      </c>
      <c r="D12" s="45">
        <v>6085</v>
      </c>
      <c r="E12" s="45">
        <v>224242</v>
      </c>
      <c r="F12" s="45">
        <v>344750</v>
      </c>
      <c r="G12" s="45">
        <v>23.23</v>
      </c>
      <c r="H12" s="45">
        <v>11.72</v>
      </c>
      <c r="I12" s="45">
        <v>48292</v>
      </c>
      <c r="J12" s="475" t="s">
        <v>366</v>
      </c>
      <c r="K12" s="475"/>
    </row>
    <row r="13" spans="1:12" ht="21" customHeight="1" thickBot="1">
      <c r="A13" s="46">
        <v>4923</v>
      </c>
      <c r="B13" s="47" t="s">
        <v>357</v>
      </c>
      <c r="C13" s="255">
        <v>30604</v>
      </c>
      <c r="D13" s="255">
        <v>12164</v>
      </c>
      <c r="E13" s="255">
        <v>127251</v>
      </c>
      <c r="F13" s="255">
        <v>159350</v>
      </c>
      <c r="G13" s="255">
        <v>10.87</v>
      </c>
      <c r="H13" s="255">
        <v>9.27</v>
      </c>
      <c r="I13" s="255">
        <v>34363</v>
      </c>
      <c r="J13" s="474" t="s">
        <v>139</v>
      </c>
      <c r="K13" s="474"/>
    </row>
    <row r="14" spans="1:12" ht="30" customHeight="1" thickBot="1">
      <c r="A14" s="43">
        <v>4924</v>
      </c>
      <c r="B14" s="44" t="s">
        <v>367</v>
      </c>
      <c r="C14" s="45">
        <v>18332</v>
      </c>
      <c r="D14" s="45">
        <v>1822</v>
      </c>
      <c r="E14" s="45">
        <v>2253307</v>
      </c>
      <c r="F14" s="45">
        <v>2389352</v>
      </c>
      <c r="G14" s="45">
        <v>3.48</v>
      </c>
      <c r="H14" s="45">
        <v>2.21</v>
      </c>
      <c r="I14" s="45">
        <v>202451</v>
      </c>
      <c r="J14" s="475" t="s">
        <v>382</v>
      </c>
      <c r="K14" s="475"/>
    </row>
    <row r="15" spans="1:12" ht="21" customHeight="1" thickBot="1">
      <c r="A15" s="46">
        <v>4925</v>
      </c>
      <c r="B15" s="47" t="s">
        <v>369</v>
      </c>
      <c r="C15" s="255">
        <v>7593</v>
      </c>
      <c r="D15" s="255">
        <v>3326</v>
      </c>
      <c r="E15" s="255">
        <v>206598</v>
      </c>
      <c r="F15" s="255">
        <v>285117</v>
      </c>
      <c r="G15" s="255">
        <v>16.399999999999999</v>
      </c>
      <c r="H15" s="255">
        <v>11.14</v>
      </c>
      <c r="I15" s="255">
        <v>39600</v>
      </c>
      <c r="J15" s="474" t="s">
        <v>370</v>
      </c>
      <c r="K15" s="474"/>
    </row>
    <row r="16" spans="1:12" ht="30" customHeight="1" thickBot="1">
      <c r="A16" s="43">
        <v>5010</v>
      </c>
      <c r="B16" s="44" t="s">
        <v>371</v>
      </c>
      <c r="C16" s="45">
        <v>0</v>
      </c>
      <c r="D16" s="45">
        <v>0</v>
      </c>
      <c r="E16" s="45">
        <v>0</v>
      </c>
      <c r="F16" s="45">
        <v>0</v>
      </c>
      <c r="G16" s="45">
        <v>0</v>
      </c>
      <c r="H16" s="45">
        <v>0</v>
      </c>
      <c r="I16" s="45">
        <v>0</v>
      </c>
      <c r="J16" s="475" t="s">
        <v>372</v>
      </c>
      <c r="K16" s="475"/>
    </row>
    <row r="17" spans="1:11" ht="21" customHeight="1" thickBot="1">
      <c r="A17" s="46">
        <v>5110</v>
      </c>
      <c r="B17" s="47" t="s">
        <v>411</v>
      </c>
      <c r="C17" s="255">
        <v>0</v>
      </c>
      <c r="D17" s="255">
        <v>0</v>
      </c>
      <c r="E17" s="255">
        <v>0</v>
      </c>
      <c r="F17" s="255">
        <v>0</v>
      </c>
      <c r="G17" s="255">
        <v>0</v>
      </c>
      <c r="H17" s="255">
        <v>0</v>
      </c>
      <c r="I17" s="255">
        <v>0</v>
      </c>
      <c r="J17" s="474" t="s">
        <v>373</v>
      </c>
      <c r="K17" s="474"/>
    </row>
    <row r="18" spans="1:11" ht="21" customHeight="1" thickBot="1">
      <c r="A18" s="43">
        <v>5210</v>
      </c>
      <c r="B18" s="44" t="s">
        <v>359</v>
      </c>
      <c r="C18" s="45">
        <v>0</v>
      </c>
      <c r="D18" s="45">
        <v>0</v>
      </c>
      <c r="E18" s="45">
        <v>0</v>
      </c>
      <c r="F18" s="45">
        <v>0</v>
      </c>
      <c r="G18" s="45">
        <v>0</v>
      </c>
      <c r="H18" s="45">
        <v>0</v>
      </c>
      <c r="I18" s="45">
        <v>0</v>
      </c>
      <c r="J18" s="475" t="s">
        <v>374</v>
      </c>
      <c r="K18" s="475"/>
    </row>
    <row r="19" spans="1:11" ht="21" customHeight="1" thickBot="1">
      <c r="A19" s="46">
        <v>5221</v>
      </c>
      <c r="B19" s="47" t="s">
        <v>375</v>
      </c>
      <c r="C19" s="255">
        <v>1533</v>
      </c>
      <c r="D19" s="255">
        <v>338</v>
      </c>
      <c r="E19" s="255">
        <v>471362</v>
      </c>
      <c r="F19" s="255">
        <v>515589</v>
      </c>
      <c r="G19" s="255">
        <v>6.14</v>
      </c>
      <c r="H19" s="255">
        <v>2.4300000000000002</v>
      </c>
      <c r="I19" s="255">
        <v>84400</v>
      </c>
      <c r="J19" s="474" t="s">
        <v>376</v>
      </c>
      <c r="K19" s="474"/>
    </row>
    <row r="20" spans="1:11" ht="21" customHeight="1" thickBot="1">
      <c r="A20" s="43">
        <v>5222</v>
      </c>
      <c r="B20" s="44" t="s">
        <v>402</v>
      </c>
      <c r="C20" s="45">
        <v>358</v>
      </c>
      <c r="D20" s="45">
        <v>864</v>
      </c>
      <c r="E20" s="45">
        <v>142778</v>
      </c>
      <c r="F20" s="45">
        <v>155556</v>
      </c>
      <c r="G20" s="45">
        <v>5.71</v>
      </c>
      <c r="H20" s="45">
        <v>2.5</v>
      </c>
      <c r="I20" s="45">
        <v>96000</v>
      </c>
      <c r="J20" s="475" t="s">
        <v>401</v>
      </c>
      <c r="K20" s="475"/>
    </row>
    <row r="21" spans="1:11" ht="21" customHeight="1" thickBot="1">
      <c r="A21" s="46">
        <v>5224</v>
      </c>
      <c r="B21" s="47" t="s">
        <v>360</v>
      </c>
      <c r="C21" s="255">
        <v>5917</v>
      </c>
      <c r="D21" s="255">
        <v>7294</v>
      </c>
      <c r="E21" s="255">
        <v>79112</v>
      </c>
      <c r="F21" s="255">
        <v>113173</v>
      </c>
      <c r="G21" s="255">
        <v>18.21</v>
      </c>
      <c r="H21" s="255">
        <v>11.89</v>
      </c>
      <c r="I21" s="255">
        <v>43158</v>
      </c>
      <c r="J21" s="474" t="s">
        <v>141</v>
      </c>
      <c r="K21" s="474"/>
    </row>
    <row r="22" spans="1:11" ht="21" customHeight="1" thickBot="1">
      <c r="A22" s="43">
        <v>5229</v>
      </c>
      <c r="B22" s="44" t="s">
        <v>377</v>
      </c>
      <c r="C22" s="45">
        <v>56651</v>
      </c>
      <c r="D22" s="45">
        <v>11867</v>
      </c>
      <c r="E22" s="45">
        <v>305301</v>
      </c>
      <c r="F22" s="45">
        <v>392731</v>
      </c>
      <c r="G22" s="45">
        <v>19.82</v>
      </c>
      <c r="H22" s="45">
        <v>2.44</v>
      </c>
      <c r="I22" s="45">
        <v>55195</v>
      </c>
      <c r="J22" s="475" t="s">
        <v>378</v>
      </c>
      <c r="K22" s="475"/>
    </row>
    <row r="23" spans="1:11" ht="21" customHeight="1" thickBot="1">
      <c r="A23" s="46">
        <v>5310</v>
      </c>
      <c r="B23" s="47" t="s">
        <v>361</v>
      </c>
      <c r="C23" s="255">
        <v>0</v>
      </c>
      <c r="D23" s="255">
        <v>0</v>
      </c>
      <c r="E23" s="255">
        <v>0</v>
      </c>
      <c r="F23" s="255">
        <v>0</v>
      </c>
      <c r="G23" s="255">
        <v>0</v>
      </c>
      <c r="H23" s="255">
        <v>0</v>
      </c>
      <c r="I23" s="255">
        <v>0</v>
      </c>
      <c r="J23" s="474" t="s">
        <v>379</v>
      </c>
      <c r="K23" s="474"/>
    </row>
    <row r="24" spans="1:11" ht="21" customHeight="1" thickBot="1">
      <c r="A24" s="43">
        <v>5320</v>
      </c>
      <c r="B24" s="44" t="s">
        <v>362</v>
      </c>
      <c r="C24" s="45">
        <v>96</v>
      </c>
      <c r="D24" s="45">
        <v>198</v>
      </c>
      <c r="E24" s="45">
        <v>49017</v>
      </c>
      <c r="F24" s="45">
        <v>100000</v>
      </c>
      <c r="G24" s="45">
        <v>24.8</v>
      </c>
      <c r="H24" s="45">
        <v>26.19</v>
      </c>
      <c r="I24" s="45">
        <v>33000</v>
      </c>
      <c r="J24" s="475" t="s">
        <v>380</v>
      </c>
      <c r="K24" s="475"/>
    </row>
    <row r="25" spans="1:11" ht="21" customHeight="1" thickBot="1">
      <c r="A25" s="46">
        <v>6110</v>
      </c>
      <c r="B25" s="47" t="s">
        <v>363</v>
      </c>
      <c r="C25" s="255">
        <v>0</v>
      </c>
      <c r="D25" s="255">
        <v>0</v>
      </c>
      <c r="E25" s="255">
        <v>0</v>
      </c>
      <c r="F25" s="255">
        <v>0</v>
      </c>
      <c r="G25" s="255">
        <v>0</v>
      </c>
      <c r="H25" s="255">
        <v>0</v>
      </c>
      <c r="I25" s="255">
        <v>0</v>
      </c>
      <c r="J25" s="474" t="s">
        <v>381</v>
      </c>
      <c r="K25" s="474"/>
    </row>
    <row r="26" spans="1:11" ht="21" customHeight="1">
      <c r="A26" s="228">
        <v>6190</v>
      </c>
      <c r="B26" s="229" t="s">
        <v>364</v>
      </c>
      <c r="C26" s="269">
        <v>3718</v>
      </c>
      <c r="D26" s="269">
        <v>1649</v>
      </c>
      <c r="E26" s="269">
        <v>69425</v>
      </c>
      <c r="F26" s="269">
        <v>92538</v>
      </c>
      <c r="G26" s="269">
        <v>21.88</v>
      </c>
      <c r="H26" s="269">
        <v>3.1</v>
      </c>
      <c r="I26" s="269">
        <v>24982</v>
      </c>
      <c r="J26" s="517" t="s">
        <v>365</v>
      </c>
      <c r="K26" s="517"/>
    </row>
    <row r="27" spans="1:11" ht="40.5" customHeight="1">
      <c r="A27" s="443" t="s">
        <v>13</v>
      </c>
      <c r="B27" s="443"/>
      <c r="C27" s="222">
        <v>145185</v>
      </c>
      <c r="D27" s="222">
        <v>45607</v>
      </c>
      <c r="E27" s="222">
        <v>190060</v>
      </c>
      <c r="F27" s="222">
        <v>248699</v>
      </c>
      <c r="G27" s="222">
        <v>16.61</v>
      </c>
      <c r="H27" s="222">
        <v>6.97</v>
      </c>
      <c r="I27" s="222">
        <v>43768</v>
      </c>
      <c r="J27" s="419" t="s">
        <v>10</v>
      </c>
      <c r="K27" s="419"/>
    </row>
    <row r="28" spans="1:11" s="1" customFormat="1" ht="15">
      <c r="A28" s="417" t="s">
        <v>560</v>
      </c>
      <c r="B28" s="417"/>
      <c r="C28" s="417"/>
      <c r="D28" s="417"/>
      <c r="E28" s="417"/>
      <c r="F28" s="417"/>
      <c r="G28" s="481" t="s">
        <v>561</v>
      </c>
      <c r="H28" s="481"/>
      <c r="I28" s="481"/>
      <c r="J28" s="481"/>
      <c r="K28" s="481"/>
    </row>
    <row r="29" spans="1:11">
      <c r="A29" s="518" t="s">
        <v>127</v>
      </c>
      <c r="B29" s="518"/>
      <c r="C29" s="518"/>
      <c r="D29" s="518"/>
      <c r="E29" s="518"/>
      <c r="F29" s="518"/>
      <c r="H29" s="519" t="s">
        <v>126</v>
      </c>
      <c r="I29" s="519"/>
      <c r="J29" s="519"/>
      <c r="K29" s="519"/>
    </row>
    <row r="35" spans="1:1">
      <c r="A35" s="71"/>
    </row>
    <row r="36" spans="1:1">
      <c r="A36" s="71"/>
    </row>
    <row r="37" spans="1:1">
      <c r="A37" s="71"/>
    </row>
    <row r="38" spans="1:1">
      <c r="A38" s="71"/>
    </row>
    <row r="39" spans="1:1">
      <c r="A39" s="71"/>
    </row>
    <row r="40" spans="1:1">
      <c r="A40" s="71"/>
    </row>
    <row r="41" spans="1:1">
      <c r="A41" s="71"/>
    </row>
    <row r="42" spans="1:1">
      <c r="A42" s="71"/>
    </row>
    <row r="43" spans="1:1">
      <c r="A43" s="71"/>
    </row>
    <row r="44" spans="1:1">
      <c r="A44" s="71"/>
    </row>
    <row r="45" spans="1:1">
      <c r="A45" s="71"/>
    </row>
    <row r="46" spans="1:1">
      <c r="A46" s="71"/>
    </row>
  </sheetData>
  <mergeCells count="43">
    <mergeCell ref="A28:F28"/>
    <mergeCell ref="J12:K12"/>
    <mergeCell ref="J19:K19"/>
    <mergeCell ref="J21:K21"/>
    <mergeCell ref="J22:K22"/>
    <mergeCell ref="J25:K25"/>
    <mergeCell ref="A27:B27"/>
    <mergeCell ref="J23:K23"/>
    <mergeCell ref="J24:K24"/>
    <mergeCell ref="J17:K17"/>
    <mergeCell ref="J18:K18"/>
    <mergeCell ref="J27:K27"/>
    <mergeCell ref="J13:K13"/>
    <mergeCell ref="J14:K14"/>
    <mergeCell ref="J15:K15"/>
    <mergeCell ref="A1:K1"/>
    <mergeCell ref="B2:J2"/>
    <mergeCell ref="B3:J3"/>
    <mergeCell ref="B4:J4"/>
    <mergeCell ref="B5:J5"/>
    <mergeCell ref="A7:B7"/>
    <mergeCell ref="C7:I7"/>
    <mergeCell ref="J7:K7"/>
    <mergeCell ref="A6:K6"/>
    <mergeCell ref="C8:D8"/>
    <mergeCell ref="A8:A11"/>
    <mergeCell ref="B8:B11"/>
    <mergeCell ref="A29:F29"/>
    <mergeCell ref="H29:K29"/>
    <mergeCell ref="G28:K28"/>
    <mergeCell ref="J26:K26"/>
    <mergeCell ref="J8:K11"/>
    <mergeCell ref="I8:I9"/>
    <mergeCell ref="E8:E9"/>
    <mergeCell ref="C9:D9"/>
    <mergeCell ref="E10:E11"/>
    <mergeCell ref="F10:F11"/>
    <mergeCell ref="I10:I11"/>
    <mergeCell ref="J16:K16"/>
    <mergeCell ref="F8:F9"/>
    <mergeCell ref="G8:G9"/>
    <mergeCell ref="H8:H9"/>
    <mergeCell ref="J20:K20"/>
  </mergeCells>
  <phoneticPr fontId="17" type="noConversion"/>
  <printOptions horizontalCentered="1" verticalCentered="1"/>
  <pageMargins left="0" right="0" top="0" bottom="0" header="0.31496062992125984" footer="0.31496062992125984"/>
  <pageSetup paperSize="9" scale="85"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tint="0.39997558519241921"/>
  </sheetPr>
  <dimension ref="A1:D16"/>
  <sheetViews>
    <sheetView tabSelected="1" view="pageBreakPreview" topLeftCell="A6" zoomScaleNormal="100" zoomScaleSheetLayoutView="100" workbookViewId="0">
      <selection activeCell="U28" sqref="U28"/>
    </sheetView>
  </sheetViews>
  <sheetFormatPr defaultRowHeight="14.25"/>
  <cols>
    <col min="1" max="1" width="64.75" customWidth="1"/>
  </cols>
  <sheetData>
    <row r="1" spans="1:4" s="141" customFormat="1" ht="51" customHeight="1"/>
    <row r="2" spans="1:4" s="141" customFormat="1" ht="17.45" customHeight="1"/>
    <row r="3" spans="1:4" s="141" customFormat="1"/>
    <row r="4" spans="1:4" s="141" customFormat="1"/>
    <row r="5" spans="1:4" s="141" customFormat="1" ht="20.25">
      <c r="A5" s="293"/>
      <c r="D5" s="297"/>
    </row>
    <row r="6" spans="1:4" s="141" customFormat="1"/>
    <row r="7" spans="1:4" s="141" customFormat="1"/>
    <row r="8" spans="1:4" s="141" customFormat="1"/>
    <row r="9" spans="1:4" s="141" customFormat="1"/>
    <row r="10" spans="1:4" s="141" customFormat="1"/>
    <row r="11" spans="1:4" ht="203.25" customHeight="1">
      <c r="A11" s="140" t="s">
        <v>336</v>
      </c>
    </row>
    <row r="12" spans="1:4" ht="51" customHeight="1"/>
    <row r="13" spans="1:4" ht="17.45" customHeight="1"/>
    <row r="16" spans="1:4" ht="20.25">
      <c r="A16" s="293"/>
      <c r="D16" s="297"/>
    </row>
  </sheetData>
  <phoneticPr fontId="17" type="noConversion"/>
  <printOptions horizontalCentered="1" verticalCentered="1"/>
  <pageMargins left="0.7" right="0.7" top="0.75" bottom="0.75" header="0.3" footer="0.3"/>
  <pageSetup paperSize="9" orientation="landscape" r:id="rId1"/>
  <rowBreaks count="2" manualBreakCount="2">
    <brk id="10" man="1"/>
    <brk id="11"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tint="0.39997558519241921"/>
  </sheetPr>
  <dimension ref="A1:AW96"/>
  <sheetViews>
    <sheetView tabSelected="1" view="pageBreakPreview" zoomScaleNormal="100" zoomScaleSheetLayoutView="100" workbookViewId="0">
      <selection activeCell="U28" sqref="U28"/>
    </sheetView>
  </sheetViews>
  <sheetFormatPr defaultColWidth="9.125" defaultRowHeight="14.25"/>
  <cols>
    <col min="1" max="1" width="6.625" style="53" customWidth="1"/>
    <col min="2" max="2" width="35.625" style="12" customWidth="1"/>
    <col min="3" max="4" width="7.75" style="12" customWidth="1"/>
    <col min="5" max="5" width="8.125" style="12" customWidth="1"/>
    <col min="6" max="6" width="7.75" style="12" customWidth="1"/>
    <col min="7" max="7" width="8.25" style="12" customWidth="1"/>
    <col min="8" max="9" width="8.125" style="12" customWidth="1"/>
    <col min="10" max="11" width="6.75" style="12" customWidth="1"/>
    <col min="12" max="12" width="25.625" style="12" customWidth="1"/>
    <col min="13" max="13" width="5.625" style="12" customWidth="1"/>
    <col min="14" max="16384" width="9.125" style="12"/>
  </cols>
  <sheetData>
    <row r="1" spans="1:14" s="5" customFormat="1" ht="20.25" customHeight="1">
      <c r="A1" s="378"/>
      <c r="B1" s="335"/>
      <c r="C1" s="335"/>
      <c r="D1" s="335"/>
      <c r="E1" s="335"/>
      <c r="F1" s="335"/>
      <c r="G1" s="335"/>
      <c r="H1" s="335"/>
      <c r="I1" s="335"/>
      <c r="J1" s="335"/>
      <c r="K1" s="335"/>
      <c r="L1" s="335"/>
      <c r="M1" s="335"/>
      <c r="N1" s="10"/>
    </row>
    <row r="2" spans="1:14" ht="18" customHeight="1">
      <c r="A2" s="379" t="s">
        <v>128</v>
      </c>
      <c r="B2" s="379"/>
      <c r="C2" s="379"/>
      <c r="D2" s="379"/>
      <c r="E2" s="379"/>
      <c r="F2" s="379"/>
      <c r="G2" s="379"/>
      <c r="H2" s="379"/>
      <c r="I2" s="379"/>
      <c r="J2" s="379"/>
      <c r="K2" s="379"/>
      <c r="L2" s="379"/>
      <c r="M2" s="379"/>
    </row>
    <row r="3" spans="1:14" ht="18" customHeight="1">
      <c r="A3" s="379" t="s">
        <v>3</v>
      </c>
      <c r="B3" s="379"/>
      <c r="C3" s="379"/>
      <c r="D3" s="379"/>
      <c r="E3" s="379"/>
      <c r="F3" s="379"/>
      <c r="G3" s="379"/>
      <c r="H3" s="379"/>
      <c r="I3" s="379"/>
      <c r="J3" s="379"/>
      <c r="K3" s="379"/>
      <c r="L3" s="379"/>
      <c r="M3" s="379"/>
    </row>
    <row r="4" spans="1:14" ht="15.75" customHeight="1">
      <c r="A4" s="387" t="s">
        <v>129</v>
      </c>
      <c r="B4" s="387"/>
      <c r="C4" s="387"/>
      <c r="D4" s="387"/>
      <c r="E4" s="387"/>
      <c r="F4" s="387"/>
      <c r="G4" s="387"/>
      <c r="H4" s="387"/>
      <c r="I4" s="387"/>
      <c r="J4" s="387"/>
      <c r="K4" s="387"/>
      <c r="L4" s="387"/>
      <c r="M4" s="387"/>
    </row>
    <row r="5" spans="1:14" ht="15.75" customHeight="1">
      <c r="A5" s="387" t="s">
        <v>136</v>
      </c>
      <c r="B5" s="387"/>
      <c r="C5" s="387"/>
      <c r="D5" s="387"/>
      <c r="E5" s="387"/>
      <c r="F5" s="387"/>
      <c r="G5" s="387"/>
      <c r="H5" s="387"/>
      <c r="I5" s="387"/>
      <c r="J5" s="387"/>
      <c r="K5" s="387"/>
      <c r="L5" s="387"/>
    </row>
    <row r="6" spans="1:14" ht="15.75" customHeight="1">
      <c r="A6" s="387">
        <v>2019</v>
      </c>
      <c r="B6" s="387"/>
      <c r="C6" s="387"/>
      <c r="D6" s="387"/>
      <c r="E6" s="387"/>
      <c r="F6" s="387"/>
      <c r="G6" s="387"/>
      <c r="H6" s="387"/>
      <c r="I6" s="387"/>
      <c r="J6" s="387"/>
      <c r="K6" s="387"/>
      <c r="L6" s="387"/>
      <c r="M6" s="387"/>
    </row>
    <row r="7" spans="1:14" ht="18">
      <c r="A7" s="452" t="s">
        <v>493</v>
      </c>
      <c r="B7" s="453"/>
      <c r="C7" s="41"/>
      <c r="D7" s="296"/>
      <c r="E7" s="41"/>
      <c r="F7" s="41"/>
      <c r="G7" s="42"/>
      <c r="H7" s="42"/>
      <c r="I7" s="192"/>
      <c r="J7" s="41"/>
      <c r="K7" s="192"/>
      <c r="L7" s="454" t="s">
        <v>494</v>
      </c>
      <c r="M7" s="454"/>
    </row>
    <row r="8" spans="1:14" ht="27.75" customHeight="1" thickBot="1">
      <c r="A8" s="543" t="s">
        <v>272</v>
      </c>
      <c r="B8" s="544" t="s">
        <v>16</v>
      </c>
      <c r="C8" s="542" t="s">
        <v>21</v>
      </c>
      <c r="D8" s="542"/>
      <c r="E8" s="542"/>
      <c r="F8" s="542" t="s">
        <v>545</v>
      </c>
      <c r="G8" s="542"/>
      <c r="H8" s="542"/>
      <c r="I8" s="542" t="s">
        <v>337</v>
      </c>
      <c r="J8" s="542"/>
      <c r="K8" s="542"/>
      <c r="L8" s="543" t="s">
        <v>22</v>
      </c>
      <c r="M8" s="543"/>
    </row>
    <row r="9" spans="1:14" ht="13.5" customHeight="1" thickBot="1">
      <c r="A9" s="426"/>
      <c r="B9" s="429"/>
      <c r="C9" s="83" t="s">
        <v>10</v>
      </c>
      <c r="D9" s="83" t="s">
        <v>24</v>
      </c>
      <c r="E9" s="83" t="s">
        <v>25</v>
      </c>
      <c r="F9" s="83" t="s">
        <v>10</v>
      </c>
      <c r="G9" s="83" t="s">
        <v>24</v>
      </c>
      <c r="H9" s="83" t="s">
        <v>25</v>
      </c>
      <c r="I9" s="83" t="s">
        <v>10</v>
      </c>
      <c r="J9" s="83" t="s">
        <v>24</v>
      </c>
      <c r="K9" s="83" t="s">
        <v>25</v>
      </c>
      <c r="L9" s="426"/>
      <c r="M9" s="426"/>
    </row>
    <row r="10" spans="1:14" ht="13.5" customHeight="1">
      <c r="A10" s="427"/>
      <c r="B10" s="430"/>
      <c r="C10" s="84" t="s">
        <v>13</v>
      </c>
      <c r="D10" s="84" t="s">
        <v>26</v>
      </c>
      <c r="E10" s="84" t="s">
        <v>27</v>
      </c>
      <c r="F10" s="84" t="s">
        <v>13</v>
      </c>
      <c r="G10" s="84" t="s">
        <v>26</v>
      </c>
      <c r="H10" s="84" t="s">
        <v>27</v>
      </c>
      <c r="I10" s="84" t="s">
        <v>13</v>
      </c>
      <c r="J10" s="84" t="s">
        <v>26</v>
      </c>
      <c r="K10" s="84" t="s">
        <v>27</v>
      </c>
      <c r="L10" s="427"/>
      <c r="M10" s="427"/>
    </row>
    <row r="11" spans="1:14" ht="21" customHeight="1" thickBot="1">
      <c r="A11" s="43">
        <v>4922</v>
      </c>
      <c r="B11" s="44" t="s">
        <v>356</v>
      </c>
      <c r="C11" s="253">
        <f>SUM(I11+F11)</f>
        <v>2496</v>
      </c>
      <c r="D11" s="253">
        <f>SUM(J11+G11)</f>
        <v>45</v>
      </c>
      <c r="E11" s="253">
        <f>SUM(K11+H11)</f>
        <v>2451</v>
      </c>
      <c r="F11" s="253">
        <f>SUM(G11:H11)</f>
        <v>2489</v>
      </c>
      <c r="G11" s="45">
        <v>45</v>
      </c>
      <c r="H11" s="45">
        <v>2444</v>
      </c>
      <c r="I11" s="253">
        <f>SUM(J11:K11)</f>
        <v>7</v>
      </c>
      <c r="J11" s="45">
        <v>0</v>
      </c>
      <c r="K11" s="45">
        <v>7</v>
      </c>
      <c r="L11" s="431" t="s">
        <v>366</v>
      </c>
      <c r="M11" s="432"/>
    </row>
    <row r="12" spans="1:14" ht="21" customHeight="1" thickBot="1">
      <c r="A12" s="46">
        <v>4923</v>
      </c>
      <c r="B12" s="47" t="s">
        <v>357</v>
      </c>
      <c r="C12" s="258">
        <f t="shared" ref="C12:C24" si="0">SUM(I12+F12)</f>
        <v>14156</v>
      </c>
      <c r="D12" s="258">
        <f t="shared" ref="D12:D24" si="1">SUM(J12+G12)</f>
        <v>156</v>
      </c>
      <c r="E12" s="258">
        <f t="shared" ref="E12:E24" si="2">SUM(K12+H12)</f>
        <v>14000</v>
      </c>
      <c r="F12" s="258">
        <f t="shared" ref="F12:F20" si="3">SUM(G12:H12)</f>
        <v>14044</v>
      </c>
      <c r="G12" s="217">
        <v>156</v>
      </c>
      <c r="H12" s="217">
        <v>13888</v>
      </c>
      <c r="I12" s="258">
        <f t="shared" ref="I12:I25" si="4">SUM(J12:K12)</f>
        <v>112</v>
      </c>
      <c r="J12" s="217">
        <v>0</v>
      </c>
      <c r="K12" s="217">
        <v>112</v>
      </c>
      <c r="L12" s="421" t="s">
        <v>139</v>
      </c>
      <c r="M12" s="422"/>
    </row>
    <row r="13" spans="1:14" ht="30" customHeight="1" thickBot="1">
      <c r="A13" s="43">
        <v>4924</v>
      </c>
      <c r="B13" s="44" t="s">
        <v>367</v>
      </c>
      <c r="C13" s="253">
        <f t="shared" si="0"/>
        <v>7767</v>
      </c>
      <c r="D13" s="253">
        <f t="shared" si="1"/>
        <v>56</v>
      </c>
      <c r="E13" s="253">
        <f t="shared" si="2"/>
        <v>7711</v>
      </c>
      <c r="F13" s="253">
        <f t="shared" si="3"/>
        <v>7717</v>
      </c>
      <c r="G13" s="45">
        <v>48</v>
      </c>
      <c r="H13" s="45">
        <v>7669</v>
      </c>
      <c r="I13" s="253">
        <f t="shared" si="4"/>
        <v>50</v>
      </c>
      <c r="J13" s="45">
        <v>8</v>
      </c>
      <c r="K13" s="45">
        <v>42</v>
      </c>
      <c r="L13" s="433" t="s">
        <v>382</v>
      </c>
      <c r="M13" s="434"/>
    </row>
    <row r="14" spans="1:14" ht="21" customHeight="1" thickBot="1">
      <c r="A14" s="46">
        <v>4925</v>
      </c>
      <c r="B14" s="47" t="s">
        <v>369</v>
      </c>
      <c r="C14" s="258">
        <f t="shared" si="0"/>
        <v>9487</v>
      </c>
      <c r="D14" s="258">
        <f t="shared" si="1"/>
        <v>33</v>
      </c>
      <c r="E14" s="258">
        <f t="shared" si="2"/>
        <v>9454</v>
      </c>
      <c r="F14" s="258">
        <f t="shared" si="3"/>
        <v>9476</v>
      </c>
      <c r="G14" s="217">
        <v>33</v>
      </c>
      <c r="H14" s="217">
        <v>9443</v>
      </c>
      <c r="I14" s="258">
        <f t="shared" si="4"/>
        <v>11</v>
      </c>
      <c r="J14" s="217">
        <v>0</v>
      </c>
      <c r="K14" s="217">
        <v>11</v>
      </c>
      <c r="L14" s="421" t="s">
        <v>370</v>
      </c>
      <c r="M14" s="422"/>
    </row>
    <row r="15" spans="1:14" ht="30" customHeight="1" thickBot="1">
      <c r="A15" s="43">
        <v>5010</v>
      </c>
      <c r="B15" s="44" t="s">
        <v>371</v>
      </c>
      <c r="C15" s="253">
        <f t="shared" si="0"/>
        <v>1804</v>
      </c>
      <c r="D15" s="253">
        <f t="shared" si="1"/>
        <v>70</v>
      </c>
      <c r="E15" s="253">
        <f t="shared" si="2"/>
        <v>1734</v>
      </c>
      <c r="F15" s="253">
        <f t="shared" si="3"/>
        <v>1697</v>
      </c>
      <c r="G15" s="45">
        <v>43</v>
      </c>
      <c r="H15" s="45">
        <v>1654</v>
      </c>
      <c r="I15" s="253">
        <f t="shared" si="4"/>
        <v>107</v>
      </c>
      <c r="J15" s="45">
        <v>27</v>
      </c>
      <c r="K15" s="45">
        <v>80</v>
      </c>
      <c r="L15" s="433" t="s">
        <v>372</v>
      </c>
      <c r="M15" s="434"/>
    </row>
    <row r="16" spans="1:14" ht="21" customHeight="1" thickBot="1">
      <c r="A16" s="46">
        <v>5110</v>
      </c>
      <c r="B16" s="47" t="s">
        <v>358</v>
      </c>
      <c r="C16" s="258">
        <f t="shared" si="0"/>
        <v>31776</v>
      </c>
      <c r="D16" s="258">
        <f t="shared" si="1"/>
        <v>14298</v>
      </c>
      <c r="E16" s="258">
        <f t="shared" si="2"/>
        <v>17478</v>
      </c>
      <c r="F16" s="258">
        <f t="shared" si="3"/>
        <v>31143</v>
      </c>
      <c r="G16" s="217">
        <v>14093</v>
      </c>
      <c r="H16" s="217">
        <v>17050</v>
      </c>
      <c r="I16" s="258">
        <f t="shared" si="4"/>
        <v>633</v>
      </c>
      <c r="J16" s="217">
        <v>205</v>
      </c>
      <c r="K16" s="217">
        <v>428</v>
      </c>
      <c r="L16" s="421" t="s">
        <v>373</v>
      </c>
      <c r="M16" s="422"/>
    </row>
    <row r="17" spans="1:49" ht="21" customHeight="1" thickBot="1">
      <c r="A17" s="43">
        <v>5210</v>
      </c>
      <c r="B17" s="44" t="s">
        <v>359</v>
      </c>
      <c r="C17" s="253">
        <f t="shared" si="0"/>
        <v>3055</v>
      </c>
      <c r="D17" s="253">
        <f t="shared" si="1"/>
        <v>147</v>
      </c>
      <c r="E17" s="253">
        <f t="shared" si="2"/>
        <v>2908</v>
      </c>
      <c r="F17" s="253">
        <f t="shared" si="3"/>
        <v>3016</v>
      </c>
      <c r="G17" s="45">
        <v>135</v>
      </c>
      <c r="H17" s="45">
        <v>2881</v>
      </c>
      <c r="I17" s="253">
        <f t="shared" si="4"/>
        <v>39</v>
      </c>
      <c r="J17" s="45">
        <v>12</v>
      </c>
      <c r="K17" s="45">
        <v>27</v>
      </c>
      <c r="L17" s="433" t="s">
        <v>374</v>
      </c>
      <c r="M17" s="434"/>
    </row>
    <row r="18" spans="1:49" ht="21" customHeight="1" thickBot="1">
      <c r="A18" s="46">
        <v>5221</v>
      </c>
      <c r="B18" s="47" t="s">
        <v>375</v>
      </c>
      <c r="C18" s="258">
        <f t="shared" si="0"/>
        <v>0</v>
      </c>
      <c r="D18" s="258">
        <f t="shared" si="1"/>
        <v>0</v>
      </c>
      <c r="E18" s="258">
        <f t="shared" si="2"/>
        <v>0</v>
      </c>
      <c r="F18" s="258">
        <f t="shared" si="3"/>
        <v>0</v>
      </c>
      <c r="G18" s="217">
        <v>0</v>
      </c>
      <c r="H18" s="217">
        <v>0</v>
      </c>
      <c r="I18" s="258">
        <f t="shared" si="4"/>
        <v>0</v>
      </c>
      <c r="J18" s="217">
        <v>0</v>
      </c>
      <c r="K18" s="217">
        <v>0</v>
      </c>
      <c r="L18" s="421" t="s">
        <v>376</v>
      </c>
      <c r="M18" s="422"/>
    </row>
    <row r="19" spans="1:49" ht="21" customHeight="1" thickBot="1">
      <c r="A19" s="43">
        <v>5222</v>
      </c>
      <c r="B19" s="44" t="s">
        <v>402</v>
      </c>
      <c r="C19" s="253">
        <f t="shared" ref="C19" si="5">SUM(I19+F19)</f>
        <v>103</v>
      </c>
      <c r="D19" s="253">
        <f t="shared" ref="D19" si="6">SUM(J19+G19)</f>
        <v>7</v>
      </c>
      <c r="E19" s="253">
        <f t="shared" ref="E19" si="7">SUM(K19+H19)</f>
        <v>96</v>
      </c>
      <c r="F19" s="253">
        <f t="shared" si="3"/>
        <v>103</v>
      </c>
      <c r="G19" s="45">
        <v>7</v>
      </c>
      <c r="H19" s="45">
        <v>96</v>
      </c>
      <c r="I19" s="253">
        <f t="shared" si="4"/>
        <v>0</v>
      </c>
      <c r="J19" s="45">
        <v>0</v>
      </c>
      <c r="K19" s="45">
        <v>0</v>
      </c>
      <c r="L19" s="435" t="s">
        <v>401</v>
      </c>
      <c r="M19" s="436"/>
    </row>
    <row r="20" spans="1:49" ht="21" customHeight="1" thickBot="1">
      <c r="A20" s="214">
        <v>5224</v>
      </c>
      <c r="B20" s="215" t="s">
        <v>360</v>
      </c>
      <c r="C20" s="258">
        <f t="shared" si="0"/>
        <v>1893</v>
      </c>
      <c r="D20" s="258">
        <f t="shared" si="1"/>
        <v>185</v>
      </c>
      <c r="E20" s="258">
        <f t="shared" si="2"/>
        <v>1708</v>
      </c>
      <c r="F20" s="258">
        <f t="shared" si="3"/>
        <v>1887</v>
      </c>
      <c r="G20" s="217">
        <v>184</v>
      </c>
      <c r="H20" s="217">
        <v>1703</v>
      </c>
      <c r="I20" s="258">
        <f t="shared" si="4"/>
        <v>6</v>
      </c>
      <c r="J20" s="217">
        <v>1</v>
      </c>
      <c r="K20" s="217">
        <v>5</v>
      </c>
      <c r="L20" s="421" t="s">
        <v>141</v>
      </c>
      <c r="M20" s="422"/>
    </row>
    <row r="21" spans="1:49" ht="21" customHeight="1" thickBot="1">
      <c r="A21" s="226">
        <v>5229</v>
      </c>
      <c r="B21" s="227" t="s">
        <v>377</v>
      </c>
      <c r="C21" s="253">
        <f t="shared" si="0"/>
        <v>4173</v>
      </c>
      <c r="D21" s="253">
        <f t="shared" si="1"/>
        <v>212</v>
      </c>
      <c r="E21" s="253">
        <f t="shared" si="2"/>
        <v>3961</v>
      </c>
      <c r="F21" s="253">
        <f t="shared" ref="F21:F25" si="8">SUM(G21:H21)</f>
        <v>4140</v>
      </c>
      <c r="G21" s="45">
        <v>208</v>
      </c>
      <c r="H21" s="45">
        <v>3932</v>
      </c>
      <c r="I21" s="253">
        <f t="shared" si="4"/>
        <v>33</v>
      </c>
      <c r="J21" s="45">
        <v>4</v>
      </c>
      <c r="K21" s="45">
        <v>29</v>
      </c>
      <c r="L21" s="433" t="s">
        <v>378</v>
      </c>
      <c r="M21" s="434"/>
    </row>
    <row r="22" spans="1:49" ht="21" customHeight="1" thickBot="1">
      <c r="A22" s="214">
        <v>5310</v>
      </c>
      <c r="B22" s="215" t="s">
        <v>361</v>
      </c>
      <c r="C22" s="258">
        <f t="shared" si="0"/>
        <v>819</v>
      </c>
      <c r="D22" s="258">
        <f t="shared" si="1"/>
        <v>139</v>
      </c>
      <c r="E22" s="258">
        <f t="shared" si="2"/>
        <v>680</v>
      </c>
      <c r="F22" s="258">
        <f t="shared" si="8"/>
        <v>690</v>
      </c>
      <c r="G22" s="217">
        <v>92</v>
      </c>
      <c r="H22" s="217">
        <v>598</v>
      </c>
      <c r="I22" s="258">
        <f t="shared" si="4"/>
        <v>129</v>
      </c>
      <c r="J22" s="217">
        <v>47</v>
      </c>
      <c r="K22" s="217">
        <v>82</v>
      </c>
      <c r="L22" s="421" t="s">
        <v>379</v>
      </c>
      <c r="M22" s="422"/>
    </row>
    <row r="23" spans="1:49" ht="21" customHeight="1" thickBot="1">
      <c r="A23" s="226">
        <v>5320</v>
      </c>
      <c r="B23" s="227" t="s">
        <v>362</v>
      </c>
      <c r="C23" s="253">
        <f t="shared" si="0"/>
        <v>390</v>
      </c>
      <c r="D23" s="253">
        <f t="shared" si="1"/>
        <v>51</v>
      </c>
      <c r="E23" s="253">
        <f t="shared" si="2"/>
        <v>339</v>
      </c>
      <c r="F23" s="253">
        <f t="shared" si="8"/>
        <v>390</v>
      </c>
      <c r="G23" s="45">
        <v>51</v>
      </c>
      <c r="H23" s="45">
        <v>339</v>
      </c>
      <c r="I23" s="253">
        <f t="shared" si="4"/>
        <v>0</v>
      </c>
      <c r="J23" s="45">
        <v>0</v>
      </c>
      <c r="K23" s="45">
        <v>0</v>
      </c>
      <c r="L23" s="433" t="s">
        <v>380</v>
      </c>
      <c r="M23" s="434"/>
    </row>
    <row r="24" spans="1:49" ht="21" customHeight="1" thickBot="1">
      <c r="A24" s="214">
        <v>6110</v>
      </c>
      <c r="B24" s="215" t="s">
        <v>363</v>
      </c>
      <c r="C24" s="258">
        <f t="shared" si="0"/>
        <v>2018</v>
      </c>
      <c r="D24" s="258">
        <f t="shared" si="1"/>
        <v>469</v>
      </c>
      <c r="E24" s="258">
        <f t="shared" si="2"/>
        <v>1549</v>
      </c>
      <c r="F24" s="258">
        <f>SUM(G24:H24)</f>
        <v>1382</v>
      </c>
      <c r="G24" s="217">
        <v>170</v>
      </c>
      <c r="H24" s="217">
        <v>1212</v>
      </c>
      <c r="I24" s="258">
        <f>SUM(J24:K24)</f>
        <v>636</v>
      </c>
      <c r="J24" s="217">
        <v>299</v>
      </c>
      <c r="K24" s="217">
        <v>337</v>
      </c>
      <c r="L24" s="421" t="s">
        <v>381</v>
      </c>
      <c r="M24" s="422"/>
    </row>
    <row r="25" spans="1:49" ht="21" customHeight="1">
      <c r="A25" s="228">
        <v>6190</v>
      </c>
      <c r="B25" s="229" t="s">
        <v>364</v>
      </c>
      <c r="C25" s="256">
        <f t="shared" ref="C25" si="9">SUM(I25+F25)</f>
        <v>329</v>
      </c>
      <c r="D25" s="256">
        <f t="shared" ref="D25" si="10">SUM(J25+G25)</f>
        <v>0</v>
      </c>
      <c r="E25" s="256">
        <f t="shared" ref="E25" si="11">SUM(K25+H25)</f>
        <v>329</v>
      </c>
      <c r="F25" s="256">
        <f t="shared" si="8"/>
        <v>321</v>
      </c>
      <c r="G25" s="221">
        <v>0</v>
      </c>
      <c r="H25" s="221">
        <v>321</v>
      </c>
      <c r="I25" s="256">
        <f t="shared" si="4"/>
        <v>8</v>
      </c>
      <c r="J25" s="221">
        <v>0</v>
      </c>
      <c r="K25" s="221">
        <v>8</v>
      </c>
      <c r="L25" s="423" t="s">
        <v>365</v>
      </c>
      <c r="M25" s="424"/>
    </row>
    <row r="26" spans="1:49" ht="48" customHeight="1">
      <c r="A26" s="541" t="s">
        <v>13</v>
      </c>
      <c r="B26" s="541"/>
      <c r="C26" s="222">
        <f t="shared" ref="C26:J26" si="12">SUM(C11:C25)</f>
        <v>80266</v>
      </c>
      <c r="D26" s="222">
        <f t="shared" si="12"/>
        <v>15868</v>
      </c>
      <c r="E26" s="222">
        <f t="shared" si="12"/>
        <v>64398</v>
      </c>
      <c r="F26" s="222">
        <f t="shared" si="12"/>
        <v>78495</v>
      </c>
      <c r="G26" s="222">
        <f t="shared" si="12"/>
        <v>15265</v>
      </c>
      <c r="H26" s="222">
        <f t="shared" si="12"/>
        <v>63230</v>
      </c>
      <c r="I26" s="222">
        <f t="shared" si="12"/>
        <v>1771</v>
      </c>
      <c r="J26" s="222">
        <f t="shared" si="12"/>
        <v>603</v>
      </c>
      <c r="K26" s="222">
        <f>SUM(K11:K25)</f>
        <v>1168</v>
      </c>
      <c r="L26" s="541" t="s">
        <v>10</v>
      </c>
      <c r="M26" s="541"/>
    </row>
    <row r="31" spans="1:49" ht="14.25" customHeight="1">
      <c r="J31" s="181"/>
      <c r="K31" s="181"/>
      <c r="L31" s="181"/>
      <c r="M31" s="181"/>
      <c r="N31" s="182"/>
      <c r="O31" s="182"/>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1"/>
      <c r="AQ31" s="141"/>
      <c r="AR31" s="141"/>
      <c r="AS31" s="141"/>
      <c r="AT31" s="141"/>
      <c r="AU31" s="141"/>
      <c r="AV31" s="141"/>
      <c r="AW31" s="141"/>
    </row>
    <row r="32" spans="1:49" ht="14.25" customHeight="1">
      <c r="J32" s="181"/>
      <c r="K32" s="181"/>
      <c r="L32" s="181"/>
      <c r="M32" s="181"/>
      <c r="N32" s="182"/>
      <c r="O32" s="182"/>
      <c r="P32" s="439"/>
      <c r="Q32" s="439"/>
      <c r="R32" s="439"/>
      <c r="S32" s="439"/>
      <c r="T32" s="439"/>
      <c r="U32" s="439"/>
      <c r="V32" s="439"/>
      <c r="W32" s="439"/>
      <c r="X32" s="439"/>
      <c r="Y32" s="439"/>
      <c r="Z32" s="439"/>
      <c r="AA32" s="439"/>
      <c r="AB32" s="439"/>
      <c r="AC32" s="439"/>
      <c r="AD32" s="439"/>
      <c r="AE32" s="439"/>
      <c r="AF32" s="439"/>
      <c r="AG32" s="439"/>
      <c r="AH32" s="141"/>
      <c r="AI32" s="141"/>
      <c r="AJ32" s="141"/>
      <c r="AK32" s="141"/>
      <c r="AL32" s="141"/>
      <c r="AM32" s="141"/>
      <c r="AN32" s="141"/>
      <c r="AO32" s="141"/>
      <c r="AP32" s="141"/>
      <c r="AQ32" s="141"/>
      <c r="AR32" s="141"/>
      <c r="AS32" s="141"/>
      <c r="AT32" s="141"/>
      <c r="AU32" s="141"/>
      <c r="AV32" s="141"/>
      <c r="AW32" s="141"/>
    </row>
    <row r="33" spans="1:49" ht="14.25" customHeight="1">
      <c r="J33" s="181"/>
      <c r="K33" s="181"/>
      <c r="L33" s="181"/>
      <c r="M33" s="181"/>
      <c r="N33" s="182"/>
      <c r="O33" s="182"/>
      <c r="P33" s="439"/>
      <c r="Q33" s="439"/>
      <c r="R33" s="439"/>
      <c r="S33" s="439"/>
      <c r="T33" s="439"/>
      <c r="U33" s="439"/>
      <c r="V33" s="439"/>
      <c r="W33" s="439"/>
      <c r="X33" s="439"/>
      <c r="Y33" s="439"/>
      <c r="Z33" s="439"/>
      <c r="AA33" s="439"/>
      <c r="AB33" s="439"/>
      <c r="AC33" s="439"/>
      <c r="AD33" s="439"/>
      <c r="AE33" s="439"/>
      <c r="AF33" s="439"/>
      <c r="AG33" s="439"/>
      <c r="AH33" s="141"/>
      <c r="AI33" s="141"/>
      <c r="AJ33" s="141"/>
      <c r="AK33" s="141"/>
      <c r="AL33" s="141"/>
      <c r="AM33" s="141"/>
      <c r="AN33" s="141"/>
      <c r="AO33" s="141"/>
      <c r="AP33" s="141"/>
      <c r="AQ33" s="141"/>
      <c r="AR33" s="141"/>
      <c r="AS33" s="141"/>
      <c r="AT33" s="141"/>
      <c r="AU33" s="141"/>
      <c r="AV33" s="141"/>
      <c r="AW33" s="141"/>
    </row>
    <row r="34" spans="1:49" ht="14.25" customHeight="1">
      <c r="A34" s="12"/>
      <c r="J34" s="181"/>
      <c r="K34" s="181"/>
      <c r="L34" s="181"/>
      <c r="M34" s="181"/>
      <c r="N34" s="182"/>
      <c r="O34" s="182"/>
      <c r="P34" s="439"/>
      <c r="Q34" s="439"/>
      <c r="R34" s="439"/>
      <c r="S34" s="439"/>
      <c r="T34" s="439"/>
      <c r="U34" s="439"/>
      <c r="V34" s="439"/>
      <c r="W34" s="439"/>
      <c r="X34" s="439"/>
      <c r="Y34" s="439"/>
      <c r="Z34" s="439"/>
      <c r="AA34" s="439"/>
      <c r="AB34" s="439"/>
      <c r="AC34" s="439"/>
      <c r="AD34" s="439"/>
      <c r="AE34" s="439"/>
      <c r="AF34" s="439"/>
      <c r="AG34" s="439"/>
      <c r="AH34" s="141"/>
      <c r="AI34" s="141"/>
      <c r="AJ34" s="141"/>
      <c r="AK34" s="141"/>
      <c r="AL34" s="141"/>
      <c r="AM34" s="141"/>
      <c r="AN34" s="141"/>
      <c r="AO34" s="141"/>
      <c r="AP34" s="141"/>
      <c r="AQ34" s="141"/>
      <c r="AR34" s="141"/>
      <c r="AS34" s="141"/>
      <c r="AT34" s="141"/>
      <c r="AU34" s="141"/>
      <c r="AV34" s="141"/>
      <c r="AW34" s="141"/>
    </row>
    <row r="35" spans="1:49" ht="14.25" customHeight="1">
      <c r="A35" s="12"/>
      <c r="J35" s="181"/>
      <c r="K35" s="181"/>
      <c r="L35" s="181"/>
      <c r="M35" s="181"/>
      <c r="N35" s="182"/>
      <c r="O35" s="182"/>
    </row>
    <row r="36" spans="1:49" ht="14.25" customHeight="1">
      <c r="A36" s="12"/>
      <c r="J36" s="181"/>
      <c r="K36" s="181"/>
      <c r="L36" s="181"/>
      <c r="M36" s="181"/>
      <c r="N36" s="182"/>
      <c r="O36" s="182"/>
    </row>
    <row r="37" spans="1:49" ht="14.25" customHeight="1">
      <c r="A37" s="12"/>
      <c r="J37" s="181"/>
      <c r="K37" s="181"/>
      <c r="L37" s="181"/>
      <c r="M37" s="181"/>
      <c r="N37" s="182"/>
      <c r="O37" s="182"/>
    </row>
    <row r="38" spans="1:49" ht="14.25" customHeight="1">
      <c r="A38" s="12"/>
      <c r="J38" s="181"/>
      <c r="K38" s="181"/>
      <c r="L38" s="181"/>
      <c r="M38" s="181"/>
      <c r="N38" s="182"/>
      <c r="O38" s="182"/>
    </row>
    <row r="39" spans="1:49" ht="14.25" customHeight="1">
      <c r="A39" s="12"/>
      <c r="J39" s="181"/>
      <c r="K39" s="181"/>
      <c r="L39" s="181"/>
      <c r="M39" s="181"/>
      <c r="N39" s="182"/>
      <c r="O39" s="182"/>
    </row>
    <row r="40" spans="1:49" ht="14.25" customHeight="1">
      <c r="A40" s="12"/>
      <c r="J40" s="181"/>
      <c r="K40" s="181"/>
      <c r="L40" s="181"/>
      <c r="M40" s="181"/>
      <c r="N40" s="182"/>
      <c r="O40" s="182"/>
    </row>
    <row r="41" spans="1:49" ht="14.25" customHeight="1">
      <c r="A41" s="12"/>
      <c r="J41" s="181"/>
      <c r="K41" s="181"/>
      <c r="L41" s="181"/>
      <c r="M41" s="181"/>
      <c r="N41" s="182"/>
      <c r="O41" s="182"/>
    </row>
    <row r="42" spans="1:49" ht="14.25" customHeight="1">
      <c r="A42" s="12"/>
      <c r="J42" s="181"/>
      <c r="K42" s="181"/>
      <c r="L42" s="181"/>
      <c r="M42" s="181"/>
      <c r="N42" s="182"/>
      <c r="O42" s="182"/>
    </row>
    <row r="43" spans="1:49" ht="14.25" customHeight="1">
      <c r="A43" s="12"/>
      <c r="J43" s="181"/>
      <c r="K43" s="181"/>
      <c r="L43" s="181"/>
      <c r="M43" s="181"/>
      <c r="N43" s="182"/>
      <c r="O43" s="182"/>
    </row>
    <row r="44" spans="1:49" ht="14.25" customHeight="1">
      <c r="A44" s="12"/>
      <c r="J44" s="181"/>
      <c r="K44" s="181"/>
      <c r="L44" s="181"/>
      <c r="M44" s="181"/>
      <c r="N44" s="182"/>
      <c r="O44" s="182"/>
    </row>
    <row r="45" spans="1:49" ht="14.25" customHeight="1">
      <c r="A45" s="12"/>
      <c r="J45" s="181"/>
      <c r="K45" s="181"/>
      <c r="L45" s="181"/>
      <c r="M45" s="181"/>
      <c r="N45" s="182"/>
      <c r="O45" s="182"/>
    </row>
    <row r="46" spans="1:49" ht="14.25" customHeight="1">
      <c r="A46" s="12"/>
      <c r="J46" s="181"/>
      <c r="K46" s="181"/>
      <c r="L46" s="181"/>
      <c r="M46" s="181"/>
      <c r="N46" s="182"/>
      <c r="O46" s="182"/>
    </row>
    <row r="47" spans="1:49" ht="14.25" customHeight="1">
      <c r="A47" s="12"/>
      <c r="J47" s="181"/>
      <c r="K47" s="181"/>
      <c r="L47" s="181"/>
      <c r="M47" s="181"/>
      <c r="N47" s="182"/>
      <c r="O47" s="182"/>
    </row>
    <row r="48" spans="1:49" ht="14.25" customHeight="1">
      <c r="A48" s="12"/>
      <c r="J48" s="181"/>
      <c r="K48" s="181"/>
      <c r="L48" s="181"/>
      <c r="M48" s="181"/>
      <c r="N48" s="182"/>
      <c r="O48" s="182"/>
    </row>
    <row r="49" spans="1:23" ht="14.25" customHeight="1">
      <c r="A49" s="12"/>
      <c r="J49" s="181"/>
      <c r="K49" s="181"/>
      <c r="L49" s="181"/>
      <c r="M49" s="181"/>
      <c r="N49" s="182"/>
      <c r="O49" s="182"/>
    </row>
    <row r="50" spans="1:23" ht="14.25" customHeight="1">
      <c r="A50" s="12"/>
      <c r="J50" s="181"/>
      <c r="K50" s="181"/>
      <c r="L50" s="181"/>
      <c r="M50" s="181"/>
      <c r="N50" s="182"/>
      <c r="O50" s="182"/>
    </row>
    <row r="51" spans="1:23" ht="14.25" customHeight="1">
      <c r="A51" s="12"/>
      <c r="J51" s="181"/>
      <c r="K51" s="181"/>
      <c r="L51" s="181"/>
      <c r="M51" s="181"/>
      <c r="N51" s="182"/>
      <c r="O51" s="182"/>
    </row>
    <row r="52" spans="1:23" ht="14.25" customHeight="1">
      <c r="A52" s="12"/>
      <c r="J52" s="181"/>
      <c r="K52" s="181"/>
      <c r="L52" s="181"/>
      <c r="M52" s="181"/>
      <c r="N52" s="182"/>
      <c r="O52" s="182"/>
    </row>
    <row r="53" spans="1:23" ht="14.25" customHeight="1">
      <c r="A53" s="12"/>
      <c r="M53" s="181"/>
      <c r="N53" s="181"/>
      <c r="O53" s="181"/>
      <c r="P53" s="181"/>
      <c r="Q53" s="181"/>
      <c r="R53" s="181"/>
      <c r="S53" s="181"/>
      <c r="T53" s="182"/>
      <c r="U53" s="182"/>
    </row>
    <row r="54" spans="1:23" ht="14.25" customHeight="1">
      <c r="A54" s="12"/>
      <c r="M54" s="181"/>
      <c r="N54" s="181"/>
      <c r="O54" s="181"/>
      <c r="P54" s="181"/>
      <c r="Q54" s="181"/>
      <c r="R54" s="181"/>
      <c r="S54" s="181"/>
      <c r="T54" s="182"/>
      <c r="U54" s="182"/>
    </row>
    <row r="55" spans="1:23" ht="14.25" customHeight="1">
      <c r="A55" s="12"/>
      <c r="M55" s="181"/>
      <c r="N55" s="181"/>
      <c r="O55" s="181"/>
      <c r="P55" s="181"/>
      <c r="Q55" s="181"/>
      <c r="R55" s="181"/>
      <c r="S55" s="181"/>
      <c r="T55" s="182"/>
      <c r="U55" s="182"/>
    </row>
    <row r="56" spans="1:23" ht="14.25" customHeight="1">
      <c r="A56" s="12"/>
      <c r="M56" s="181"/>
      <c r="N56" s="181"/>
      <c r="O56" s="181"/>
      <c r="P56" s="181"/>
      <c r="Q56" s="181"/>
      <c r="R56" s="181"/>
      <c r="S56" s="181"/>
      <c r="T56" s="182"/>
      <c r="U56" s="182"/>
    </row>
    <row r="57" spans="1:23" ht="14.25" customHeight="1">
      <c r="A57" s="12"/>
      <c r="M57" s="181"/>
      <c r="N57" s="181"/>
      <c r="O57" s="181"/>
      <c r="P57" s="181"/>
      <c r="Q57" s="181"/>
      <c r="R57" s="181"/>
      <c r="S57" s="181"/>
      <c r="T57" s="182"/>
      <c r="U57" s="182"/>
    </row>
    <row r="58" spans="1:23" ht="14.25" customHeight="1">
      <c r="A58" s="12"/>
      <c r="M58" s="181"/>
      <c r="N58" s="181"/>
      <c r="O58" s="181"/>
      <c r="P58" s="181"/>
      <c r="Q58" s="181"/>
      <c r="R58" s="181"/>
      <c r="S58" s="181"/>
      <c r="T58" s="182"/>
      <c r="U58" s="182"/>
    </row>
    <row r="59" spans="1:23" ht="14.25" customHeight="1">
      <c r="A59" s="12"/>
      <c r="M59" s="182"/>
      <c r="O59" s="181"/>
      <c r="P59" s="181"/>
      <c r="Q59" s="181"/>
      <c r="R59" s="181"/>
      <c r="S59" s="181"/>
      <c r="T59" s="181"/>
      <c r="U59" s="181"/>
      <c r="V59" s="439"/>
      <c r="W59" s="439"/>
    </row>
    <row r="60" spans="1:23" ht="14.25" customHeight="1">
      <c r="A60" s="12"/>
      <c r="M60" s="182"/>
      <c r="O60" s="181"/>
      <c r="P60" s="181"/>
      <c r="Q60" s="181"/>
      <c r="R60" s="181"/>
      <c r="S60" s="181"/>
      <c r="T60" s="181"/>
      <c r="U60" s="181"/>
      <c r="V60" s="439"/>
      <c r="W60" s="439"/>
    </row>
    <row r="61" spans="1:23" ht="14.25" customHeight="1">
      <c r="A61" s="12"/>
      <c r="M61" s="182"/>
      <c r="O61" s="181"/>
      <c r="P61" s="181"/>
      <c r="Q61" s="181"/>
      <c r="R61" s="181"/>
      <c r="S61" s="181"/>
      <c r="T61" s="181"/>
      <c r="U61" s="181"/>
      <c r="V61" s="439"/>
      <c r="W61" s="439"/>
    </row>
    <row r="62" spans="1:23" ht="14.25" customHeight="1">
      <c r="A62" s="12"/>
      <c r="M62" s="182"/>
      <c r="O62" s="181"/>
      <c r="P62" s="181"/>
      <c r="Q62" s="181"/>
      <c r="R62" s="181"/>
      <c r="S62" s="181"/>
      <c r="T62" s="181"/>
      <c r="U62" s="181"/>
      <c r="V62" s="439"/>
      <c r="W62" s="439"/>
    </row>
    <row r="63" spans="1:23" ht="14.25" customHeight="1">
      <c r="A63" s="12"/>
      <c r="M63" s="182"/>
      <c r="O63" s="181"/>
      <c r="P63" s="181"/>
      <c r="Q63" s="181"/>
      <c r="R63" s="181"/>
      <c r="S63" s="181"/>
      <c r="T63" s="181"/>
      <c r="U63" s="181"/>
      <c r="V63" s="439"/>
      <c r="W63" s="439"/>
    </row>
    <row r="64" spans="1:23" ht="14.25" customHeight="1">
      <c r="A64" s="12"/>
      <c r="M64" s="182"/>
      <c r="O64" s="181"/>
      <c r="P64" s="181"/>
      <c r="Q64" s="181"/>
      <c r="R64" s="181"/>
      <c r="S64" s="181"/>
      <c r="T64" s="181"/>
      <c r="U64" s="181"/>
      <c r="V64" s="439"/>
      <c r="W64" s="439"/>
    </row>
    <row r="65" spans="1:23" ht="14.25" customHeight="1">
      <c r="A65" s="12"/>
      <c r="M65" s="182"/>
      <c r="O65" s="181"/>
      <c r="P65" s="181"/>
      <c r="Q65" s="181"/>
      <c r="R65" s="181"/>
      <c r="S65" s="181"/>
      <c r="T65" s="181"/>
      <c r="U65" s="181"/>
      <c r="V65" s="439"/>
      <c r="W65" s="439"/>
    </row>
    <row r="66" spans="1:23" ht="14.25" customHeight="1">
      <c r="A66" s="12"/>
      <c r="M66" s="182"/>
      <c r="O66" s="181"/>
      <c r="P66" s="181"/>
      <c r="Q66" s="181"/>
      <c r="R66" s="181"/>
      <c r="S66" s="181"/>
      <c r="T66" s="181"/>
      <c r="U66" s="181"/>
      <c r="V66" s="439"/>
      <c r="W66" s="439"/>
    </row>
    <row r="67" spans="1:23" ht="14.25" customHeight="1">
      <c r="A67" s="12"/>
      <c r="M67" s="182"/>
      <c r="O67" s="181"/>
      <c r="P67" s="181"/>
      <c r="Q67" s="181"/>
      <c r="R67" s="181"/>
      <c r="S67" s="181"/>
      <c r="T67" s="181"/>
      <c r="U67" s="181"/>
      <c r="V67" s="439"/>
      <c r="W67" s="439"/>
    </row>
    <row r="68" spans="1:23" ht="14.25" customHeight="1">
      <c r="A68" s="12"/>
      <c r="M68" s="182"/>
      <c r="O68" s="181"/>
      <c r="P68" s="181"/>
      <c r="Q68" s="181"/>
      <c r="R68" s="181"/>
      <c r="S68" s="181"/>
      <c r="T68" s="181"/>
      <c r="U68" s="181"/>
      <c r="V68" s="439"/>
      <c r="W68" s="439"/>
    </row>
    <row r="69" spans="1:23" ht="14.25" customHeight="1">
      <c r="A69" s="12"/>
      <c r="M69" s="182"/>
      <c r="O69" s="181"/>
      <c r="P69" s="181"/>
      <c r="Q69" s="181"/>
      <c r="R69" s="181"/>
      <c r="S69" s="181"/>
      <c r="T69" s="181"/>
      <c r="U69" s="181"/>
      <c r="V69" s="439"/>
      <c r="W69" s="439"/>
    </row>
    <row r="70" spans="1:23" ht="14.25" customHeight="1">
      <c r="A70" s="12"/>
      <c r="M70" s="182"/>
      <c r="O70" s="181"/>
      <c r="P70" s="181"/>
      <c r="Q70" s="181"/>
      <c r="R70" s="181"/>
      <c r="S70" s="181"/>
      <c r="T70" s="181"/>
      <c r="U70" s="181"/>
      <c r="V70" s="439"/>
      <c r="W70" s="439"/>
    </row>
    <row r="71" spans="1:23" ht="14.25" customHeight="1">
      <c r="A71" s="12"/>
      <c r="M71" s="182"/>
      <c r="O71" s="181"/>
      <c r="P71" s="181"/>
      <c r="Q71" s="181"/>
      <c r="R71" s="181"/>
      <c r="S71" s="181"/>
      <c r="T71" s="181"/>
      <c r="U71" s="181"/>
      <c r="V71" s="439"/>
      <c r="W71" s="439"/>
    </row>
    <row r="72" spans="1:23" ht="14.25" customHeight="1">
      <c r="A72" s="12"/>
      <c r="M72" s="182"/>
      <c r="O72" s="181"/>
      <c r="P72" s="181"/>
      <c r="Q72" s="181"/>
      <c r="R72" s="181"/>
      <c r="S72" s="181"/>
      <c r="T72" s="181"/>
      <c r="U72" s="181"/>
      <c r="V72" s="439"/>
      <c r="W72" s="439"/>
    </row>
    <row r="73" spans="1:23" ht="14.25" customHeight="1">
      <c r="A73" s="12"/>
      <c r="M73" s="182"/>
      <c r="O73" s="181"/>
      <c r="P73" s="181"/>
      <c r="Q73" s="181"/>
      <c r="R73" s="181"/>
      <c r="S73" s="181"/>
      <c r="T73" s="181"/>
      <c r="U73" s="181"/>
      <c r="V73" s="439"/>
      <c r="W73" s="439"/>
    </row>
    <row r="74" spans="1:23" ht="14.25" customHeight="1">
      <c r="A74" s="12"/>
      <c r="M74" s="182"/>
      <c r="O74" s="181"/>
      <c r="P74" s="181"/>
      <c r="Q74" s="181"/>
      <c r="R74" s="181"/>
      <c r="S74" s="181"/>
      <c r="T74" s="181"/>
      <c r="U74" s="181"/>
      <c r="V74" s="439"/>
      <c r="W74" s="439"/>
    </row>
    <row r="75" spans="1:23" ht="14.25" customHeight="1">
      <c r="A75" s="12"/>
      <c r="M75" s="182"/>
      <c r="O75" s="181"/>
      <c r="P75" s="181"/>
      <c r="Q75" s="181"/>
      <c r="R75" s="181"/>
      <c r="S75" s="181"/>
      <c r="T75" s="181"/>
      <c r="U75" s="181"/>
      <c r="V75" s="439"/>
      <c r="W75" s="439"/>
    </row>
    <row r="76" spans="1:23" ht="14.25" customHeight="1">
      <c r="A76" s="12"/>
      <c r="M76" s="182"/>
      <c r="O76" s="181"/>
      <c r="P76" s="181"/>
      <c r="Q76" s="181"/>
      <c r="R76" s="181"/>
      <c r="S76" s="181"/>
      <c r="T76" s="181"/>
      <c r="U76" s="181"/>
      <c r="V76" s="439"/>
      <c r="W76" s="439"/>
    </row>
    <row r="77" spans="1:23" ht="14.25" customHeight="1">
      <c r="A77" s="12"/>
      <c r="M77" s="182"/>
      <c r="O77" s="181"/>
      <c r="P77" s="181"/>
      <c r="Q77" s="181"/>
      <c r="R77" s="181"/>
      <c r="S77" s="181"/>
      <c r="T77" s="181"/>
      <c r="U77" s="181"/>
      <c r="V77" s="439"/>
      <c r="W77" s="439"/>
    </row>
    <row r="78" spans="1:23" ht="14.25" customHeight="1">
      <c r="A78" s="12"/>
      <c r="M78" s="182"/>
      <c r="O78" s="181"/>
      <c r="P78" s="181"/>
      <c r="Q78" s="181"/>
      <c r="R78" s="181"/>
      <c r="S78" s="181"/>
      <c r="T78" s="181"/>
      <c r="U78" s="181"/>
      <c r="V78" s="439"/>
      <c r="W78" s="439"/>
    </row>
    <row r="79" spans="1:23" ht="14.25" customHeight="1">
      <c r="A79" s="12"/>
      <c r="M79" s="182"/>
      <c r="O79" s="181"/>
      <c r="P79" s="181"/>
      <c r="Q79" s="181"/>
      <c r="R79" s="181"/>
      <c r="S79" s="181"/>
      <c r="T79" s="181"/>
      <c r="U79" s="181"/>
      <c r="V79" s="439"/>
      <c r="W79" s="439"/>
    </row>
    <row r="80" spans="1:23" ht="14.25" customHeight="1">
      <c r="A80" s="12"/>
      <c r="M80" s="182"/>
      <c r="O80" s="181"/>
      <c r="P80" s="181"/>
      <c r="Q80" s="181"/>
      <c r="R80" s="181"/>
      <c r="S80" s="181"/>
      <c r="T80" s="181"/>
      <c r="U80" s="181"/>
      <c r="V80" s="439"/>
      <c r="W80" s="439"/>
    </row>
    <row r="81" spans="1:23" ht="14.25" customHeight="1">
      <c r="A81" s="12"/>
      <c r="M81" s="182"/>
      <c r="O81" s="181"/>
      <c r="P81" s="181"/>
      <c r="Q81" s="181"/>
      <c r="R81" s="181"/>
      <c r="S81" s="181"/>
      <c r="T81" s="181"/>
      <c r="U81" s="181"/>
      <c r="V81" s="439"/>
      <c r="W81" s="439"/>
    </row>
    <row r="82" spans="1:23" ht="14.25" customHeight="1">
      <c r="A82" s="12"/>
      <c r="M82" s="182"/>
      <c r="O82" s="181"/>
      <c r="P82" s="181"/>
      <c r="Q82" s="181"/>
      <c r="R82" s="181"/>
      <c r="S82" s="181"/>
      <c r="T82" s="181"/>
      <c r="U82" s="181"/>
      <c r="V82" s="439"/>
      <c r="W82" s="439"/>
    </row>
    <row r="83" spans="1:23" ht="14.25" customHeight="1">
      <c r="A83" s="12"/>
      <c r="M83" s="182"/>
      <c r="O83" s="181"/>
      <c r="P83" s="181"/>
      <c r="Q83" s="181"/>
      <c r="R83" s="181"/>
      <c r="S83" s="181"/>
      <c r="T83" s="181"/>
      <c r="U83" s="181"/>
      <c r="V83" s="439"/>
      <c r="W83" s="439"/>
    </row>
    <row r="84" spans="1:23" ht="14.25" customHeight="1">
      <c r="A84" s="12"/>
      <c r="M84" s="182"/>
      <c r="O84" s="181"/>
      <c r="P84" s="181"/>
      <c r="Q84" s="181"/>
      <c r="R84" s="181"/>
      <c r="S84" s="181"/>
      <c r="T84" s="181"/>
      <c r="U84" s="181"/>
      <c r="V84" s="439"/>
      <c r="W84" s="439"/>
    </row>
    <row r="85" spans="1:23" ht="14.25" customHeight="1">
      <c r="A85" s="12"/>
      <c r="M85" s="182"/>
      <c r="O85" s="181"/>
      <c r="P85" s="181"/>
      <c r="Q85" s="181"/>
      <c r="R85" s="181"/>
      <c r="S85" s="181"/>
      <c r="T85" s="181"/>
      <c r="U85" s="181"/>
      <c r="V85" s="439"/>
      <c r="W85" s="439"/>
    </row>
    <row r="86" spans="1:23" ht="14.25" customHeight="1">
      <c r="A86" s="12"/>
      <c r="M86" s="182"/>
      <c r="O86" s="181"/>
      <c r="P86" s="181"/>
      <c r="Q86" s="181"/>
      <c r="R86" s="181"/>
      <c r="S86" s="181"/>
      <c r="T86" s="181"/>
      <c r="U86" s="181"/>
      <c r="V86" s="439"/>
      <c r="W86" s="439"/>
    </row>
    <row r="87" spans="1:23" ht="14.25" customHeight="1">
      <c r="A87" s="12"/>
      <c r="M87" s="182"/>
      <c r="O87" s="181"/>
      <c r="P87" s="181"/>
      <c r="Q87" s="181"/>
      <c r="R87" s="181"/>
      <c r="S87" s="181"/>
      <c r="T87" s="181"/>
      <c r="U87" s="181"/>
      <c r="V87" s="439"/>
      <c r="W87" s="439"/>
    </row>
    <row r="88" spans="1:23" ht="14.25" customHeight="1">
      <c r="A88" s="12"/>
      <c r="M88" s="182"/>
      <c r="O88" s="181"/>
      <c r="P88" s="181"/>
      <c r="Q88" s="181"/>
      <c r="R88" s="181"/>
      <c r="S88" s="181"/>
      <c r="T88" s="181"/>
      <c r="U88" s="181"/>
      <c r="V88" s="439"/>
      <c r="W88" s="439"/>
    </row>
    <row r="89" spans="1:23" ht="14.25" customHeight="1">
      <c r="A89" s="12"/>
      <c r="M89" s="182"/>
      <c r="O89" s="181"/>
      <c r="P89" s="181"/>
      <c r="Q89" s="181"/>
      <c r="R89" s="181"/>
      <c r="S89" s="181"/>
      <c r="T89" s="181"/>
      <c r="U89" s="181"/>
      <c r="V89" s="439"/>
      <c r="W89" s="439"/>
    </row>
    <row r="90" spans="1:23" ht="14.25" customHeight="1">
      <c r="A90" s="12"/>
      <c r="M90" s="182"/>
      <c r="O90" s="181"/>
      <c r="P90" s="181"/>
      <c r="Q90" s="181"/>
      <c r="R90" s="181"/>
      <c r="S90" s="181"/>
      <c r="T90" s="181"/>
      <c r="U90" s="181"/>
      <c r="V90" s="439"/>
      <c r="W90" s="439"/>
    </row>
    <row r="91" spans="1:23" ht="14.25" customHeight="1">
      <c r="A91" s="12"/>
      <c r="M91" s="182"/>
      <c r="O91" s="181"/>
      <c r="P91" s="181"/>
      <c r="Q91" s="181"/>
      <c r="R91" s="181"/>
      <c r="S91" s="181"/>
      <c r="T91" s="181"/>
      <c r="U91" s="181"/>
      <c r="V91" s="439"/>
      <c r="W91" s="439"/>
    </row>
    <row r="92" spans="1:23" ht="14.25" customHeight="1">
      <c r="A92" s="12"/>
      <c r="M92" s="182"/>
      <c r="O92" s="181"/>
      <c r="P92" s="181"/>
      <c r="Q92" s="181"/>
      <c r="R92" s="181"/>
      <c r="S92" s="181"/>
      <c r="T92" s="181"/>
      <c r="U92" s="181"/>
      <c r="V92" s="141"/>
      <c r="W92" s="141"/>
    </row>
    <row r="93" spans="1:23" ht="14.25" customHeight="1">
      <c r="A93" s="12"/>
      <c r="M93" s="141"/>
      <c r="O93" s="181"/>
      <c r="P93" s="181"/>
      <c r="Q93" s="181"/>
      <c r="R93" s="181"/>
      <c r="S93" s="181"/>
      <c r="T93" s="181"/>
      <c r="U93" s="181"/>
      <c r="V93" s="141"/>
      <c r="W93" s="141"/>
    </row>
    <row r="94" spans="1:23" ht="14.25" customHeight="1">
      <c r="A94" s="12"/>
      <c r="M94" s="141"/>
      <c r="O94" s="181"/>
      <c r="P94" s="181"/>
      <c r="Q94" s="181"/>
      <c r="R94" s="181"/>
      <c r="S94" s="181"/>
      <c r="T94" s="181"/>
      <c r="U94" s="181"/>
      <c r="V94" s="141"/>
      <c r="W94" s="141"/>
    </row>
    <row r="95" spans="1:23" ht="14.25" customHeight="1">
      <c r="A95" s="12"/>
      <c r="M95" s="141"/>
      <c r="O95" s="181"/>
      <c r="P95" s="181"/>
      <c r="Q95" s="181"/>
      <c r="R95" s="181"/>
      <c r="S95" s="181"/>
      <c r="T95" s="181"/>
      <c r="U95" s="181"/>
      <c r="V95" s="141"/>
      <c r="W95" s="141"/>
    </row>
    <row r="96" spans="1:23" ht="14.25" customHeight="1">
      <c r="A96" s="12"/>
      <c r="M96" s="141"/>
      <c r="O96" s="181"/>
      <c r="P96" s="181"/>
      <c r="Q96" s="181"/>
      <c r="R96" s="181"/>
      <c r="S96" s="181"/>
      <c r="T96" s="181"/>
      <c r="U96" s="181"/>
      <c r="V96" s="141"/>
      <c r="W96" s="141"/>
    </row>
  </sheetData>
  <mergeCells count="88">
    <mergeCell ref="A1:M1"/>
    <mergeCell ref="I8:K8"/>
    <mergeCell ref="L8:M10"/>
    <mergeCell ref="A7:B7"/>
    <mergeCell ref="L7:M7"/>
    <mergeCell ref="A8:A10"/>
    <mergeCell ref="B8:B10"/>
    <mergeCell ref="C8:E8"/>
    <mergeCell ref="F8:H8"/>
    <mergeCell ref="A6:M6"/>
    <mergeCell ref="A26:B26"/>
    <mergeCell ref="L26:M26"/>
    <mergeCell ref="L17:M17"/>
    <mergeCell ref="L18:M18"/>
    <mergeCell ref="L20:M20"/>
    <mergeCell ref="L21:M21"/>
    <mergeCell ref="L24:M24"/>
    <mergeCell ref="L23:M23"/>
    <mergeCell ref="L25:M25"/>
    <mergeCell ref="L15:M15"/>
    <mergeCell ref="L16:M16"/>
    <mergeCell ref="L22:M22"/>
    <mergeCell ref="L11:M11"/>
    <mergeCell ref="L12:M12"/>
    <mergeCell ref="L13:M13"/>
    <mergeCell ref="L14:M14"/>
    <mergeCell ref="L19:M19"/>
    <mergeCell ref="AA32:AB32"/>
    <mergeCell ref="AC32:AE32"/>
    <mergeCell ref="AF32:AG32"/>
    <mergeCell ref="P33:Q33"/>
    <mergeCell ref="R33:S33"/>
    <mergeCell ref="T33:U33"/>
    <mergeCell ref="V33:W33"/>
    <mergeCell ref="X33:Z33"/>
    <mergeCell ref="AA33:AB33"/>
    <mergeCell ref="AC33:AE33"/>
    <mergeCell ref="AF33:AG33"/>
    <mergeCell ref="P32:Q32"/>
    <mergeCell ref="R32:S32"/>
    <mergeCell ref="T32:U32"/>
    <mergeCell ref="V32:W32"/>
    <mergeCell ref="X32:Z32"/>
    <mergeCell ref="P34:Q34"/>
    <mergeCell ref="R34:S34"/>
    <mergeCell ref="T34:U34"/>
    <mergeCell ref="V34:W34"/>
    <mergeCell ref="X34:Z34"/>
    <mergeCell ref="AA34:AB34"/>
    <mergeCell ref="AC34:AE34"/>
    <mergeCell ref="AF34:AG34"/>
    <mergeCell ref="V59:W59"/>
    <mergeCell ref="V60:W60"/>
    <mergeCell ref="V61:W61"/>
    <mergeCell ref="V62:W62"/>
    <mergeCell ref="V63:W63"/>
    <mergeCell ref="V64:W64"/>
    <mergeCell ref="V65:W65"/>
    <mergeCell ref="V66:W66"/>
    <mergeCell ref="V67:W67"/>
    <mergeCell ref="V68:W68"/>
    <mergeCell ref="V69:W69"/>
    <mergeCell ref="V70:W70"/>
    <mergeCell ref="V77:W77"/>
    <mergeCell ref="V78:W78"/>
    <mergeCell ref="V79:W79"/>
    <mergeCell ref="V80:W80"/>
    <mergeCell ref="V71:W71"/>
    <mergeCell ref="V72:W72"/>
    <mergeCell ref="V73:W73"/>
    <mergeCell ref="V74:W74"/>
    <mergeCell ref="V75:W75"/>
    <mergeCell ref="V91:W91"/>
    <mergeCell ref="A2:M2"/>
    <mergeCell ref="A3:M3"/>
    <mergeCell ref="A4:M4"/>
    <mergeCell ref="A5:L5"/>
    <mergeCell ref="V86:W86"/>
    <mergeCell ref="V87:W87"/>
    <mergeCell ref="V88:W88"/>
    <mergeCell ref="V89:W89"/>
    <mergeCell ref="V90:W90"/>
    <mergeCell ref="V81:W81"/>
    <mergeCell ref="V82:W82"/>
    <mergeCell ref="V83:W83"/>
    <mergeCell ref="V84:W84"/>
    <mergeCell ref="V85:W85"/>
    <mergeCell ref="V76:W76"/>
  </mergeCells>
  <phoneticPr fontId="17" type="noConversion"/>
  <printOptions horizontalCentered="1" verticalCentered="1"/>
  <pageMargins left="0" right="0" top="0" bottom="0" header="0.31496062992125984" footer="0.31496062992125984"/>
  <pageSetup paperSize="9" scale="9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tint="0.39997558519241921"/>
  </sheetPr>
  <dimension ref="A1:K28"/>
  <sheetViews>
    <sheetView tabSelected="1" view="pageBreakPreview" zoomScaleNormal="100" zoomScaleSheetLayoutView="100" workbookViewId="0">
      <selection activeCell="U28" sqref="U28"/>
    </sheetView>
  </sheetViews>
  <sheetFormatPr defaultColWidth="9.125" defaultRowHeight="14.25"/>
  <cols>
    <col min="1" max="1" width="6.625" style="3" customWidth="1"/>
    <col min="2" max="2" width="36.625" style="1" bestFit="1" customWidth="1"/>
    <col min="3" max="8" width="9.75" style="1" customWidth="1"/>
    <col min="9" max="9" width="30.625" style="1" customWidth="1"/>
    <col min="10" max="10" width="6.5" style="1" customWidth="1"/>
    <col min="11" max="16384" width="9.125" style="1"/>
  </cols>
  <sheetData>
    <row r="1" spans="1:11" s="5" customFormat="1" ht="24.75" customHeight="1">
      <c r="A1" s="378"/>
      <c r="B1" s="335"/>
      <c r="C1" s="335"/>
      <c r="D1" s="335"/>
      <c r="E1" s="335"/>
      <c r="F1" s="335"/>
      <c r="G1" s="335"/>
      <c r="H1" s="335"/>
      <c r="I1" s="335"/>
      <c r="J1" s="335"/>
      <c r="K1" s="10"/>
    </row>
    <row r="2" spans="1:11" ht="15.75" customHeight="1">
      <c r="A2" s="379" t="s">
        <v>462</v>
      </c>
      <c r="B2" s="379"/>
      <c r="C2" s="379"/>
      <c r="D2" s="379"/>
      <c r="E2" s="379"/>
      <c r="F2" s="379"/>
      <c r="G2" s="379"/>
      <c r="H2" s="379"/>
      <c r="I2" s="379"/>
      <c r="J2" s="379"/>
    </row>
    <row r="3" spans="1:11" ht="18" customHeight="1">
      <c r="A3" s="379" t="s">
        <v>3</v>
      </c>
      <c r="B3" s="379"/>
      <c r="C3" s="379"/>
      <c r="D3" s="379"/>
      <c r="E3" s="379"/>
      <c r="F3" s="379"/>
      <c r="G3" s="379"/>
      <c r="H3" s="379"/>
      <c r="I3" s="379"/>
      <c r="J3" s="379"/>
    </row>
    <row r="4" spans="1:11" ht="15.75" customHeight="1">
      <c r="A4" s="387" t="s">
        <v>415</v>
      </c>
      <c r="B4" s="387"/>
      <c r="C4" s="387"/>
      <c r="D4" s="387"/>
      <c r="E4" s="387"/>
      <c r="F4" s="387"/>
      <c r="G4" s="387"/>
      <c r="H4" s="387"/>
      <c r="I4" s="387"/>
      <c r="J4" s="387"/>
    </row>
    <row r="5" spans="1:11" ht="15.75" customHeight="1">
      <c r="A5" s="387" t="s">
        <v>136</v>
      </c>
      <c r="B5" s="387"/>
      <c r="C5" s="387"/>
      <c r="D5" s="387"/>
      <c r="E5" s="387"/>
      <c r="F5" s="387"/>
      <c r="G5" s="387"/>
      <c r="H5" s="387"/>
      <c r="I5" s="387"/>
      <c r="J5" s="387"/>
    </row>
    <row r="6" spans="1:11" ht="15.75" customHeight="1">
      <c r="A6" s="387">
        <v>2019</v>
      </c>
      <c r="B6" s="387"/>
      <c r="C6" s="387"/>
      <c r="D6" s="387"/>
      <c r="E6" s="387"/>
      <c r="F6" s="387"/>
      <c r="G6" s="387"/>
      <c r="H6" s="387"/>
      <c r="I6" s="387"/>
      <c r="J6" s="387"/>
    </row>
    <row r="7" spans="1:11" ht="16.5" customHeight="1">
      <c r="A7" s="452" t="s">
        <v>503</v>
      </c>
      <c r="B7" s="453"/>
      <c r="C7" s="41"/>
      <c r="D7" s="296"/>
      <c r="E7" s="50"/>
      <c r="F7" s="42"/>
      <c r="G7" s="41"/>
      <c r="H7" s="162"/>
      <c r="I7" s="454" t="s">
        <v>150</v>
      </c>
      <c r="J7" s="454"/>
    </row>
    <row r="8" spans="1:11" ht="24" customHeight="1" thickBot="1">
      <c r="A8" s="442" t="s">
        <v>272</v>
      </c>
      <c r="B8" s="455" t="s">
        <v>16</v>
      </c>
      <c r="C8" s="448" t="s">
        <v>33</v>
      </c>
      <c r="D8" s="446"/>
      <c r="E8" s="446"/>
      <c r="F8" s="446" t="s">
        <v>504</v>
      </c>
      <c r="G8" s="446"/>
      <c r="H8" s="447"/>
      <c r="I8" s="442" t="s">
        <v>22</v>
      </c>
      <c r="J8" s="442"/>
    </row>
    <row r="9" spans="1:11" ht="20.25" customHeight="1" thickTop="1" thickBot="1">
      <c r="A9" s="382"/>
      <c r="B9" s="385"/>
      <c r="C9" s="449" t="s">
        <v>34</v>
      </c>
      <c r="D9" s="450"/>
      <c r="E9" s="450"/>
      <c r="F9" s="450" t="s">
        <v>35</v>
      </c>
      <c r="G9" s="450"/>
      <c r="H9" s="451"/>
      <c r="I9" s="382"/>
      <c r="J9" s="382"/>
    </row>
    <row r="10" spans="1:11" ht="15.75" thickTop="1" thickBot="1">
      <c r="A10" s="382"/>
      <c r="B10" s="385"/>
      <c r="C10" s="167" t="s">
        <v>10</v>
      </c>
      <c r="D10" s="167" t="s">
        <v>268</v>
      </c>
      <c r="E10" s="167" t="s">
        <v>7</v>
      </c>
      <c r="F10" s="167" t="s">
        <v>10</v>
      </c>
      <c r="G10" s="167" t="s">
        <v>268</v>
      </c>
      <c r="H10" s="167" t="s">
        <v>7</v>
      </c>
      <c r="I10" s="382"/>
      <c r="J10" s="382"/>
    </row>
    <row r="11" spans="1:11" ht="16.5" customHeight="1" thickTop="1">
      <c r="A11" s="383"/>
      <c r="B11" s="386"/>
      <c r="C11" s="170" t="s">
        <v>13</v>
      </c>
      <c r="D11" s="170" t="s">
        <v>32</v>
      </c>
      <c r="E11" s="170" t="s">
        <v>334</v>
      </c>
      <c r="F11" s="170" t="s">
        <v>13</v>
      </c>
      <c r="G11" s="170" t="s">
        <v>32</v>
      </c>
      <c r="H11" s="170" t="s">
        <v>334</v>
      </c>
      <c r="I11" s="383"/>
      <c r="J11" s="383"/>
    </row>
    <row r="12" spans="1:11" ht="21" customHeight="1" thickBot="1">
      <c r="A12" s="43">
        <v>4922</v>
      </c>
      <c r="B12" s="44" t="s">
        <v>356</v>
      </c>
      <c r="C12" s="253">
        <f>SUM(D12:E12)</f>
        <v>72584</v>
      </c>
      <c r="D12" s="45">
        <v>72584</v>
      </c>
      <c r="E12" s="45">
        <v>0</v>
      </c>
      <c r="F12" s="253">
        <f>SUM(G12:H12)</f>
        <v>2496</v>
      </c>
      <c r="G12" s="45">
        <v>2489</v>
      </c>
      <c r="H12" s="45">
        <v>7</v>
      </c>
      <c r="I12" s="431" t="s">
        <v>366</v>
      </c>
      <c r="J12" s="432"/>
    </row>
    <row r="13" spans="1:11" ht="21" customHeight="1" thickBot="1">
      <c r="A13" s="46">
        <v>4923</v>
      </c>
      <c r="B13" s="47" t="s">
        <v>357</v>
      </c>
      <c r="C13" s="254">
        <f>SUM(D13:E13)</f>
        <v>463764</v>
      </c>
      <c r="D13" s="255">
        <v>454010</v>
      </c>
      <c r="E13" s="255">
        <v>9754</v>
      </c>
      <c r="F13" s="254">
        <f>SUM(G13:H13)</f>
        <v>14156</v>
      </c>
      <c r="G13" s="255">
        <v>14044</v>
      </c>
      <c r="H13" s="255">
        <v>112</v>
      </c>
      <c r="I13" s="421" t="s">
        <v>139</v>
      </c>
      <c r="J13" s="422"/>
    </row>
    <row r="14" spans="1:11" ht="26.25" customHeight="1" thickBot="1">
      <c r="A14" s="43">
        <v>4924</v>
      </c>
      <c r="B14" s="44" t="s">
        <v>367</v>
      </c>
      <c r="C14" s="253">
        <f>SUM(D14:E14)</f>
        <v>343538</v>
      </c>
      <c r="D14" s="45">
        <v>310574</v>
      </c>
      <c r="E14" s="45">
        <v>32964</v>
      </c>
      <c r="F14" s="253">
        <f>SUM(G14:H14)</f>
        <v>7767</v>
      </c>
      <c r="G14" s="45">
        <v>7717</v>
      </c>
      <c r="H14" s="45">
        <v>50</v>
      </c>
      <c r="I14" s="433" t="s">
        <v>382</v>
      </c>
      <c r="J14" s="434"/>
    </row>
    <row r="15" spans="1:11" ht="21" customHeight="1" thickBot="1">
      <c r="A15" s="46">
        <v>4925</v>
      </c>
      <c r="B15" s="47" t="s">
        <v>369</v>
      </c>
      <c r="C15" s="254">
        <f t="shared" ref="C15:C26" si="0">SUM(D15:E15)</f>
        <v>187135</v>
      </c>
      <c r="D15" s="255">
        <v>186433</v>
      </c>
      <c r="E15" s="255">
        <v>702</v>
      </c>
      <c r="F15" s="254">
        <f t="shared" ref="F15:F25" si="1">SUM(G15:H15)</f>
        <v>9487</v>
      </c>
      <c r="G15" s="255">
        <v>9476</v>
      </c>
      <c r="H15" s="255">
        <v>11</v>
      </c>
      <c r="I15" s="421" t="s">
        <v>370</v>
      </c>
      <c r="J15" s="422"/>
    </row>
    <row r="16" spans="1:11" ht="26.25" customHeight="1" thickBot="1">
      <c r="A16" s="43">
        <v>5010</v>
      </c>
      <c r="B16" s="44" t="s">
        <v>371</v>
      </c>
      <c r="C16" s="253">
        <f t="shared" si="0"/>
        <v>310511</v>
      </c>
      <c r="D16" s="45">
        <v>231314</v>
      </c>
      <c r="E16" s="45">
        <v>79197</v>
      </c>
      <c r="F16" s="253">
        <f t="shared" si="1"/>
        <v>1804</v>
      </c>
      <c r="G16" s="45">
        <v>1697</v>
      </c>
      <c r="H16" s="45">
        <v>107</v>
      </c>
      <c r="I16" s="433" t="s">
        <v>372</v>
      </c>
      <c r="J16" s="434"/>
    </row>
    <row r="17" spans="1:10" ht="21" customHeight="1" thickBot="1">
      <c r="A17" s="46">
        <v>5110</v>
      </c>
      <c r="B17" s="47" t="s">
        <v>411</v>
      </c>
      <c r="C17" s="254">
        <f t="shared" si="0"/>
        <v>8834112</v>
      </c>
      <c r="D17" s="255">
        <v>8502981</v>
      </c>
      <c r="E17" s="255">
        <v>331131</v>
      </c>
      <c r="F17" s="254">
        <f t="shared" si="1"/>
        <v>31776</v>
      </c>
      <c r="G17" s="255">
        <v>31143</v>
      </c>
      <c r="H17" s="255">
        <v>633</v>
      </c>
      <c r="I17" s="421" t="s">
        <v>373</v>
      </c>
      <c r="J17" s="422"/>
    </row>
    <row r="18" spans="1:10" ht="21" customHeight="1" thickBot="1">
      <c r="A18" s="43">
        <v>5210</v>
      </c>
      <c r="B18" s="44" t="s">
        <v>359</v>
      </c>
      <c r="C18" s="253">
        <f t="shared" si="0"/>
        <v>296275</v>
      </c>
      <c r="D18" s="45">
        <v>278466</v>
      </c>
      <c r="E18" s="45">
        <v>17809</v>
      </c>
      <c r="F18" s="253">
        <f t="shared" si="1"/>
        <v>3055</v>
      </c>
      <c r="G18" s="45">
        <v>3016</v>
      </c>
      <c r="H18" s="45">
        <v>39</v>
      </c>
      <c r="I18" s="433" t="s">
        <v>374</v>
      </c>
      <c r="J18" s="434"/>
    </row>
    <row r="19" spans="1:10" ht="21" customHeight="1" thickBot="1">
      <c r="A19" s="46">
        <v>5221</v>
      </c>
      <c r="B19" s="47" t="s">
        <v>375</v>
      </c>
      <c r="C19" s="254">
        <f t="shared" si="0"/>
        <v>0</v>
      </c>
      <c r="D19" s="255">
        <v>0</v>
      </c>
      <c r="E19" s="255">
        <v>0</v>
      </c>
      <c r="F19" s="254">
        <f t="shared" si="1"/>
        <v>0</v>
      </c>
      <c r="G19" s="255">
        <v>0</v>
      </c>
      <c r="H19" s="255">
        <v>0</v>
      </c>
      <c r="I19" s="421" t="s">
        <v>376</v>
      </c>
      <c r="J19" s="422"/>
    </row>
    <row r="20" spans="1:10" ht="21" customHeight="1" thickBot="1">
      <c r="A20" s="43">
        <v>5222</v>
      </c>
      <c r="B20" s="44" t="s">
        <v>402</v>
      </c>
      <c r="C20" s="253">
        <f t="shared" si="0"/>
        <v>6630</v>
      </c>
      <c r="D20" s="45">
        <v>6630</v>
      </c>
      <c r="E20" s="45">
        <v>0</v>
      </c>
      <c r="F20" s="253">
        <f t="shared" si="1"/>
        <v>103</v>
      </c>
      <c r="G20" s="45">
        <v>103</v>
      </c>
      <c r="H20" s="45">
        <v>0</v>
      </c>
      <c r="I20" s="433" t="s">
        <v>401</v>
      </c>
      <c r="J20" s="434"/>
    </row>
    <row r="21" spans="1:10" ht="21" customHeight="1" thickBot="1">
      <c r="A21" s="46">
        <v>5224</v>
      </c>
      <c r="B21" s="47" t="s">
        <v>360</v>
      </c>
      <c r="C21" s="254">
        <f t="shared" si="0"/>
        <v>141553</v>
      </c>
      <c r="D21" s="255">
        <v>139134</v>
      </c>
      <c r="E21" s="255">
        <v>2419</v>
      </c>
      <c r="F21" s="254">
        <f t="shared" si="1"/>
        <v>1893</v>
      </c>
      <c r="G21" s="255">
        <v>1887</v>
      </c>
      <c r="H21" s="255">
        <v>6</v>
      </c>
      <c r="I21" s="421" t="s">
        <v>141</v>
      </c>
      <c r="J21" s="422"/>
    </row>
    <row r="22" spans="1:10" ht="21" customHeight="1" thickBot="1">
      <c r="A22" s="43">
        <v>5229</v>
      </c>
      <c r="B22" s="44" t="s">
        <v>377</v>
      </c>
      <c r="C22" s="253">
        <f t="shared" si="0"/>
        <v>220724</v>
      </c>
      <c r="D22" s="45">
        <v>218164</v>
      </c>
      <c r="E22" s="45">
        <v>2560</v>
      </c>
      <c r="F22" s="253">
        <f t="shared" si="1"/>
        <v>4173</v>
      </c>
      <c r="G22" s="45">
        <v>4140</v>
      </c>
      <c r="H22" s="45">
        <v>33</v>
      </c>
      <c r="I22" s="433" t="s">
        <v>378</v>
      </c>
      <c r="J22" s="434"/>
    </row>
    <row r="23" spans="1:10" ht="21" customHeight="1" thickBot="1">
      <c r="A23" s="46">
        <v>5310</v>
      </c>
      <c r="B23" s="47" t="s">
        <v>361</v>
      </c>
      <c r="C23" s="254">
        <f t="shared" si="0"/>
        <v>138849</v>
      </c>
      <c r="D23" s="255">
        <v>65341</v>
      </c>
      <c r="E23" s="255">
        <v>73508</v>
      </c>
      <c r="F23" s="254">
        <f t="shared" si="1"/>
        <v>819</v>
      </c>
      <c r="G23" s="255">
        <v>690</v>
      </c>
      <c r="H23" s="255">
        <v>129</v>
      </c>
      <c r="I23" s="421" t="s">
        <v>379</v>
      </c>
      <c r="J23" s="422"/>
    </row>
    <row r="24" spans="1:10" ht="21" customHeight="1" thickBot="1">
      <c r="A24" s="43">
        <v>5320</v>
      </c>
      <c r="B24" s="44" t="s">
        <v>362</v>
      </c>
      <c r="C24" s="253">
        <f t="shared" si="0"/>
        <v>49715</v>
      </c>
      <c r="D24" s="45">
        <v>49715</v>
      </c>
      <c r="E24" s="45">
        <v>0</v>
      </c>
      <c r="F24" s="253">
        <f t="shared" si="1"/>
        <v>390</v>
      </c>
      <c r="G24" s="45">
        <v>390</v>
      </c>
      <c r="H24" s="45">
        <v>0</v>
      </c>
      <c r="I24" s="433" t="s">
        <v>380</v>
      </c>
      <c r="J24" s="434"/>
    </row>
    <row r="25" spans="1:10" ht="21" customHeight="1" thickBot="1">
      <c r="A25" s="46">
        <v>6110</v>
      </c>
      <c r="B25" s="47" t="s">
        <v>363</v>
      </c>
      <c r="C25" s="254">
        <f t="shared" si="0"/>
        <v>1028988</v>
      </c>
      <c r="D25" s="255">
        <v>595839</v>
      </c>
      <c r="E25" s="255">
        <v>433149</v>
      </c>
      <c r="F25" s="254">
        <f t="shared" si="1"/>
        <v>2018</v>
      </c>
      <c r="G25" s="255">
        <v>1382</v>
      </c>
      <c r="H25" s="255">
        <v>636</v>
      </c>
      <c r="I25" s="421" t="s">
        <v>381</v>
      </c>
      <c r="J25" s="422"/>
    </row>
    <row r="26" spans="1:10" ht="21" customHeight="1">
      <c r="A26" s="48">
        <v>6190</v>
      </c>
      <c r="B26" s="49" t="s">
        <v>364</v>
      </c>
      <c r="C26" s="256">
        <f t="shared" si="0"/>
        <v>51930</v>
      </c>
      <c r="D26" s="221">
        <v>51930</v>
      </c>
      <c r="E26" s="221">
        <v>0</v>
      </c>
      <c r="F26" s="256">
        <f>SUM(G26:H26)</f>
        <v>329</v>
      </c>
      <c r="G26" s="221">
        <v>321</v>
      </c>
      <c r="H26" s="221">
        <v>8</v>
      </c>
      <c r="I26" s="440" t="s">
        <v>365</v>
      </c>
      <c r="J26" s="441"/>
    </row>
    <row r="27" spans="1:10" s="171" customFormat="1" ht="30.75" customHeight="1">
      <c r="A27" s="443" t="s">
        <v>13</v>
      </c>
      <c r="B27" s="443"/>
      <c r="C27" s="222">
        <f>SUM(C12:C26)</f>
        <v>12146308</v>
      </c>
      <c r="D27" s="222">
        <f t="shared" ref="D27:E27" si="2">SUM(D12:D26)</f>
        <v>11163115</v>
      </c>
      <c r="E27" s="222">
        <f t="shared" si="2"/>
        <v>983193</v>
      </c>
      <c r="F27" s="222">
        <f>SUM(F12:F26)</f>
        <v>80266</v>
      </c>
      <c r="G27" s="222">
        <f>SUM(G12:G26)</f>
        <v>78495</v>
      </c>
      <c r="H27" s="222">
        <f>SUM(H12:H26)</f>
        <v>1771</v>
      </c>
      <c r="I27" s="444" t="s">
        <v>10</v>
      </c>
      <c r="J27" s="445"/>
    </row>
    <row r="28" spans="1:10">
      <c r="C28" s="71"/>
      <c r="D28" s="71"/>
      <c r="E28" s="71"/>
      <c r="F28" s="71"/>
      <c r="G28" s="71"/>
      <c r="H28" s="71"/>
    </row>
  </sheetData>
  <mergeCells count="32">
    <mergeCell ref="I24:J24"/>
    <mergeCell ref="I18:J18"/>
    <mergeCell ref="I20:J20"/>
    <mergeCell ref="I21:J21"/>
    <mergeCell ref="I22:J22"/>
    <mergeCell ref="I23:J23"/>
    <mergeCell ref="I19:J19"/>
    <mergeCell ref="I17:J17"/>
    <mergeCell ref="A5:J5"/>
    <mergeCell ref="A7:B7"/>
    <mergeCell ref="I7:J7"/>
    <mergeCell ref="A1:J1"/>
    <mergeCell ref="A2:J2"/>
    <mergeCell ref="A3:J3"/>
    <mergeCell ref="A4:J4"/>
    <mergeCell ref="A6:J6"/>
    <mergeCell ref="I26:J26"/>
    <mergeCell ref="A27:B27"/>
    <mergeCell ref="I27:J27"/>
    <mergeCell ref="I8:J11"/>
    <mergeCell ref="C9:E9"/>
    <mergeCell ref="F9:H9"/>
    <mergeCell ref="A8:A11"/>
    <mergeCell ref="B8:B11"/>
    <mergeCell ref="C8:E8"/>
    <mergeCell ref="F8:H8"/>
    <mergeCell ref="I12:J12"/>
    <mergeCell ref="I25:J25"/>
    <mergeCell ref="I13:J13"/>
    <mergeCell ref="I14:J14"/>
    <mergeCell ref="I15:J15"/>
    <mergeCell ref="I16:J16"/>
  </mergeCells>
  <phoneticPr fontId="17" type="noConversion"/>
  <printOptions horizontalCentered="1" verticalCentered="1"/>
  <pageMargins left="0" right="0" top="0" bottom="0" header="0.31496062992125984" footer="0.31496062992125984"/>
  <pageSetup paperSize="9" scale="94"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tint="0.39997558519241921"/>
  </sheetPr>
  <dimension ref="A1:K43"/>
  <sheetViews>
    <sheetView tabSelected="1" view="pageBreakPreview" zoomScaleNormal="100" zoomScaleSheetLayoutView="100" workbookViewId="0">
      <selection activeCell="U28" sqref="U28"/>
    </sheetView>
  </sheetViews>
  <sheetFormatPr defaultColWidth="9.125" defaultRowHeight="14.25"/>
  <cols>
    <col min="1" max="1" width="11.625" style="53" customWidth="1"/>
    <col min="2" max="2" width="25.625" style="12" customWidth="1"/>
    <col min="3" max="3" width="9.75" style="12" customWidth="1"/>
    <col min="4" max="4" width="8.375" style="12" customWidth="1"/>
    <col min="5" max="5" width="10.5" style="12" customWidth="1"/>
    <col min="6" max="6" width="9.75" style="12" customWidth="1"/>
    <col min="7" max="8" width="8.75" style="12" customWidth="1"/>
    <col min="9" max="9" width="25.625" style="12" customWidth="1"/>
    <col min="10" max="10" width="11.625" style="12" customWidth="1"/>
    <col min="11" max="16384" width="9.125" style="12"/>
  </cols>
  <sheetData>
    <row r="1" spans="1:11" s="5" customFormat="1" ht="15" customHeight="1">
      <c r="A1" s="378"/>
      <c r="B1" s="335"/>
      <c r="C1" s="335"/>
      <c r="D1" s="335"/>
      <c r="E1" s="335"/>
      <c r="F1" s="335"/>
      <c r="G1" s="335"/>
      <c r="H1" s="335"/>
      <c r="I1" s="335"/>
      <c r="J1" s="335"/>
      <c r="K1" s="10"/>
    </row>
    <row r="2" spans="1:11" ht="15.75" customHeight="1">
      <c r="A2" s="379" t="s">
        <v>55</v>
      </c>
      <c r="B2" s="379"/>
      <c r="C2" s="379"/>
      <c r="D2" s="379"/>
      <c r="E2" s="379"/>
      <c r="F2" s="379"/>
      <c r="G2" s="379"/>
      <c r="H2" s="379"/>
      <c r="I2" s="379"/>
      <c r="J2" s="379"/>
    </row>
    <row r="3" spans="1:11" ht="15.75" customHeight="1">
      <c r="A3" s="379" t="s">
        <v>3</v>
      </c>
      <c r="B3" s="379"/>
      <c r="C3" s="379"/>
      <c r="D3" s="379"/>
      <c r="E3" s="379"/>
      <c r="F3" s="379"/>
      <c r="G3" s="379"/>
      <c r="H3" s="379"/>
      <c r="I3" s="379"/>
      <c r="J3" s="379"/>
    </row>
    <row r="4" spans="1:11" ht="15.75" customHeight="1">
      <c r="A4" s="387" t="s">
        <v>416</v>
      </c>
      <c r="B4" s="387"/>
      <c r="C4" s="387"/>
      <c r="D4" s="387"/>
      <c r="E4" s="387"/>
      <c r="F4" s="387"/>
      <c r="G4" s="387"/>
      <c r="H4" s="387"/>
      <c r="I4" s="387"/>
      <c r="J4" s="387"/>
    </row>
    <row r="5" spans="1:11" ht="15.75" customHeight="1">
      <c r="A5" s="387" t="s">
        <v>136</v>
      </c>
      <c r="B5" s="387"/>
      <c r="C5" s="387"/>
      <c r="D5" s="387"/>
      <c r="E5" s="387"/>
      <c r="F5" s="387"/>
      <c r="G5" s="387"/>
      <c r="H5" s="387"/>
      <c r="I5" s="387"/>
      <c r="J5" s="387"/>
    </row>
    <row r="6" spans="1:11" ht="15.75" customHeight="1">
      <c r="A6" s="387">
        <v>2019</v>
      </c>
      <c r="B6" s="387"/>
      <c r="C6" s="387"/>
      <c r="D6" s="387"/>
      <c r="E6" s="387"/>
      <c r="F6" s="387"/>
      <c r="G6" s="387"/>
      <c r="H6" s="387"/>
      <c r="I6" s="387"/>
      <c r="J6" s="387"/>
    </row>
    <row r="7" spans="1:11" ht="16.5" customHeight="1">
      <c r="A7" s="545" t="s">
        <v>548</v>
      </c>
      <c r="B7" s="453"/>
      <c r="C7" s="41"/>
      <c r="D7" s="296"/>
      <c r="E7" s="437"/>
      <c r="F7" s="437"/>
      <c r="G7" s="41"/>
      <c r="H7" s="150"/>
      <c r="I7" s="454" t="s">
        <v>547</v>
      </c>
      <c r="J7" s="454"/>
    </row>
    <row r="8" spans="1:11" ht="24" customHeight="1">
      <c r="A8" s="471" t="s">
        <v>49</v>
      </c>
      <c r="B8" s="471"/>
      <c r="C8" s="467" t="s">
        <v>33</v>
      </c>
      <c r="D8" s="467"/>
      <c r="E8" s="467"/>
      <c r="F8" s="467" t="s">
        <v>504</v>
      </c>
      <c r="G8" s="467"/>
      <c r="H8" s="467"/>
      <c r="I8" s="468" t="s">
        <v>50</v>
      </c>
      <c r="J8" s="468"/>
    </row>
    <row r="9" spans="1:11" ht="31.5" customHeight="1">
      <c r="A9" s="472"/>
      <c r="B9" s="472"/>
      <c r="C9" s="466" t="s">
        <v>335</v>
      </c>
      <c r="D9" s="466"/>
      <c r="E9" s="466"/>
      <c r="F9" s="466" t="s">
        <v>35</v>
      </c>
      <c r="G9" s="466"/>
      <c r="H9" s="466"/>
      <c r="I9" s="469"/>
      <c r="J9" s="469"/>
    </row>
    <row r="10" spans="1:11" ht="28.5" customHeight="1">
      <c r="A10" s="472"/>
      <c r="B10" s="472"/>
      <c r="C10" s="151" t="s">
        <v>10</v>
      </c>
      <c r="D10" s="153" t="s">
        <v>51</v>
      </c>
      <c r="E10" s="153" t="s">
        <v>52</v>
      </c>
      <c r="F10" s="151" t="s">
        <v>10</v>
      </c>
      <c r="G10" s="151" t="s">
        <v>24</v>
      </c>
      <c r="H10" s="151" t="s">
        <v>25</v>
      </c>
      <c r="I10" s="469"/>
      <c r="J10" s="469"/>
    </row>
    <row r="11" spans="1:11" ht="28.5" customHeight="1">
      <c r="A11" s="473"/>
      <c r="B11" s="473"/>
      <c r="C11" s="152" t="s">
        <v>13</v>
      </c>
      <c r="D11" s="86" t="s">
        <v>53</v>
      </c>
      <c r="E11" s="86" t="s">
        <v>54</v>
      </c>
      <c r="F11" s="152" t="s">
        <v>13</v>
      </c>
      <c r="G11" s="152" t="s">
        <v>26</v>
      </c>
      <c r="H11" s="152" t="s">
        <v>27</v>
      </c>
      <c r="I11" s="470"/>
      <c r="J11" s="470"/>
    </row>
    <row r="12" spans="1:11" ht="30" customHeight="1" thickBot="1">
      <c r="A12" s="458" t="s">
        <v>36</v>
      </c>
      <c r="B12" s="458"/>
      <c r="C12" s="234">
        <f t="shared" ref="C12:C20" si="0">SUM(D12:E12)</f>
        <v>51586</v>
      </c>
      <c r="D12" s="63">
        <v>1881</v>
      </c>
      <c r="E12" s="63">
        <v>49705</v>
      </c>
      <c r="F12" s="234">
        <f t="shared" ref="F12:F20" si="1">SUM(G12:H12)</f>
        <v>215</v>
      </c>
      <c r="G12" s="63">
        <v>3</v>
      </c>
      <c r="H12" s="63">
        <v>212</v>
      </c>
      <c r="I12" s="465" t="s">
        <v>339</v>
      </c>
      <c r="J12" s="465"/>
    </row>
    <row r="13" spans="1:11" ht="30" customHeight="1" thickTop="1" thickBot="1">
      <c r="A13" s="459" t="s">
        <v>37</v>
      </c>
      <c r="B13" s="459"/>
      <c r="C13" s="235">
        <f t="shared" si="0"/>
        <v>0</v>
      </c>
      <c r="D13" s="65">
        <v>0</v>
      </c>
      <c r="E13" s="65">
        <v>0</v>
      </c>
      <c r="F13" s="235">
        <f t="shared" si="1"/>
        <v>170</v>
      </c>
      <c r="G13" s="65">
        <v>6</v>
      </c>
      <c r="H13" s="65">
        <v>164</v>
      </c>
      <c r="I13" s="461" t="s">
        <v>340</v>
      </c>
      <c r="J13" s="461"/>
    </row>
    <row r="14" spans="1:11" ht="30" customHeight="1" thickTop="1" thickBot="1">
      <c r="A14" s="460" t="s">
        <v>38</v>
      </c>
      <c r="B14" s="460"/>
      <c r="C14" s="234">
        <f t="shared" si="0"/>
        <v>1590941</v>
      </c>
      <c r="D14" s="63">
        <v>26121</v>
      </c>
      <c r="E14" s="63">
        <v>1564820</v>
      </c>
      <c r="F14" s="234">
        <f t="shared" si="1"/>
        <v>2985</v>
      </c>
      <c r="G14" s="63">
        <v>433</v>
      </c>
      <c r="H14" s="63">
        <v>2552</v>
      </c>
      <c r="I14" s="463" t="s">
        <v>39</v>
      </c>
      <c r="J14" s="463"/>
    </row>
    <row r="15" spans="1:11" ht="30" customHeight="1" thickTop="1" thickBot="1">
      <c r="A15" s="459" t="s">
        <v>40</v>
      </c>
      <c r="B15" s="459"/>
      <c r="C15" s="235">
        <f t="shared" si="0"/>
        <v>1180876</v>
      </c>
      <c r="D15" s="65">
        <v>16460</v>
      </c>
      <c r="E15" s="65">
        <v>1164416</v>
      </c>
      <c r="F15" s="235">
        <f t="shared" si="1"/>
        <v>7175</v>
      </c>
      <c r="G15" s="65">
        <v>1250</v>
      </c>
      <c r="H15" s="65">
        <v>5925</v>
      </c>
      <c r="I15" s="461" t="s">
        <v>341</v>
      </c>
      <c r="J15" s="461"/>
    </row>
    <row r="16" spans="1:11" ht="30" customHeight="1" thickTop="1" thickBot="1">
      <c r="A16" s="460" t="s">
        <v>41</v>
      </c>
      <c r="B16" s="460"/>
      <c r="C16" s="234">
        <f t="shared" si="0"/>
        <v>5744208</v>
      </c>
      <c r="D16" s="63">
        <v>404860</v>
      </c>
      <c r="E16" s="63">
        <v>5339348</v>
      </c>
      <c r="F16" s="234">
        <f t="shared" si="1"/>
        <v>14191</v>
      </c>
      <c r="G16" s="63">
        <v>2831</v>
      </c>
      <c r="H16" s="63">
        <v>11360</v>
      </c>
      <c r="I16" s="463" t="s">
        <v>342</v>
      </c>
      <c r="J16" s="463"/>
    </row>
    <row r="17" spans="1:11" ht="30" customHeight="1" thickTop="1" thickBot="1">
      <c r="A17" s="459" t="s">
        <v>42</v>
      </c>
      <c r="B17" s="459"/>
      <c r="C17" s="235">
        <f t="shared" si="0"/>
        <v>222944</v>
      </c>
      <c r="D17" s="65">
        <v>3821</v>
      </c>
      <c r="E17" s="65">
        <v>219123</v>
      </c>
      <c r="F17" s="235">
        <f t="shared" si="1"/>
        <v>2766</v>
      </c>
      <c r="G17" s="65">
        <v>550</v>
      </c>
      <c r="H17" s="65">
        <v>2216</v>
      </c>
      <c r="I17" s="461" t="s">
        <v>343</v>
      </c>
      <c r="J17" s="461"/>
    </row>
    <row r="18" spans="1:11" ht="30" customHeight="1" thickTop="1" thickBot="1">
      <c r="A18" s="460" t="s">
        <v>43</v>
      </c>
      <c r="B18" s="460"/>
      <c r="C18" s="234">
        <f t="shared" si="0"/>
        <v>66245</v>
      </c>
      <c r="D18" s="63">
        <v>2826</v>
      </c>
      <c r="E18" s="63">
        <v>63419</v>
      </c>
      <c r="F18" s="234">
        <f t="shared" si="1"/>
        <v>1440</v>
      </c>
      <c r="G18" s="63">
        <v>32</v>
      </c>
      <c r="H18" s="63">
        <v>1408</v>
      </c>
      <c r="I18" s="463" t="s">
        <v>44</v>
      </c>
      <c r="J18" s="463"/>
    </row>
    <row r="19" spans="1:11" ht="30" customHeight="1" thickTop="1" thickBot="1">
      <c r="A19" s="459" t="s">
        <v>45</v>
      </c>
      <c r="B19" s="459"/>
      <c r="C19" s="235">
        <f t="shared" si="0"/>
        <v>3263607</v>
      </c>
      <c r="D19" s="65">
        <v>393333</v>
      </c>
      <c r="E19" s="65">
        <v>2870274</v>
      </c>
      <c r="F19" s="235">
        <f t="shared" si="1"/>
        <v>50506</v>
      </c>
      <c r="G19" s="65">
        <v>10760</v>
      </c>
      <c r="H19" s="65">
        <v>39746</v>
      </c>
      <c r="I19" s="461" t="s">
        <v>46</v>
      </c>
      <c r="J19" s="461"/>
    </row>
    <row r="20" spans="1:11" ht="30" customHeight="1" thickTop="1">
      <c r="A20" s="464" t="s">
        <v>546</v>
      </c>
      <c r="B20" s="464" t="s">
        <v>47</v>
      </c>
      <c r="C20" s="115">
        <f t="shared" si="0"/>
        <v>25900</v>
      </c>
      <c r="D20" s="120">
        <v>0</v>
      </c>
      <c r="E20" s="120">
        <v>25900</v>
      </c>
      <c r="F20" s="115">
        <f t="shared" si="1"/>
        <v>818</v>
      </c>
      <c r="G20" s="120">
        <v>3</v>
      </c>
      <c r="H20" s="120">
        <v>815</v>
      </c>
      <c r="I20" s="462" t="s">
        <v>48</v>
      </c>
      <c r="J20" s="462"/>
    </row>
    <row r="21" spans="1:11" ht="33.75" customHeight="1">
      <c r="A21" s="456" t="s">
        <v>13</v>
      </c>
      <c r="B21" s="456"/>
      <c r="C21" s="113">
        <f t="shared" ref="C21:H21" si="2">SUM(C12:C20)</f>
        <v>12146307</v>
      </c>
      <c r="D21" s="113">
        <f t="shared" si="2"/>
        <v>849302</v>
      </c>
      <c r="E21" s="113">
        <f t="shared" si="2"/>
        <v>11297005</v>
      </c>
      <c r="F21" s="113">
        <f t="shared" si="2"/>
        <v>80266</v>
      </c>
      <c r="G21" s="113">
        <f>SUM(G12:G20)</f>
        <v>15868</v>
      </c>
      <c r="H21" s="113">
        <f t="shared" si="2"/>
        <v>64398</v>
      </c>
      <c r="I21" s="457" t="s">
        <v>10</v>
      </c>
      <c r="J21" s="457"/>
    </row>
    <row r="22" spans="1:11" ht="17.25" customHeight="1">
      <c r="K22" s="53"/>
    </row>
    <row r="23" spans="1:11">
      <c r="K23" s="53"/>
    </row>
    <row r="24" spans="1:11">
      <c r="K24" s="53"/>
    </row>
    <row r="25" spans="1:11">
      <c r="K25" s="53"/>
    </row>
    <row r="26" spans="1:11">
      <c r="K26" s="53"/>
    </row>
    <row r="27" spans="1:11">
      <c r="K27" s="53"/>
    </row>
    <row r="28" spans="1:11">
      <c r="K28" s="53"/>
    </row>
    <row r="29" spans="1:11">
      <c r="K29" s="53"/>
    </row>
    <row r="30" spans="1:11">
      <c r="K30" s="53"/>
    </row>
    <row r="31" spans="1:11">
      <c r="K31" s="53"/>
    </row>
    <row r="32" spans="1:11">
      <c r="K32" s="53"/>
    </row>
    <row r="33" spans="1:11">
      <c r="A33" s="12"/>
      <c r="K33" s="53"/>
    </row>
    <row r="34" spans="1:11">
      <c r="A34" s="12"/>
      <c r="K34" s="53"/>
    </row>
    <row r="35" spans="1:11">
      <c r="A35" s="12"/>
      <c r="K35" s="53"/>
    </row>
    <row r="36" spans="1:11">
      <c r="A36" s="12"/>
      <c r="K36" s="53"/>
    </row>
    <row r="37" spans="1:11">
      <c r="A37" s="12"/>
      <c r="K37" s="53"/>
    </row>
    <row r="38" spans="1:11">
      <c r="A38" s="12"/>
      <c r="K38" s="53"/>
    </row>
    <row r="39" spans="1:11">
      <c r="A39" s="12"/>
      <c r="K39" s="53"/>
    </row>
    <row r="40" spans="1:11">
      <c r="A40" s="12"/>
      <c r="K40" s="53"/>
    </row>
    <row r="41" spans="1:11">
      <c r="A41" s="12"/>
      <c r="K41" s="53"/>
    </row>
    <row r="42" spans="1:11">
      <c r="A42" s="12"/>
      <c r="K42" s="53"/>
    </row>
    <row r="43" spans="1:11">
      <c r="A43" s="12"/>
      <c r="K43" s="53"/>
    </row>
  </sheetData>
  <mergeCells count="35">
    <mergeCell ref="A12:B12"/>
    <mergeCell ref="A15:B15"/>
    <mergeCell ref="I12:J12"/>
    <mergeCell ref="I13:J13"/>
    <mergeCell ref="I14:J14"/>
    <mergeCell ref="I15:J15"/>
    <mergeCell ref="A8:B11"/>
    <mergeCell ref="C8:E8"/>
    <mergeCell ref="F8:H8"/>
    <mergeCell ref="I8:J11"/>
    <mergeCell ref="C9:E9"/>
    <mergeCell ref="F9:H9"/>
    <mergeCell ref="A21:B21"/>
    <mergeCell ref="I21:J21"/>
    <mergeCell ref="A18:B18"/>
    <mergeCell ref="A19:B19"/>
    <mergeCell ref="A13:B13"/>
    <mergeCell ref="A14:B14"/>
    <mergeCell ref="A16:B16"/>
    <mergeCell ref="A17:B17"/>
    <mergeCell ref="I18:J18"/>
    <mergeCell ref="I19:J19"/>
    <mergeCell ref="A20:B20"/>
    <mergeCell ref="I20:J20"/>
    <mergeCell ref="I17:J17"/>
    <mergeCell ref="I16:J16"/>
    <mergeCell ref="A5:J5"/>
    <mergeCell ref="A7:B7"/>
    <mergeCell ref="E7:F7"/>
    <mergeCell ref="I7:J7"/>
    <mergeCell ref="A1:J1"/>
    <mergeCell ref="A2:J2"/>
    <mergeCell ref="A3:J3"/>
    <mergeCell ref="A4:J4"/>
    <mergeCell ref="A6:J6"/>
  </mergeCells>
  <phoneticPr fontId="17" type="noConversion"/>
  <printOptions horizontalCentered="1" verticalCentered="1"/>
  <pageMargins left="0" right="0" top="0" bottom="0" header="0.31496062992125984" footer="0.31496062992125984"/>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tint="0.39997558519241921"/>
  </sheetPr>
  <dimension ref="A1:M25"/>
  <sheetViews>
    <sheetView tabSelected="1" view="pageBreakPreview" topLeftCell="A7" zoomScaleNormal="100" zoomScaleSheetLayoutView="100" workbookViewId="0">
      <selection activeCell="U28" sqref="U28"/>
    </sheetView>
  </sheetViews>
  <sheetFormatPr defaultColWidth="9.125" defaultRowHeight="14.25"/>
  <cols>
    <col min="1" max="1" width="6.625" style="53" customWidth="1"/>
    <col min="2" max="2" width="35.625" style="12" customWidth="1"/>
    <col min="3" max="3" width="10.75" style="12" customWidth="1"/>
    <col min="4" max="4" width="9.75" style="12" customWidth="1"/>
    <col min="5" max="7" width="8.625" style="12" customWidth="1"/>
    <col min="8" max="8" width="11" style="12" customWidth="1"/>
    <col min="9" max="9" width="8.75" style="12" customWidth="1"/>
    <col min="10" max="10" width="9" style="12" customWidth="1"/>
    <col min="11" max="11" width="30.625" style="12" customWidth="1"/>
    <col min="12" max="12" width="6.625" style="12" customWidth="1"/>
    <col min="13" max="16384" width="9.125" style="12"/>
  </cols>
  <sheetData>
    <row r="1" spans="1:13" s="5" customFormat="1" ht="20.25" customHeight="1">
      <c r="A1" s="378"/>
      <c r="B1" s="335"/>
      <c r="C1" s="335"/>
      <c r="D1" s="335"/>
      <c r="E1" s="335"/>
      <c r="F1" s="335"/>
      <c r="G1" s="335"/>
      <c r="H1" s="335"/>
      <c r="I1" s="335"/>
      <c r="J1" s="335"/>
      <c r="K1" s="335"/>
      <c r="L1" s="335"/>
      <c r="M1" s="10"/>
    </row>
    <row r="2" spans="1:13" ht="15.75" customHeight="1">
      <c r="A2" s="379" t="s">
        <v>70</v>
      </c>
      <c r="B2" s="379"/>
      <c r="C2" s="379"/>
      <c r="D2" s="379"/>
      <c r="E2" s="379"/>
      <c r="F2" s="379"/>
      <c r="G2" s="379"/>
      <c r="H2" s="379"/>
      <c r="I2" s="379"/>
      <c r="J2" s="379"/>
      <c r="K2" s="379"/>
      <c r="L2" s="379"/>
    </row>
    <row r="3" spans="1:13" ht="15.75" customHeight="1">
      <c r="A3" s="379" t="s">
        <v>3</v>
      </c>
      <c r="B3" s="379"/>
      <c r="C3" s="379"/>
      <c r="D3" s="379"/>
      <c r="E3" s="379"/>
      <c r="F3" s="379"/>
      <c r="G3" s="379"/>
      <c r="H3" s="379"/>
      <c r="I3" s="379"/>
      <c r="J3" s="379"/>
      <c r="K3" s="379"/>
      <c r="L3" s="379"/>
    </row>
    <row r="4" spans="1:13" ht="15.75" customHeight="1">
      <c r="A4" s="387" t="s">
        <v>71</v>
      </c>
      <c r="B4" s="387"/>
      <c r="C4" s="387"/>
      <c r="D4" s="387"/>
      <c r="E4" s="387"/>
      <c r="F4" s="387"/>
      <c r="G4" s="387"/>
      <c r="H4" s="387"/>
      <c r="I4" s="387"/>
      <c r="J4" s="387"/>
      <c r="K4" s="387"/>
      <c r="L4" s="387"/>
    </row>
    <row r="5" spans="1:13" ht="15.75" customHeight="1">
      <c r="A5" s="387" t="s">
        <v>136</v>
      </c>
      <c r="B5" s="387"/>
      <c r="C5" s="387"/>
      <c r="D5" s="387"/>
      <c r="E5" s="387"/>
      <c r="F5" s="387"/>
      <c r="G5" s="387"/>
      <c r="H5" s="387"/>
      <c r="I5" s="387"/>
      <c r="J5" s="387"/>
      <c r="K5" s="387"/>
      <c r="L5" s="387"/>
    </row>
    <row r="6" spans="1:13" ht="15.75" customHeight="1">
      <c r="A6" s="387">
        <v>2019</v>
      </c>
      <c r="B6" s="387"/>
      <c r="C6" s="387"/>
      <c r="D6" s="387"/>
      <c r="E6" s="387"/>
      <c r="F6" s="387"/>
      <c r="G6" s="387"/>
      <c r="H6" s="387"/>
      <c r="I6" s="387"/>
      <c r="J6" s="387"/>
      <c r="K6" s="387"/>
      <c r="L6" s="387"/>
    </row>
    <row r="7" spans="1:13" ht="16.5" customHeight="1">
      <c r="A7" s="545" t="s">
        <v>558</v>
      </c>
      <c r="B7" s="453"/>
      <c r="D7" s="295"/>
      <c r="E7" s="42"/>
      <c r="F7" s="437"/>
      <c r="G7" s="437"/>
      <c r="H7" s="42"/>
      <c r="I7" s="42"/>
      <c r="J7" s="42"/>
      <c r="K7" s="454" t="s">
        <v>151</v>
      </c>
      <c r="L7" s="454"/>
    </row>
    <row r="8" spans="1:13" ht="41.25" customHeight="1">
      <c r="A8" s="476" t="s">
        <v>272</v>
      </c>
      <c r="B8" s="471" t="s">
        <v>16</v>
      </c>
      <c r="C8" s="238" t="s">
        <v>56</v>
      </c>
      <c r="D8" s="238" t="s">
        <v>57</v>
      </c>
      <c r="E8" s="238" t="s">
        <v>58</v>
      </c>
      <c r="F8" s="238" t="s">
        <v>505</v>
      </c>
      <c r="G8" s="238" t="s">
        <v>59</v>
      </c>
      <c r="H8" s="238" t="s">
        <v>60</v>
      </c>
      <c r="I8" s="238" t="s">
        <v>61</v>
      </c>
      <c r="J8" s="238" t="s">
        <v>62</v>
      </c>
      <c r="K8" s="468" t="s">
        <v>22</v>
      </c>
      <c r="L8" s="478"/>
    </row>
    <row r="9" spans="1:13" ht="45">
      <c r="A9" s="477"/>
      <c r="B9" s="473"/>
      <c r="C9" s="239" t="s">
        <v>13</v>
      </c>
      <c r="D9" s="239" t="s">
        <v>63</v>
      </c>
      <c r="E9" s="239" t="s">
        <v>64</v>
      </c>
      <c r="F9" s="239" t="s">
        <v>65</v>
      </c>
      <c r="G9" s="239" t="s">
        <v>66</v>
      </c>
      <c r="H9" s="239" t="s">
        <v>67</v>
      </c>
      <c r="I9" s="239" t="s">
        <v>68</v>
      </c>
      <c r="J9" s="239" t="s">
        <v>69</v>
      </c>
      <c r="K9" s="470"/>
      <c r="L9" s="479"/>
    </row>
    <row r="10" spans="1:13" ht="21" customHeight="1" thickBot="1">
      <c r="A10" s="43">
        <v>4922</v>
      </c>
      <c r="B10" s="44" t="s">
        <v>356</v>
      </c>
      <c r="C10" s="261">
        <f>SUM(D10:J10)</f>
        <v>39625</v>
      </c>
      <c r="D10" s="45">
        <v>4077</v>
      </c>
      <c r="E10" s="45">
        <v>647</v>
      </c>
      <c r="F10" s="45">
        <v>24810</v>
      </c>
      <c r="G10" s="45">
        <v>1921</v>
      </c>
      <c r="H10" s="45">
        <v>8170</v>
      </c>
      <c r="I10" s="45">
        <v>0</v>
      </c>
      <c r="J10" s="45">
        <v>0</v>
      </c>
      <c r="K10" s="475" t="s">
        <v>366</v>
      </c>
      <c r="L10" s="475"/>
    </row>
    <row r="11" spans="1:13" ht="21" customHeight="1" thickBot="1">
      <c r="A11" s="46">
        <v>4923</v>
      </c>
      <c r="B11" s="47" t="s">
        <v>357</v>
      </c>
      <c r="C11" s="178">
        <f>SUM(D11:J11)</f>
        <v>502919</v>
      </c>
      <c r="D11" s="255">
        <v>130217</v>
      </c>
      <c r="E11" s="255">
        <v>7925</v>
      </c>
      <c r="F11" s="255">
        <v>145138</v>
      </c>
      <c r="G11" s="255">
        <v>11225</v>
      </c>
      <c r="H11" s="255">
        <v>208414</v>
      </c>
      <c r="I11" s="255">
        <v>0</v>
      </c>
      <c r="J11" s="255">
        <v>0</v>
      </c>
      <c r="K11" s="474" t="s">
        <v>139</v>
      </c>
      <c r="L11" s="474"/>
    </row>
    <row r="12" spans="1:13" ht="27.75" customHeight="1" thickBot="1">
      <c r="A12" s="43">
        <v>4924</v>
      </c>
      <c r="B12" s="44" t="s">
        <v>367</v>
      </c>
      <c r="C12" s="262">
        <f>SUM(D12:J12)</f>
        <v>128816</v>
      </c>
      <c r="D12" s="45">
        <v>0</v>
      </c>
      <c r="E12" s="45">
        <v>1581</v>
      </c>
      <c r="F12" s="45">
        <v>587</v>
      </c>
      <c r="G12" s="45">
        <v>9875</v>
      </c>
      <c r="H12" s="45">
        <v>116773</v>
      </c>
      <c r="I12" s="45">
        <v>0</v>
      </c>
      <c r="J12" s="45">
        <v>0</v>
      </c>
      <c r="K12" s="475" t="s">
        <v>382</v>
      </c>
      <c r="L12" s="475"/>
    </row>
    <row r="13" spans="1:13" ht="21" customHeight="1" thickBot="1">
      <c r="A13" s="46">
        <v>4925</v>
      </c>
      <c r="B13" s="47" t="s">
        <v>369</v>
      </c>
      <c r="C13" s="178">
        <f t="shared" ref="C13:C24" si="0">SUM(D13:J13)</f>
        <v>67900</v>
      </c>
      <c r="D13" s="255">
        <v>8338</v>
      </c>
      <c r="E13" s="255">
        <v>668</v>
      </c>
      <c r="F13" s="255">
        <v>14000</v>
      </c>
      <c r="G13" s="255">
        <v>5934</v>
      </c>
      <c r="H13" s="255">
        <v>38960</v>
      </c>
      <c r="I13" s="255">
        <v>0</v>
      </c>
      <c r="J13" s="255">
        <v>0</v>
      </c>
      <c r="K13" s="474" t="s">
        <v>370</v>
      </c>
      <c r="L13" s="474"/>
    </row>
    <row r="14" spans="1:13" ht="27.75" customHeight="1" thickBot="1">
      <c r="A14" s="43">
        <v>5010</v>
      </c>
      <c r="B14" s="44" t="s">
        <v>371</v>
      </c>
      <c r="C14" s="262">
        <f t="shared" si="0"/>
        <v>411395</v>
      </c>
      <c r="D14" s="45">
        <v>208136</v>
      </c>
      <c r="E14" s="45">
        <v>1746</v>
      </c>
      <c r="F14" s="45">
        <v>56442</v>
      </c>
      <c r="G14" s="45">
        <v>7260</v>
      </c>
      <c r="H14" s="45">
        <v>137811</v>
      </c>
      <c r="I14" s="45">
        <v>0</v>
      </c>
      <c r="J14" s="45">
        <v>0</v>
      </c>
      <c r="K14" s="475" t="s">
        <v>372</v>
      </c>
      <c r="L14" s="475"/>
    </row>
    <row r="15" spans="1:13" ht="21" customHeight="1" thickBot="1">
      <c r="A15" s="46">
        <v>5110</v>
      </c>
      <c r="B15" s="47" t="s">
        <v>411</v>
      </c>
      <c r="C15" s="178">
        <f t="shared" si="0"/>
        <v>17973037</v>
      </c>
      <c r="D15" s="255">
        <v>279558</v>
      </c>
      <c r="E15" s="255">
        <v>82480</v>
      </c>
      <c r="F15" s="255">
        <v>70232</v>
      </c>
      <c r="G15" s="255">
        <v>62746</v>
      </c>
      <c r="H15" s="255">
        <v>17478021</v>
      </c>
      <c r="I15" s="255">
        <v>0</v>
      </c>
      <c r="J15" s="255">
        <v>0</v>
      </c>
      <c r="K15" s="474" t="s">
        <v>373</v>
      </c>
      <c r="L15" s="474"/>
    </row>
    <row r="16" spans="1:13" ht="21" customHeight="1" thickBot="1">
      <c r="A16" s="43">
        <v>5210</v>
      </c>
      <c r="B16" s="44" t="s">
        <v>359</v>
      </c>
      <c r="C16" s="262">
        <f t="shared" si="0"/>
        <v>435035</v>
      </c>
      <c r="D16" s="45">
        <v>373286</v>
      </c>
      <c r="E16" s="45">
        <v>2353</v>
      </c>
      <c r="F16" s="45">
        <v>0</v>
      </c>
      <c r="G16" s="45">
        <v>40557</v>
      </c>
      <c r="H16" s="45">
        <v>18839</v>
      </c>
      <c r="I16" s="45">
        <v>0</v>
      </c>
      <c r="J16" s="45">
        <v>0</v>
      </c>
      <c r="K16" s="475" t="s">
        <v>374</v>
      </c>
      <c r="L16" s="475"/>
    </row>
    <row r="17" spans="1:12" ht="21" customHeight="1" thickBot="1">
      <c r="A17" s="46">
        <v>5221</v>
      </c>
      <c r="B17" s="47" t="s">
        <v>375</v>
      </c>
      <c r="C17" s="178">
        <f t="shared" si="0"/>
        <v>0</v>
      </c>
      <c r="D17" s="255">
        <v>0</v>
      </c>
      <c r="E17" s="255">
        <v>0</v>
      </c>
      <c r="F17" s="255">
        <v>0</v>
      </c>
      <c r="G17" s="255">
        <v>0</v>
      </c>
      <c r="H17" s="255">
        <v>0</v>
      </c>
      <c r="I17" s="255">
        <v>0</v>
      </c>
      <c r="J17" s="255">
        <v>0</v>
      </c>
      <c r="K17" s="474" t="s">
        <v>376</v>
      </c>
      <c r="L17" s="474"/>
    </row>
    <row r="18" spans="1:12" ht="21" customHeight="1" thickBot="1">
      <c r="A18" s="43">
        <v>5222</v>
      </c>
      <c r="B18" s="44" t="s">
        <v>402</v>
      </c>
      <c r="C18" s="262">
        <f t="shared" si="0"/>
        <v>502</v>
      </c>
      <c r="D18" s="45">
        <v>0</v>
      </c>
      <c r="E18" s="45">
        <v>126</v>
      </c>
      <c r="F18" s="45">
        <v>0</v>
      </c>
      <c r="G18" s="45">
        <v>34</v>
      </c>
      <c r="H18" s="45">
        <v>342</v>
      </c>
      <c r="I18" s="45">
        <v>0</v>
      </c>
      <c r="J18" s="45">
        <v>0</v>
      </c>
      <c r="K18" s="475" t="s">
        <v>401</v>
      </c>
      <c r="L18" s="475"/>
    </row>
    <row r="19" spans="1:12" ht="21" customHeight="1" thickBot="1">
      <c r="A19" s="46">
        <v>5224</v>
      </c>
      <c r="B19" s="47" t="s">
        <v>360</v>
      </c>
      <c r="C19" s="178">
        <f t="shared" si="0"/>
        <v>169462</v>
      </c>
      <c r="D19" s="255">
        <v>146641</v>
      </c>
      <c r="E19" s="255">
        <v>1879</v>
      </c>
      <c r="F19" s="255">
        <v>2187</v>
      </c>
      <c r="G19" s="255">
        <v>4000</v>
      </c>
      <c r="H19" s="255">
        <v>13596</v>
      </c>
      <c r="I19" s="255">
        <v>1159</v>
      </c>
      <c r="J19" s="255">
        <v>0</v>
      </c>
      <c r="K19" s="474" t="s">
        <v>141</v>
      </c>
      <c r="L19" s="474"/>
    </row>
    <row r="20" spans="1:12" ht="21" customHeight="1" thickBot="1">
      <c r="A20" s="43">
        <v>5229</v>
      </c>
      <c r="B20" s="44" t="s">
        <v>377</v>
      </c>
      <c r="C20" s="262">
        <f>SUM(D20:J20)</f>
        <v>153086</v>
      </c>
      <c r="D20" s="45">
        <v>97304</v>
      </c>
      <c r="E20" s="45">
        <v>2609</v>
      </c>
      <c r="F20" s="45">
        <v>24844</v>
      </c>
      <c r="G20" s="45">
        <v>2644</v>
      </c>
      <c r="H20" s="45">
        <v>24844</v>
      </c>
      <c r="I20" s="45">
        <v>827</v>
      </c>
      <c r="J20" s="45">
        <v>14</v>
      </c>
      <c r="K20" s="475" t="s">
        <v>378</v>
      </c>
      <c r="L20" s="475"/>
    </row>
    <row r="21" spans="1:12" ht="21" customHeight="1" thickBot="1">
      <c r="A21" s="46">
        <v>5310</v>
      </c>
      <c r="B21" s="47" t="s">
        <v>361</v>
      </c>
      <c r="C21" s="178">
        <f>SUM(D21:J21)</f>
        <v>4149</v>
      </c>
      <c r="D21" s="255">
        <v>0</v>
      </c>
      <c r="E21" s="255">
        <v>199</v>
      </c>
      <c r="F21" s="255">
        <v>176</v>
      </c>
      <c r="G21" s="255">
        <v>1567</v>
      </c>
      <c r="H21" s="255">
        <v>1492</v>
      </c>
      <c r="I21" s="255">
        <v>715</v>
      </c>
      <c r="J21" s="255">
        <v>0</v>
      </c>
      <c r="K21" s="474" t="s">
        <v>379</v>
      </c>
      <c r="L21" s="474"/>
    </row>
    <row r="22" spans="1:12" ht="21" customHeight="1" thickBot="1">
      <c r="A22" s="43">
        <v>5320</v>
      </c>
      <c r="B22" s="44" t="s">
        <v>362</v>
      </c>
      <c r="C22" s="262">
        <f t="shared" si="0"/>
        <v>19135</v>
      </c>
      <c r="D22" s="45">
        <v>15293</v>
      </c>
      <c r="E22" s="45">
        <v>1247</v>
      </c>
      <c r="F22" s="45">
        <v>0</v>
      </c>
      <c r="G22" s="45">
        <v>437</v>
      </c>
      <c r="H22" s="45">
        <v>1778</v>
      </c>
      <c r="I22" s="45">
        <v>380</v>
      </c>
      <c r="J22" s="45">
        <v>0</v>
      </c>
      <c r="K22" s="475" t="s">
        <v>380</v>
      </c>
      <c r="L22" s="475"/>
    </row>
    <row r="23" spans="1:12" ht="21" customHeight="1" thickBot="1">
      <c r="A23" s="46">
        <v>6110</v>
      </c>
      <c r="B23" s="47" t="s">
        <v>363</v>
      </c>
      <c r="C23" s="178">
        <f t="shared" si="0"/>
        <v>249735</v>
      </c>
      <c r="D23" s="255">
        <v>3867</v>
      </c>
      <c r="E23" s="255">
        <v>499</v>
      </c>
      <c r="F23" s="255">
        <v>4880</v>
      </c>
      <c r="G23" s="255">
        <v>64602</v>
      </c>
      <c r="H23" s="255">
        <v>175887</v>
      </c>
      <c r="I23" s="255">
        <v>0</v>
      </c>
      <c r="J23" s="255">
        <v>0</v>
      </c>
      <c r="K23" s="474" t="s">
        <v>381</v>
      </c>
      <c r="L23" s="474"/>
    </row>
    <row r="24" spans="1:12" ht="21" customHeight="1">
      <c r="A24" s="48">
        <v>6190</v>
      </c>
      <c r="B24" s="49" t="s">
        <v>364</v>
      </c>
      <c r="C24" s="263">
        <f t="shared" si="0"/>
        <v>4686</v>
      </c>
      <c r="D24" s="221">
        <v>2915</v>
      </c>
      <c r="E24" s="221">
        <v>93</v>
      </c>
      <c r="F24" s="221">
        <v>686</v>
      </c>
      <c r="G24" s="221">
        <v>303</v>
      </c>
      <c r="H24" s="221">
        <v>689</v>
      </c>
      <c r="I24" s="221">
        <v>0</v>
      </c>
      <c r="J24" s="221">
        <v>0</v>
      </c>
      <c r="K24" s="480" t="s">
        <v>365</v>
      </c>
      <c r="L24" s="480"/>
    </row>
    <row r="25" spans="1:12" ht="43.5" customHeight="1">
      <c r="A25" s="443" t="s">
        <v>13</v>
      </c>
      <c r="B25" s="443"/>
      <c r="C25" s="222">
        <f t="shared" ref="C25:I25" si="1">SUM(C10:C24)</f>
        <v>20159482</v>
      </c>
      <c r="D25" s="222">
        <f t="shared" si="1"/>
        <v>1269632</v>
      </c>
      <c r="E25" s="222">
        <f t="shared" si="1"/>
        <v>104052</v>
      </c>
      <c r="F25" s="222">
        <f t="shared" si="1"/>
        <v>343982</v>
      </c>
      <c r="G25" s="222">
        <f t="shared" si="1"/>
        <v>213105</v>
      </c>
      <c r="H25" s="222">
        <f t="shared" si="1"/>
        <v>18225616</v>
      </c>
      <c r="I25" s="222">
        <f t="shared" si="1"/>
        <v>3081</v>
      </c>
      <c r="J25" s="222">
        <f>SUM(J10:J24)</f>
        <v>14</v>
      </c>
      <c r="K25" s="419" t="s">
        <v>10</v>
      </c>
      <c r="L25" s="419"/>
    </row>
  </sheetData>
  <mergeCells count="29">
    <mergeCell ref="K14:L14"/>
    <mergeCell ref="K16:L16"/>
    <mergeCell ref="A25:B25"/>
    <mergeCell ref="K25:L25"/>
    <mergeCell ref="K20:L20"/>
    <mergeCell ref="K21:L21"/>
    <mergeCell ref="K22:L22"/>
    <mergeCell ref="K23:L23"/>
    <mergeCell ref="K17:L17"/>
    <mergeCell ref="K19:L19"/>
    <mergeCell ref="K15:L15"/>
    <mergeCell ref="K24:L24"/>
    <mergeCell ref="K18:L18"/>
    <mergeCell ref="A1:L1"/>
    <mergeCell ref="A2:L2"/>
    <mergeCell ref="A3:L3"/>
    <mergeCell ref="A4:L4"/>
    <mergeCell ref="K13:L13"/>
    <mergeCell ref="A5:L5"/>
    <mergeCell ref="A7:B7"/>
    <mergeCell ref="A6:L6"/>
    <mergeCell ref="F7:G7"/>
    <mergeCell ref="K7:L7"/>
    <mergeCell ref="K10:L10"/>
    <mergeCell ref="K12:L12"/>
    <mergeCell ref="K11:L11"/>
    <mergeCell ref="A8:A9"/>
    <mergeCell ref="B8:B9"/>
    <mergeCell ref="K8:L9"/>
  </mergeCells>
  <phoneticPr fontId="17" type="noConversion"/>
  <printOptions horizontalCentered="1" verticalCentered="1"/>
  <pageMargins left="0" right="0" top="0" bottom="0" header="0.31496062992125984" footer="0.31496062992125984"/>
  <pageSetup paperSize="9" scale="80"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tint="0.39997558519241921"/>
  </sheetPr>
  <dimension ref="A1:Q40"/>
  <sheetViews>
    <sheetView tabSelected="1" view="pageBreakPreview" topLeftCell="A10" zoomScale="80" zoomScaleNormal="100" zoomScaleSheetLayoutView="80" workbookViewId="0">
      <selection activeCell="U28" sqref="U28"/>
    </sheetView>
  </sheetViews>
  <sheetFormatPr defaultColWidth="9.125" defaultRowHeight="14.25"/>
  <cols>
    <col min="1" max="1" width="6.625" style="3" customWidth="1"/>
    <col min="2" max="2" width="35.625" style="1" customWidth="1"/>
    <col min="3" max="3" width="10.875" style="71" customWidth="1"/>
    <col min="4" max="4" width="10.75" style="1" customWidth="1"/>
    <col min="5" max="5" width="9.875" style="1" customWidth="1"/>
    <col min="6" max="6" width="10.25" style="1" customWidth="1"/>
    <col min="7" max="7" width="10.375" style="1" customWidth="1"/>
    <col min="8" max="8" width="10.25" style="1" customWidth="1"/>
    <col min="9" max="9" width="9.375" style="1" customWidth="1"/>
    <col min="10" max="10" width="8.625" style="1" customWidth="1"/>
    <col min="11" max="11" width="11.25" style="1" customWidth="1"/>
    <col min="12" max="13" width="8.625" style="1" customWidth="1"/>
    <col min="14" max="14" width="30.625" style="1" customWidth="1"/>
    <col min="15" max="15" width="6.625" style="1" customWidth="1"/>
    <col min="16" max="16" width="9.125" style="1"/>
    <col min="17" max="17" width="11.625" style="1" customWidth="1"/>
    <col min="18" max="16384" width="9.125" style="1"/>
  </cols>
  <sheetData>
    <row r="1" spans="1:17" s="5" customFormat="1" ht="16.5" customHeight="1">
      <c r="A1" s="378"/>
      <c r="B1" s="378"/>
      <c r="C1" s="378"/>
      <c r="D1" s="378"/>
      <c r="E1" s="378"/>
      <c r="F1" s="378"/>
      <c r="G1" s="378"/>
      <c r="H1" s="378"/>
      <c r="I1" s="378"/>
      <c r="J1" s="378"/>
      <c r="K1" s="378"/>
      <c r="L1" s="378"/>
      <c r="M1" s="483"/>
      <c r="N1" s="483"/>
      <c r="O1" s="483"/>
      <c r="P1" s="10"/>
    </row>
    <row r="2" spans="1:17" ht="15.75" customHeight="1">
      <c r="A2" s="379" t="s">
        <v>89</v>
      </c>
      <c r="B2" s="379"/>
      <c r="C2" s="379"/>
      <c r="D2" s="379"/>
      <c r="E2" s="379"/>
      <c r="F2" s="379"/>
      <c r="G2" s="379"/>
      <c r="H2" s="379"/>
      <c r="I2" s="379"/>
      <c r="J2" s="379"/>
      <c r="K2" s="379"/>
      <c r="L2" s="379"/>
      <c r="M2" s="379"/>
      <c r="N2" s="379"/>
      <c r="O2" s="379"/>
    </row>
    <row r="3" spans="1:17" ht="15.75" customHeight="1">
      <c r="A3" s="379" t="s">
        <v>3</v>
      </c>
      <c r="B3" s="379"/>
      <c r="C3" s="379"/>
      <c r="D3" s="379"/>
      <c r="E3" s="379"/>
      <c r="F3" s="379"/>
      <c r="G3" s="379"/>
      <c r="H3" s="379"/>
      <c r="I3" s="379"/>
      <c r="J3" s="379"/>
      <c r="K3" s="379"/>
      <c r="L3" s="379"/>
      <c r="M3" s="379"/>
      <c r="N3" s="379"/>
      <c r="O3" s="379"/>
    </row>
    <row r="4" spans="1:17" ht="15.75" customHeight="1">
      <c r="A4" s="387" t="s">
        <v>90</v>
      </c>
      <c r="B4" s="387"/>
      <c r="C4" s="387"/>
      <c r="D4" s="387"/>
      <c r="E4" s="387"/>
      <c r="F4" s="387"/>
      <c r="G4" s="387"/>
      <c r="H4" s="387"/>
      <c r="I4" s="387"/>
      <c r="J4" s="387"/>
      <c r="K4" s="387"/>
      <c r="L4" s="387"/>
      <c r="M4" s="387"/>
      <c r="N4" s="387"/>
      <c r="O4" s="387"/>
    </row>
    <row r="5" spans="1:17" ht="15.75" customHeight="1">
      <c r="A5" s="387" t="s">
        <v>136</v>
      </c>
      <c r="B5" s="387"/>
      <c r="C5" s="387"/>
      <c r="D5" s="387"/>
      <c r="E5" s="387"/>
      <c r="F5" s="387"/>
      <c r="G5" s="387"/>
      <c r="H5" s="387"/>
      <c r="I5" s="387"/>
      <c r="J5" s="387"/>
      <c r="K5" s="387"/>
      <c r="L5" s="387"/>
      <c r="M5" s="387"/>
      <c r="N5" s="387"/>
      <c r="O5" s="387"/>
    </row>
    <row r="6" spans="1:17" ht="15.75" customHeight="1">
      <c r="A6" s="387">
        <v>2019</v>
      </c>
      <c r="B6" s="387"/>
      <c r="C6" s="387"/>
      <c r="D6" s="387"/>
      <c r="E6" s="387"/>
      <c r="F6" s="387"/>
      <c r="G6" s="387"/>
      <c r="H6" s="387"/>
      <c r="I6" s="387"/>
      <c r="J6" s="387"/>
      <c r="K6" s="387"/>
      <c r="L6" s="387"/>
      <c r="M6" s="387"/>
      <c r="N6" s="387"/>
      <c r="O6" s="387"/>
    </row>
    <row r="7" spans="1:17" ht="16.5" customHeight="1">
      <c r="A7" s="546" t="s">
        <v>557</v>
      </c>
      <c r="B7" s="491"/>
      <c r="D7" s="295"/>
      <c r="E7" s="212"/>
      <c r="F7" s="489"/>
      <c r="G7" s="489"/>
      <c r="H7" s="212"/>
      <c r="I7" s="212"/>
      <c r="J7" s="212"/>
      <c r="K7" s="488"/>
      <c r="L7" s="488"/>
      <c r="N7" s="488" t="s">
        <v>463</v>
      </c>
      <c r="O7" s="488"/>
    </row>
    <row r="8" spans="1:17" ht="58.5" customHeight="1">
      <c r="A8" s="476" t="s">
        <v>272</v>
      </c>
      <c r="B8" s="471" t="s">
        <v>16</v>
      </c>
      <c r="C8" s="209" t="s">
        <v>56</v>
      </c>
      <c r="D8" s="210" t="s">
        <v>72</v>
      </c>
      <c r="E8" s="210" t="s">
        <v>73</v>
      </c>
      <c r="F8" s="210" t="s">
        <v>506</v>
      </c>
      <c r="G8" s="210" t="s">
        <v>74</v>
      </c>
      <c r="H8" s="210" t="s">
        <v>75</v>
      </c>
      <c r="I8" s="210" t="s">
        <v>76</v>
      </c>
      <c r="J8" s="210" t="s">
        <v>77</v>
      </c>
      <c r="K8" s="210" t="s">
        <v>78</v>
      </c>
      <c r="L8" s="210" t="s">
        <v>79</v>
      </c>
      <c r="M8" s="83" t="s">
        <v>80</v>
      </c>
      <c r="N8" s="484" t="s">
        <v>22</v>
      </c>
      <c r="O8" s="485"/>
    </row>
    <row r="9" spans="1:17" ht="72.75" customHeight="1">
      <c r="A9" s="477"/>
      <c r="B9" s="473"/>
      <c r="C9" s="213" t="s">
        <v>13</v>
      </c>
      <c r="D9" s="211" t="s">
        <v>389</v>
      </c>
      <c r="E9" s="211" t="s">
        <v>81</v>
      </c>
      <c r="F9" s="211" t="s">
        <v>82</v>
      </c>
      <c r="G9" s="211" t="s">
        <v>83</v>
      </c>
      <c r="H9" s="211" t="s">
        <v>84</v>
      </c>
      <c r="I9" s="211" t="s">
        <v>85</v>
      </c>
      <c r="J9" s="211" t="s">
        <v>86</v>
      </c>
      <c r="K9" s="211" t="s">
        <v>87</v>
      </c>
      <c r="L9" s="211" t="s">
        <v>88</v>
      </c>
      <c r="M9" s="157" t="s">
        <v>344</v>
      </c>
      <c r="N9" s="486"/>
      <c r="O9" s="487"/>
    </row>
    <row r="10" spans="1:17" ht="30" customHeight="1" thickBot="1">
      <c r="A10" s="43">
        <v>4922</v>
      </c>
      <c r="B10" s="44" t="s">
        <v>356</v>
      </c>
      <c r="C10" s="253">
        <f>SUM(D10:M10)</f>
        <v>32438</v>
      </c>
      <c r="D10" s="45">
        <v>9398</v>
      </c>
      <c r="E10" s="45">
        <v>0</v>
      </c>
      <c r="F10" s="45">
        <v>1269</v>
      </c>
      <c r="G10" s="45">
        <v>0</v>
      </c>
      <c r="H10" s="45">
        <v>7766</v>
      </c>
      <c r="I10" s="45">
        <v>789</v>
      </c>
      <c r="J10" s="45">
        <v>2545</v>
      </c>
      <c r="K10" s="45">
        <v>4461</v>
      </c>
      <c r="L10" s="45">
        <v>51</v>
      </c>
      <c r="M10" s="45">
        <v>6159</v>
      </c>
      <c r="N10" s="475" t="s">
        <v>366</v>
      </c>
      <c r="O10" s="475"/>
    </row>
    <row r="11" spans="1:17" ht="30" customHeight="1" thickBot="1">
      <c r="A11" s="46">
        <v>4923</v>
      </c>
      <c r="B11" s="47" t="s">
        <v>357</v>
      </c>
      <c r="C11" s="258">
        <f>SUM(D11:M11)</f>
        <v>365580</v>
      </c>
      <c r="D11" s="217">
        <v>63334</v>
      </c>
      <c r="E11" s="217">
        <v>184</v>
      </c>
      <c r="F11" s="217">
        <v>15112</v>
      </c>
      <c r="G11" s="217">
        <v>11608</v>
      </c>
      <c r="H11" s="217">
        <v>59957</v>
      </c>
      <c r="I11" s="217">
        <v>28920</v>
      </c>
      <c r="J11" s="217">
        <v>6437</v>
      </c>
      <c r="K11" s="217">
        <v>33495</v>
      </c>
      <c r="L11" s="217">
        <v>93785</v>
      </c>
      <c r="M11" s="217">
        <v>52748</v>
      </c>
      <c r="N11" s="474" t="s">
        <v>139</v>
      </c>
      <c r="O11" s="474"/>
    </row>
    <row r="12" spans="1:17" ht="30" customHeight="1" thickBot="1">
      <c r="A12" s="43">
        <v>4924</v>
      </c>
      <c r="B12" s="44" t="s">
        <v>367</v>
      </c>
      <c r="C12" s="253">
        <f>SUM(D12:M12)</f>
        <v>141978</v>
      </c>
      <c r="D12" s="45">
        <v>49488</v>
      </c>
      <c r="E12" s="45">
        <v>0</v>
      </c>
      <c r="F12" s="45">
        <v>203</v>
      </c>
      <c r="G12" s="45">
        <v>612</v>
      </c>
      <c r="H12" s="45">
        <v>40966</v>
      </c>
      <c r="I12" s="45">
        <v>1379</v>
      </c>
      <c r="J12" s="45">
        <v>10653</v>
      </c>
      <c r="K12" s="45">
        <v>37152</v>
      </c>
      <c r="L12" s="45">
        <v>0</v>
      </c>
      <c r="M12" s="45">
        <v>1525</v>
      </c>
      <c r="N12" s="475" t="s">
        <v>382</v>
      </c>
      <c r="O12" s="475"/>
    </row>
    <row r="13" spans="1:17" ht="30" customHeight="1" thickBot="1">
      <c r="A13" s="46">
        <v>4925</v>
      </c>
      <c r="B13" s="47" t="s">
        <v>369</v>
      </c>
      <c r="C13" s="258">
        <f t="shared" ref="C13:C24" si="0">SUM(D13:M13)</f>
        <v>53106</v>
      </c>
      <c r="D13" s="217">
        <v>9933</v>
      </c>
      <c r="E13" s="217">
        <v>36</v>
      </c>
      <c r="F13" s="217">
        <v>1532</v>
      </c>
      <c r="G13" s="217">
        <v>13649</v>
      </c>
      <c r="H13" s="217">
        <v>10193</v>
      </c>
      <c r="I13" s="217">
        <v>2114</v>
      </c>
      <c r="J13" s="217">
        <v>1524</v>
      </c>
      <c r="K13" s="217">
        <v>1769</v>
      </c>
      <c r="L13" s="217">
        <v>984</v>
      </c>
      <c r="M13" s="217">
        <v>11372</v>
      </c>
      <c r="N13" s="474" t="s">
        <v>370</v>
      </c>
      <c r="O13" s="474"/>
    </row>
    <row r="14" spans="1:17" ht="30" customHeight="1" thickBot="1">
      <c r="A14" s="43">
        <v>5010</v>
      </c>
      <c r="B14" s="44" t="s">
        <v>371</v>
      </c>
      <c r="C14" s="253">
        <f t="shared" si="0"/>
        <v>812655</v>
      </c>
      <c r="D14" s="45">
        <v>167424</v>
      </c>
      <c r="E14" s="45">
        <v>0</v>
      </c>
      <c r="F14" s="45">
        <v>5963</v>
      </c>
      <c r="G14" s="45">
        <v>388026</v>
      </c>
      <c r="H14" s="45">
        <v>181283</v>
      </c>
      <c r="I14" s="45">
        <v>446</v>
      </c>
      <c r="J14" s="45">
        <v>679</v>
      </c>
      <c r="K14" s="45">
        <v>3115</v>
      </c>
      <c r="L14" s="45">
        <v>191</v>
      </c>
      <c r="M14" s="45">
        <v>65528</v>
      </c>
      <c r="N14" s="475" t="s">
        <v>372</v>
      </c>
      <c r="O14" s="475"/>
    </row>
    <row r="15" spans="1:17" ht="30" customHeight="1" thickBot="1">
      <c r="A15" s="46">
        <v>5110</v>
      </c>
      <c r="B15" s="47" t="s">
        <v>411</v>
      </c>
      <c r="C15" s="217">
        <f t="shared" si="0"/>
        <v>16678149</v>
      </c>
      <c r="D15" s="217">
        <v>10640206</v>
      </c>
      <c r="E15" s="217">
        <v>0</v>
      </c>
      <c r="F15" s="217">
        <v>169444</v>
      </c>
      <c r="G15" s="217">
        <v>0</v>
      </c>
      <c r="H15" s="217">
        <v>3734039</v>
      </c>
      <c r="I15" s="217">
        <v>57730</v>
      </c>
      <c r="J15" s="217">
        <v>78416</v>
      </c>
      <c r="K15" s="217">
        <v>1795962</v>
      </c>
      <c r="L15" s="217">
        <v>2257</v>
      </c>
      <c r="M15" s="217">
        <v>200095</v>
      </c>
      <c r="N15" s="474" t="s">
        <v>373</v>
      </c>
      <c r="O15" s="474"/>
      <c r="Q15" s="1">
        <v>16678149</v>
      </c>
    </row>
    <row r="16" spans="1:17" ht="30" customHeight="1" thickBot="1">
      <c r="A16" s="43">
        <v>5210</v>
      </c>
      <c r="B16" s="44" t="s">
        <v>359</v>
      </c>
      <c r="C16" s="253">
        <f t="shared" si="0"/>
        <v>77943</v>
      </c>
      <c r="D16" s="45">
        <v>21360</v>
      </c>
      <c r="E16" s="45">
        <v>0</v>
      </c>
      <c r="F16" s="45">
        <v>1331</v>
      </c>
      <c r="G16" s="45">
        <v>11832</v>
      </c>
      <c r="H16" s="45">
        <v>9719</v>
      </c>
      <c r="I16" s="45">
        <v>7064</v>
      </c>
      <c r="J16" s="45">
        <v>2239</v>
      </c>
      <c r="K16" s="45">
        <v>1545</v>
      </c>
      <c r="L16" s="45">
        <v>1064</v>
      </c>
      <c r="M16" s="45">
        <v>21789</v>
      </c>
      <c r="N16" s="475" t="s">
        <v>374</v>
      </c>
      <c r="O16" s="475"/>
    </row>
    <row r="17" spans="1:15" ht="30" customHeight="1" thickBot="1">
      <c r="A17" s="46">
        <v>5221</v>
      </c>
      <c r="B17" s="47" t="s">
        <v>375</v>
      </c>
      <c r="C17" s="258">
        <f t="shared" si="0"/>
        <v>0</v>
      </c>
      <c r="D17" s="217">
        <v>0</v>
      </c>
      <c r="E17" s="217">
        <v>0</v>
      </c>
      <c r="F17" s="217">
        <v>0</v>
      </c>
      <c r="G17" s="217">
        <v>0</v>
      </c>
      <c r="H17" s="217">
        <v>0</v>
      </c>
      <c r="I17" s="217">
        <v>0</v>
      </c>
      <c r="J17" s="217">
        <v>0</v>
      </c>
      <c r="K17" s="217">
        <v>0</v>
      </c>
      <c r="L17" s="217">
        <v>0</v>
      </c>
      <c r="M17" s="217">
        <v>0</v>
      </c>
      <c r="N17" s="474" t="s">
        <v>376</v>
      </c>
      <c r="O17" s="474"/>
    </row>
    <row r="18" spans="1:15" ht="30" customHeight="1" thickBot="1">
      <c r="A18" s="43">
        <v>5222</v>
      </c>
      <c r="B18" s="44" t="s">
        <v>402</v>
      </c>
      <c r="C18" s="253">
        <f t="shared" si="0"/>
        <v>1691</v>
      </c>
      <c r="D18" s="45">
        <v>129</v>
      </c>
      <c r="E18" s="45">
        <v>0</v>
      </c>
      <c r="F18" s="45">
        <v>91</v>
      </c>
      <c r="G18" s="45">
        <v>0</v>
      </c>
      <c r="H18" s="45">
        <v>0</v>
      </c>
      <c r="I18" s="45">
        <v>127</v>
      </c>
      <c r="J18" s="45">
        <v>147</v>
      </c>
      <c r="K18" s="45">
        <v>0</v>
      </c>
      <c r="L18" s="45">
        <v>0</v>
      </c>
      <c r="M18" s="45">
        <v>1197</v>
      </c>
      <c r="N18" s="475" t="s">
        <v>401</v>
      </c>
      <c r="O18" s="475"/>
    </row>
    <row r="19" spans="1:15" ht="40.5" customHeight="1" thickBot="1">
      <c r="A19" s="46">
        <v>5224</v>
      </c>
      <c r="B19" s="47" t="s">
        <v>360</v>
      </c>
      <c r="C19" s="258">
        <f t="shared" si="0"/>
        <v>250884</v>
      </c>
      <c r="D19" s="217">
        <v>168473</v>
      </c>
      <c r="E19" s="217">
        <v>237</v>
      </c>
      <c r="F19" s="217">
        <v>3040</v>
      </c>
      <c r="G19" s="217">
        <v>43</v>
      </c>
      <c r="H19" s="217">
        <v>2808</v>
      </c>
      <c r="I19" s="217">
        <v>666</v>
      </c>
      <c r="J19" s="217">
        <v>2473</v>
      </c>
      <c r="K19" s="217">
        <v>6167</v>
      </c>
      <c r="L19" s="217">
        <v>2068</v>
      </c>
      <c r="M19" s="217">
        <v>64909</v>
      </c>
      <c r="N19" s="474" t="s">
        <v>141</v>
      </c>
      <c r="O19" s="474"/>
    </row>
    <row r="20" spans="1:15" ht="30" customHeight="1" thickBot="1">
      <c r="A20" s="43">
        <v>5229</v>
      </c>
      <c r="B20" s="44" t="s">
        <v>377</v>
      </c>
      <c r="C20" s="253">
        <f t="shared" si="0"/>
        <v>212066</v>
      </c>
      <c r="D20" s="45">
        <v>20573</v>
      </c>
      <c r="E20" s="45">
        <v>0</v>
      </c>
      <c r="F20" s="45">
        <v>70504</v>
      </c>
      <c r="G20" s="45">
        <v>41790</v>
      </c>
      <c r="H20" s="45">
        <v>17230</v>
      </c>
      <c r="I20" s="45">
        <v>802</v>
      </c>
      <c r="J20" s="45">
        <v>3439</v>
      </c>
      <c r="K20" s="45">
        <v>9349</v>
      </c>
      <c r="L20" s="45">
        <v>4041</v>
      </c>
      <c r="M20" s="45">
        <v>44338</v>
      </c>
      <c r="N20" s="475" t="s">
        <v>378</v>
      </c>
      <c r="O20" s="475"/>
    </row>
    <row r="21" spans="1:15" ht="30" customHeight="1" thickBot="1">
      <c r="A21" s="46">
        <v>5310</v>
      </c>
      <c r="B21" s="47" t="s">
        <v>361</v>
      </c>
      <c r="C21" s="258">
        <f t="shared" si="0"/>
        <v>105185</v>
      </c>
      <c r="D21" s="217">
        <v>93582</v>
      </c>
      <c r="E21" s="217">
        <v>0</v>
      </c>
      <c r="F21" s="217">
        <v>546</v>
      </c>
      <c r="G21" s="217">
        <v>0</v>
      </c>
      <c r="H21" s="217">
        <v>40</v>
      </c>
      <c r="I21" s="217">
        <v>176</v>
      </c>
      <c r="J21" s="217">
        <v>810</v>
      </c>
      <c r="K21" s="217">
        <v>4864</v>
      </c>
      <c r="L21" s="217">
        <v>270</v>
      </c>
      <c r="M21" s="217">
        <v>4897</v>
      </c>
      <c r="N21" s="474" t="s">
        <v>379</v>
      </c>
      <c r="O21" s="474"/>
    </row>
    <row r="22" spans="1:15" ht="30" customHeight="1" thickBot="1">
      <c r="A22" s="43">
        <v>5320</v>
      </c>
      <c r="B22" s="44" t="s">
        <v>362</v>
      </c>
      <c r="C22" s="253">
        <f t="shared" si="0"/>
        <v>31863</v>
      </c>
      <c r="D22" s="45">
        <v>13804</v>
      </c>
      <c r="E22" s="45">
        <v>0</v>
      </c>
      <c r="F22" s="45">
        <v>1147</v>
      </c>
      <c r="G22" s="45">
        <v>6745</v>
      </c>
      <c r="H22" s="45">
        <v>867</v>
      </c>
      <c r="I22" s="45">
        <v>0</v>
      </c>
      <c r="J22" s="45">
        <v>180</v>
      </c>
      <c r="K22" s="45">
        <v>670</v>
      </c>
      <c r="L22" s="45">
        <v>0</v>
      </c>
      <c r="M22" s="45">
        <v>8450</v>
      </c>
      <c r="N22" s="475" t="s">
        <v>380</v>
      </c>
      <c r="O22" s="475"/>
    </row>
    <row r="23" spans="1:15" ht="30" customHeight="1" thickBot="1">
      <c r="A23" s="46">
        <v>6110</v>
      </c>
      <c r="B23" s="47" t="s">
        <v>363</v>
      </c>
      <c r="C23" s="258">
        <f t="shared" si="0"/>
        <v>1308651</v>
      </c>
      <c r="D23" s="217">
        <v>937475</v>
      </c>
      <c r="E23" s="217">
        <v>3391</v>
      </c>
      <c r="F23" s="217">
        <v>8886</v>
      </c>
      <c r="G23" s="217">
        <v>14248</v>
      </c>
      <c r="H23" s="217">
        <v>63562</v>
      </c>
      <c r="I23" s="217">
        <v>145519</v>
      </c>
      <c r="J23" s="217">
        <v>2065</v>
      </c>
      <c r="K23" s="217">
        <v>0</v>
      </c>
      <c r="L23" s="217">
        <v>108108</v>
      </c>
      <c r="M23" s="217">
        <v>25397</v>
      </c>
      <c r="N23" s="474" t="s">
        <v>381</v>
      </c>
      <c r="O23" s="474"/>
    </row>
    <row r="24" spans="1:15" ht="30" customHeight="1">
      <c r="A24" s="219">
        <v>6190</v>
      </c>
      <c r="B24" s="220" t="s">
        <v>364</v>
      </c>
      <c r="C24" s="256">
        <f t="shared" si="0"/>
        <v>10180</v>
      </c>
      <c r="D24" s="221">
        <v>0</v>
      </c>
      <c r="E24" s="221">
        <v>0</v>
      </c>
      <c r="F24" s="221">
        <v>713</v>
      </c>
      <c r="G24" s="221">
        <v>0</v>
      </c>
      <c r="H24" s="221">
        <v>475</v>
      </c>
      <c r="I24" s="221">
        <v>0</v>
      </c>
      <c r="J24" s="221">
        <v>0</v>
      </c>
      <c r="K24" s="221">
        <v>367</v>
      </c>
      <c r="L24" s="221">
        <v>54</v>
      </c>
      <c r="M24" s="221">
        <v>8571</v>
      </c>
      <c r="N24" s="482" t="s">
        <v>365</v>
      </c>
      <c r="O24" s="482"/>
    </row>
    <row r="25" spans="1:15" ht="49.5" customHeight="1">
      <c r="A25" s="222" t="s">
        <v>13</v>
      </c>
      <c r="B25" s="222"/>
      <c r="C25" s="222">
        <f>SUM(C10:C24)</f>
        <v>20082369</v>
      </c>
      <c r="D25" s="222">
        <f t="shared" ref="D25:L25" si="1">SUM(D10:D24)</f>
        <v>12195179</v>
      </c>
      <c r="E25" s="222">
        <f t="shared" si="1"/>
        <v>3848</v>
      </c>
      <c r="F25" s="222">
        <f t="shared" si="1"/>
        <v>279781</v>
      </c>
      <c r="G25" s="222">
        <f t="shared" si="1"/>
        <v>488553</v>
      </c>
      <c r="H25" s="222">
        <f t="shared" si="1"/>
        <v>4128905</v>
      </c>
      <c r="I25" s="222">
        <f t="shared" si="1"/>
        <v>245732</v>
      </c>
      <c r="J25" s="222">
        <f t="shared" si="1"/>
        <v>111607</v>
      </c>
      <c r="K25" s="222">
        <f t="shared" si="1"/>
        <v>1898916</v>
      </c>
      <c r="L25" s="222">
        <f t="shared" si="1"/>
        <v>212873</v>
      </c>
      <c r="M25" s="222">
        <f>SUM(M10:M24)</f>
        <v>516975</v>
      </c>
      <c r="N25" s="419" t="s">
        <v>10</v>
      </c>
      <c r="O25" s="419"/>
    </row>
    <row r="35" spans="1:3">
      <c r="A35" s="1"/>
      <c r="C35" s="1"/>
    </row>
    <row r="36" spans="1:3">
      <c r="A36" s="1"/>
      <c r="C36" s="1"/>
    </row>
    <row r="37" spans="1:3">
      <c r="A37" s="1"/>
      <c r="C37" s="1"/>
    </row>
    <row r="38" spans="1:3">
      <c r="A38" s="1"/>
      <c r="C38" s="1"/>
    </row>
    <row r="39" spans="1:3">
      <c r="A39" s="1"/>
      <c r="C39" s="1"/>
    </row>
    <row r="40" spans="1:3">
      <c r="A40" s="1"/>
      <c r="C40" s="1"/>
    </row>
  </sheetData>
  <mergeCells count="30">
    <mergeCell ref="N20:O20"/>
    <mergeCell ref="A8:A9"/>
    <mergeCell ref="B8:B9"/>
    <mergeCell ref="N8:O9"/>
    <mergeCell ref="A1:L1"/>
    <mergeCell ref="M1:O1"/>
    <mergeCell ref="A2:O2"/>
    <mergeCell ref="A3:O3"/>
    <mergeCell ref="A4:O4"/>
    <mergeCell ref="A5:O5"/>
    <mergeCell ref="A6:O6"/>
    <mergeCell ref="A7:B7"/>
    <mergeCell ref="F7:G7"/>
    <mergeCell ref="K7:L7"/>
    <mergeCell ref="N7:O7"/>
    <mergeCell ref="N15:O15"/>
    <mergeCell ref="N16:O16"/>
    <mergeCell ref="N17:O17"/>
    <mergeCell ref="N18:O18"/>
    <mergeCell ref="N19:O19"/>
    <mergeCell ref="N10:O10"/>
    <mergeCell ref="N11:O11"/>
    <mergeCell ref="N12:O12"/>
    <mergeCell ref="N13:O13"/>
    <mergeCell ref="N14:O14"/>
    <mergeCell ref="N22:O22"/>
    <mergeCell ref="N23:O23"/>
    <mergeCell ref="N24:O24"/>
    <mergeCell ref="N25:O25"/>
    <mergeCell ref="N21:O21"/>
  </mergeCells>
  <printOptions horizontalCentered="1" verticalCentered="1"/>
  <pageMargins left="0" right="0" top="0" bottom="0" header="0.31496062992125984" footer="0.31496062992125984"/>
  <pageSetup paperSize="9" scale="70"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tint="0.39997558519241921"/>
  </sheetPr>
  <dimension ref="A1:P25"/>
  <sheetViews>
    <sheetView tabSelected="1" view="pageBreakPreview" zoomScaleNormal="100" zoomScaleSheetLayoutView="100" workbookViewId="0">
      <selection activeCell="U28" sqref="U28"/>
    </sheetView>
  </sheetViews>
  <sheetFormatPr defaultColWidth="9.125" defaultRowHeight="15"/>
  <cols>
    <col min="1" max="1" width="6.625" style="3" customWidth="1"/>
    <col min="2" max="2" width="35" style="1" customWidth="1"/>
    <col min="3" max="3" width="9.75" style="108" customWidth="1"/>
    <col min="4" max="4" width="9.625" style="1" customWidth="1"/>
    <col min="5" max="5" width="11" style="108" customWidth="1"/>
    <col min="6" max="6" width="10.75" style="1" customWidth="1"/>
    <col min="7" max="7" width="9.625" style="1" customWidth="1"/>
    <col min="8" max="11" width="8.625" style="1" customWidth="1"/>
    <col min="12" max="12" width="30.625" style="1" customWidth="1"/>
    <col min="13" max="13" width="6.625" style="1" customWidth="1"/>
    <col min="14" max="16384" width="9.125" style="1"/>
  </cols>
  <sheetData>
    <row r="1" spans="1:16" s="5" customFormat="1" ht="16.5" customHeight="1">
      <c r="A1" s="378"/>
      <c r="B1" s="335"/>
      <c r="C1" s="335"/>
      <c r="D1" s="335"/>
      <c r="E1" s="335"/>
      <c r="F1" s="335"/>
      <c r="G1" s="335"/>
      <c r="H1" s="335"/>
      <c r="I1" s="335"/>
      <c r="J1" s="335"/>
      <c r="K1" s="335"/>
      <c r="L1" s="335"/>
      <c r="M1" s="335"/>
      <c r="N1" s="10"/>
    </row>
    <row r="2" spans="1:16" s="12" customFormat="1" ht="18" customHeight="1">
      <c r="A2" s="379" t="s">
        <v>108</v>
      </c>
      <c r="B2" s="379"/>
      <c r="C2" s="379"/>
      <c r="D2" s="379"/>
      <c r="E2" s="379"/>
      <c r="F2" s="379"/>
      <c r="G2" s="379"/>
      <c r="H2" s="379"/>
      <c r="I2" s="379"/>
      <c r="J2" s="379"/>
      <c r="K2" s="379"/>
      <c r="L2" s="379"/>
      <c r="M2" s="379"/>
    </row>
    <row r="3" spans="1:16" s="12" customFormat="1" ht="18" customHeight="1">
      <c r="A3" s="379" t="s">
        <v>3</v>
      </c>
      <c r="B3" s="379"/>
      <c r="C3" s="379"/>
      <c r="D3" s="379"/>
      <c r="E3" s="379"/>
      <c r="F3" s="379"/>
      <c r="G3" s="379"/>
      <c r="H3" s="379"/>
      <c r="I3" s="379"/>
      <c r="J3" s="379"/>
      <c r="K3" s="379"/>
      <c r="L3" s="379"/>
      <c r="M3" s="379"/>
      <c r="N3" s="114"/>
      <c r="O3" s="114"/>
      <c r="P3" s="114"/>
    </row>
    <row r="4" spans="1:16" s="12" customFormat="1" ht="15.75" customHeight="1">
      <c r="A4" s="387" t="s">
        <v>109</v>
      </c>
      <c r="B4" s="387"/>
      <c r="C4" s="387"/>
      <c r="D4" s="387"/>
      <c r="E4" s="387"/>
      <c r="F4" s="387"/>
      <c r="G4" s="387"/>
      <c r="H4" s="387"/>
      <c r="I4" s="387"/>
      <c r="J4" s="387"/>
      <c r="K4" s="387"/>
      <c r="L4" s="387"/>
      <c r="M4" s="387"/>
    </row>
    <row r="5" spans="1:16" s="12" customFormat="1" ht="15.75" customHeight="1">
      <c r="A5" s="387" t="s">
        <v>136</v>
      </c>
      <c r="B5" s="387"/>
      <c r="C5" s="387"/>
      <c r="D5" s="387"/>
      <c r="E5" s="387"/>
      <c r="F5" s="387"/>
      <c r="G5" s="387"/>
      <c r="H5" s="387"/>
      <c r="I5" s="387"/>
      <c r="J5" s="387"/>
      <c r="K5" s="387"/>
      <c r="L5" s="387"/>
      <c r="M5" s="387"/>
    </row>
    <row r="6" spans="1:16" s="12" customFormat="1" ht="15.75" customHeight="1">
      <c r="A6" s="387">
        <v>2019</v>
      </c>
      <c r="B6" s="387"/>
      <c r="C6" s="387"/>
      <c r="D6" s="387"/>
      <c r="E6" s="387"/>
      <c r="F6" s="387"/>
      <c r="G6" s="387"/>
      <c r="H6" s="387"/>
      <c r="I6" s="387"/>
      <c r="J6" s="387"/>
      <c r="K6" s="387"/>
      <c r="L6" s="387"/>
      <c r="M6" s="387"/>
    </row>
    <row r="7" spans="1:16" s="12" customFormat="1" ht="18">
      <c r="A7" s="452" t="s">
        <v>496</v>
      </c>
      <c r="B7" s="453"/>
      <c r="C7" s="437"/>
      <c r="D7" s="501"/>
      <c r="E7" s="437"/>
      <c r="F7" s="437"/>
      <c r="G7" s="437"/>
      <c r="H7" s="437"/>
      <c r="I7" s="437"/>
      <c r="J7" s="437"/>
      <c r="K7" s="437"/>
      <c r="L7" s="454" t="s">
        <v>495</v>
      </c>
      <c r="M7" s="454"/>
    </row>
    <row r="8" spans="1:16" s="7" customFormat="1" ht="23.1" customHeight="1">
      <c r="A8" s="468" t="s">
        <v>277</v>
      </c>
      <c r="B8" s="471" t="s">
        <v>16</v>
      </c>
      <c r="C8" s="496" t="s">
        <v>91</v>
      </c>
      <c r="D8" s="496" t="s">
        <v>92</v>
      </c>
      <c r="E8" s="496" t="s">
        <v>93</v>
      </c>
      <c r="F8" s="496" t="s">
        <v>539</v>
      </c>
      <c r="G8" s="496"/>
      <c r="H8" s="496"/>
      <c r="I8" s="496" t="s">
        <v>94</v>
      </c>
      <c r="J8" s="496"/>
      <c r="K8" s="496"/>
      <c r="L8" s="498" t="s">
        <v>95</v>
      </c>
      <c r="M8" s="498"/>
    </row>
    <row r="9" spans="1:16" s="7" customFormat="1" ht="23.1" customHeight="1">
      <c r="A9" s="469"/>
      <c r="B9" s="472"/>
      <c r="C9" s="497"/>
      <c r="D9" s="497"/>
      <c r="E9" s="497"/>
      <c r="F9" s="502" t="s">
        <v>540</v>
      </c>
      <c r="G9" s="502"/>
      <c r="H9" s="502"/>
      <c r="I9" s="502" t="s">
        <v>96</v>
      </c>
      <c r="J9" s="502"/>
      <c r="K9" s="502"/>
      <c r="L9" s="499"/>
      <c r="M9" s="499"/>
    </row>
    <row r="10" spans="1:16" s="7" customFormat="1" ht="23.1" customHeight="1">
      <c r="A10" s="469"/>
      <c r="B10" s="472"/>
      <c r="C10" s="494" t="s">
        <v>97</v>
      </c>
      <c r="D10" s="494" t="s">
        <v>98</v>
      </c>
      <c r="E10" s="494" t="s">
        <v>99</v>
      </c>
      <c r="F10" s="167" t="s">
        <v>10</v>
      </c>
      <c r="G10" s="167" t="s">
        <v>100</v>
      </c>
      <c r="H10" s="167" t="s">
        <v>101</v>
      </c>
      <c r="I10" s="167" t="s">
        <v>10</v>
      </c>
      <c r="J10" s="168" t="s">
        <v>102</v>
      </c>
      <c r="K10" s="168" t="s">
        <v>103</v>
      </c>
      <c r="L10" s="499"/>
      <c r="M10" s="499"/>
    </row>
    <row r="11" spans="1:16" s="7" customFormat="1" ht="23.1" customHeight="1">
      <c r="A11" s="470"/>
      <c r="B11" s="473"/>
      <c r="C11" s="495"/>
      <c r="D11" s="495"/>
      <c r="E11" s="495"/>
      <c r="F11" s="170" t="s">
        <v>13</v>
      </c>
      <c r="G11" s="170" t="s">
        <v>104</v>
      </c>
      <c r="H11" s="170" t="s">
        <v>105</v>
      </c>
      <c r="I11" s="170" t="s">
        <v>13</v>
      </c>
      <c r="J11" s="169" t="s">
        <v>106</v>
      </c>
      <c r="K11" s="169" t="s">
        <v>107</v>
      </c>
      <c r="L11" s="500"/>
      <c r="M11" s="500"/>
    </row>
    <row r="12" spans="1:16" ht="51.75" customHeight="1" thickBot="1">
      <c r="A12" s="31">
        <v>49</v>
      </c>
      <c r="B12" s="163" t="s">
        <v>350</v>
      </c>
      <c r="C12" s="116">
        <f>E12-D12</f>
        <v>1917844</v>
      </c>
      <c r="D12" s="196">
        <v>609039</v>
      </c>
      <c r="E12" s="291">
        <f>I12-F12</f>
        <v>2526883</v>
      </c>
      <c r="F12" s="292">
        <f>H12+G12</f>
        <v>1332361</v>
      </c>
      <c r="G12" s="196">
        <v>593102</v>
      </c>
      <c r="H12" s="196">
        <v>739259</v>
      </c>
      <c r="I12" s="292">
        <f>K12+J12</f>
        <v>3859244</v>
      </c>
      <c r="J12" s="196">
        <v>289286</v>
      </c>
      <c r="K12" s="196">
        <v>3569958</v>
      </c>
      <c r="L12" s="399" t="s">
        <v>345</v>
      </c>
      <c r="M12" s="400"/>
    </row>
    <row r="13" spans="1:16" ht="51.75" customHeight="1" thickTop="1" thickBot="1">
      <c r="A13" s="33">
        <v>50</v>
      </c>
      <c r="B13" s="164" t="s">
        <v>351</v>
      </c>
      <c r="C13" s="122">
        <f t="shared" ref="C13:C17" si="0">E13-D13</f>
        <v>2891157</v>
      </c>
      <c r="D13" s="122">
        <v>1034790</v>
      </c>
      <c r="E13" s="33">
        <f>I13-F13</f>
        <v>3925947</v>
      </c>
      <c r="F13" s="33">
        <f t="shared" ref="F13:F17" si="1">H13+G13</f>
        <v>1224051</v>
      </c>
      <c r="G13" s="122">
        <v>812656</v>
      </c>
      <c r="H13" s="122">
        <v>411395</v>
      </c>
      <c r="I13" s="33">
        <f t="shared" ref="I13:I17" si="2">K13+J13</f>
        <v>5149998</v>
      </c>
      <c r="J13" s="122">
        <v>579833</v>
      </c>
      <c r="K13" s="122">
        <v>4570165</v>
      </c>
      <c r="L13" s="389" t="s">
        <v>346</v>
      </c>
      <c r="M13" s="390"/>
    </row>
    <row r="14" spans="1:16" ht="51.75" customHeight="1" thickTop="1" thickBot="1">
      <c r="A14" s="35">
        <v>51</v>
      </c>
      <c r="B14" s="165" t="s">
        <v>352</v>
      </c>
      <c r="C14" s="116">
        <f t="shared" si="0"/>
        <v>10942151</v>
      </c>
      <c r="D14" s="121">
        <v>4688818</v>
      </c>
      <c r="E14" s="291">
        <f t="shared" ref="E14:E17" si="3">I14-F14</f>
        <v>15630969</v>
      </c>
      <c r="F14" s="292">
        <f t="shared" si="1"/>
        <v>34651186</v>
      </c>
      <c r="G14" s="121">
        <v>16678149</v>
      </c>
      <c r="H14" s="121">
        <v>17973037</v>
      </c>
      <c r="I14" s="292">
        <f t="shared" si="2"/>
        <v>50282155</v>
      </c>
      <c r="J14" s="121">
        <v>2698780</v>
      </c>
      <c r="K14" s="121">
        <v>47583375</v>
      </c>
      <c r="L14" s="394" t="s">
        <v>140</v>
      </c>
      <c r="M14" s="395"/>
    </row>
    <row r="15" spans="1:16" ht="51.75" customHeight="1" thickTop="1" thickBot="1">
      <c r="A15" s="33">
        <v>52</v>
      </c>
      <c r="B15" s="164" t="s">
        <v>355</v>
      </c>
      <c r="C15" s="122">
        <f t="shared" si="0"/>
        <v>2501979</v>
      </c>
      <c r="D15" s="122">
        <v>237493</v>
      </c>
      <c r="E15" s="33">
        <f t="shared" si="3"/>
        <v>2739472</v>
      </c>
      <c r="F15" s="33">
        <f t="shared" si="1"/>
        <v>1300672</v>
      </c>
      <c r="G15" s="122">
        <v>542587</v>
      </c>
      <c r="H15" s="122">
        <v>758085</v>
      </c>
      <c r="I15" s="33">
        <f t="shared" si="2"/>
        <v>4040144</v>
      </c>
      <c r="J15" s="122">
        <v>61683</v>
      </c>
      <c r="K15" s="122">
        <v>3978461</v>
      </c>
      <c r="L15" s="389" t="s">
        <v>347</v>
      </c>
      <c r="M15" s="390"/>
    </row>
    <row r="16" spans="1:16" ht="36" customHeight="1" thickTop="1" thickBot="1">
      <c r="A16" s="36">
        <v>53</v>
      </c>
      <c r="B16" s="166" t="s">
        <v>353</v>
      </c>
      <c r="C16" s="116">
        <f t="shared" si="0"/>
        <v>268556</v>
      </c>
      <c r="D16" s="123">
        <v>13814</v>
      </c>
      <c r="E16" s="291">
        <f t="shared" si="3"/>
        <v>282370</v>
      </c>
      <c r="F16" s="292">
        <f t="shared" si="1"/>
        <v>160333</v>
      </c>
      <c r="G16" s="123">
        <v>137048</v>
      </c>
      <c r="H16" s="123">
        <v>23285</v>
      </c>
      <c r="I16" s="292">
        <f t="shared" si="2"/>
        <v>442703</v>
      </c>
      <c r="J16" s="123">
        <v>0</v>
      </c>
      <c r="K16" s="123">
        <v>442703</v>
      </c>
      <c r="L16" s="394" t="s">
        <v>348</v>
      </c>
      <c r="M16" s="395"/>
    </row>
    <row r="17" spans="1:15" ht="36" customHeight="1" thickTop="1">
      <c r="A17" s="172">
        <v>61</v>
      </c>
      <c r="B17" s="173" t="s">
        <v>354</v>
      </c>
      <c r="C17" s="197">
        <f t="shared" si="0"/>
        <v>5387389</v>
      </c>
      <c r="D17" s="197">
        <v>1065335</v>
      </c>
      <c r="E17" s="172">
        <f t="shared" si="3"/>
        <v>6452724</v>
      </c>
      <c r="F17" s="172">
        <f t="shared" si="1"/>
        <v>1573252</v>
      </c>
      <c r="G17" s="197">
        <v>1318832</v>
      </c>
      <c r="H17" s="197">
        <v>254420</v>
      </c>
      <c r="I17" s="172">
        <f t="shared" si="2"/>
        <v>8025976</v>
      </c>
      <c r="J17" s="197">
        <v>5825</v>
      </c>
      <c r="K17" s="197">
        <v>8020151</v>
      </c>
      <c r="L17" s="403" t="s">
        <v>349</v>
      </c>
      <c r="M17" s="404"/>
    </row>
    <row r="18" spans="1:15" ht="66.75" customHeight="1">
      <c r="A18" s="547" t="s">
        <v>13</v>
      </c>
      <c r="B18" s="548"/>
      <c r="C18" s="319">
        <f t="shared" ref="C18:J18" si="4">SUM(C12:C17)</f>
        <v>23909076</v>
      </c>
      <c r="D18" s="319">
        <f>SUM(D12:D17)</f>
        <v>7649289</v>
      </c>
      <c r="E18" s="319">
        <f t="shared" si="4"/>
        <v>31558365</v>
      </c>
      <c r="F18" s="319">
        <f t="shared" si="4"/>
        <v>40241855</v>
      </c>
      <c r="G18" s="319">
        <f t="shared" si="4"/>
        <v>20082374</v>
      </c>
      <c r="H18" s="319">
        <f t="shared" si="4"/>
        <v>20159481</v>
      </c>
      <c r="I18" s="319">
        <f t="shared" si="4"/>
        <v>71800220</v>
      </c>
      <c r="J18" s="319">
        <f t="shared" si="4"/>
        <v>3635407</v>
      </c>
      <c r="K18" s="319">
        <f>SUM(K12:K17)</f>
        <v>68164813</v>
      </c>
      <c r="L18" s="388" t="s">
        <v>10</v>
      </c>
      <c r="M18" s="388"/>
    </row>
    <row r="19" spans="1:15" ht="14.25">
      <c r="C19" s="270"/>
      <c r="D19" s="270"/>
      <c r="E19" s="270"/>
      <c r="F19" s="270"/>
      <c r="G19" s="270"/>
      <c r="H19" s="270"/>
      <c r="I19" s="270"/>
      <c r="J19" s="270"/>
      <c r="K19" s="270"/>
    </row>
    <row r="21" spans="1:15" ht="14.25" customHeight="1">
      <c r="C21" s="1"/>
      <c r="E21" s="1"/>
    </row>
    <row r="22" spans="1:15" ht="14.25" customHeight="1">
      <c r="C22" s="1"/>
      <c r="E22" s="1"/>
      <c r="I22" s="181"/>
    </row>
    <row r="23" spans="1:15" ht="14.25" customHeight="1">
      <c r="C23" s="1"/>
      <c r="E23" s="1"/>
      <c r="I23" s="181"/>
    </row>
    <row r="24" spans="1:15" ht="14.25" customHeight="1">
      <c r="C24" s="1"/>
      <c r="E24" s="1"/>
      <c r="K24" s="181"/>
      <c r="L24" s="181"/>
      <c r="M24" s="141"/>
      <c r="N24" s="141"/>
      <c r="O24" s="181"/>
    </row>
    <row r="25" spans="1:15" ht="14.25" customHeight="1">
      <c r="C25" s="1"/>
      <c r="E25" s="1"/>
      <c r="K25" s="181"/>
      <c r="L25" s="181"/>
      <c r="M25" s="141"/>
      <c r="N25" s="141"/>
      <c r="O25" s="181"/>
    </row>
  </sheetData>
  <mergeCells count="30">
    <mergeCell ref="D10:D11"/>
    <mergeCell ref="E10:E11"/>
    <mergeCell ref="A7:B7"/>
    <mergeCell ref="I8:K8"/>
    <mergeCell ref="F8:H8"/>
    <mergeCell ref="A8:A11"/>
    <mergeCell ref="B8:B11"/>
    <mergeCell ref="C8:C9"/>
    <mergeCell ref="A1:M1"/>
    <mergeCell ref="A2:M2"/>
    <mergeCell ref="A3:M3"/>
    <mergeCell ref="A4:M4"/>
    <mergeCell ref="A6:M6"/>
    <mergeCell ref="A5:M5"/>
    <mergeCell ref="A18:B18"/>
    <mergeCell ref="L16:M16"/>
    <mergeCell ref="L18:M18"/>
    <mergeCell ref="C7:K7"/>
    <mergeCell ref="L7:M7"/>
    <mergeCell ref="E8:E9"/>
    <mergeCell ref="L8:M11"/>
    <mergeCell ref="D8:D9"/>
    <mergeCell ref="L14:M14"/>
    <mergeCell ref="L15:M15"/>
    <mergeCell ref="L17:M17"/>
    <mergeCell ref="L12:M12"/>
    <mergeCell ref="L13:M13"/>
    <mergeCell ref="F9:H9"/>
    <mergeCell ref="I9:K9"/>
    <mergeCell ref="C10:C11"/>
  </mergeCells>
  <phoneticPr fontId="17" type="noConversion"/>
  <printOptions horizontalCentered="1" verticalCentered="1"/>
  <pageMargins left="0" right="0" top="0" bottom="0" header="0.31496062992125984" footer="0.31496062992125984"/>
  <pageSetup paperSize="9" scale="80"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tint="0.39997558519241921"/>
  </sheetPr>
  <dimension ref="A1:N49"/>
  <sheetViews>
    <sheetView tabSelected="1" view="pageBreakPreview" topLeftCell="A13" zoomScaleNormal="100" zoomScaleSheetLayoutView="100" workbookViewId="0">
      <selection activeCell="U28" sqref="U28"/>
    </sheetView>
  </sheetViews>
  <sheetFormatPr defaultColWidth="9.125" defaultRowHeight="15"/>
  <cols>
    <col min="1" max="1" width="7.625" style="3" customWidth="1"/>
    <col min="2" max="2" width="30.625" style="1" customWidth="1"/>
    <col min="3" max="3" width="8.75" style="108" customWidth="1"/>
    <col min="4" max="4" width="8.75" style="1" customWidth="1"/>
    <col min="5" max="5" width="8.75" style="108" customWidth="1"/>
    <col min="6" max="11" width="8.75" style="1" customWidth="1"/>
    <col min="12" max="12" width="25.625" style="1" customWidth="1"/>
    <col min="13" max="13" width="7.625" style="1" customWidth="1"/>
    <col min="14" max="16384" width="9.125" style="1"/>
  </cols>
  <sheetData>
    <row r="1" spans="1:14" s="5" customFormat="1" ht="16.5" customHeight="1">
      <c r="A1" s="378"/>
      <c r="B1" s="335"/>
      <c r="C1" s="335"/>
      <c r="D1" s="335"/>
      <c r="E1" s="335"/>
      <c r="F1" s="335"/>
      <c r="G1" s="335"/>
      <c r="H1" s="335"/>
      <c r="I1" s="335"/>
      <c r="J1" s="335"/>
      <c r="K1" s="335"/>
      <c r="L1" s="335"/>
      <c r="M1" s="335"/>
      <c r="N1" s="10"/>
    </row>
    <row r="2" spans="1:14" ht="18" customHeight="1">
      <c r="A2" s="379" t="s">
        <v>108</v>
      </c>
      <c r="B2" s="379"/>
      <c r="C2" s="379"/>
      <c r="D2" s="379"/>
      <c r="E2" s="379"/>
      <c r="F2" s="379"/>
      <c r="G2" s="379"/>
      <c r="H2" s="379"/>
      <c r="I2" s="379"/>
      <c r="J2" s="379"/>
      <c r="K2" s="379"/>
      <c r="L2" s="379"/>
      <c r="M2" s="12"/>
    </row>
    <row r="3" spans="1:14" ht="18" customHeight="1">
      <c r="A3" s="379" t="s">
        <v>3</v>
      </c>
      <c r="B3" s="379"/>
      <c r="C3" s="379"/>
      <c r="D3" s="379"/>
      <c r="E3" s="379"/>
      <c r="F3" s="379"/>
      <c r="G3" s="379"/>
      <c r="H3" s="379"/>
      <c r="I3" s="379"/>
      <c r="J3" s="379"/>
      <c r="K3" s="379"/>
      <c r="L3" s="379"/>
      <c r="M3" s="379"/>
      <c r="N3" s="114"/>
    </row>
    <row r="4" spans="1:14" ht="15.75" customHeight="1">
      <c r="A4" s="387" t="s">
        <v>109</v>
      </c>
      <c r="B4" s="387"/>
      <c r="C4" s="387"/>
      <c r="D4" s="387"/>
      <c r="E4" s="387"/>
      <c r="F4" s="387"/>
      <c r="G4" s="387"/>
      <c r="H4" s="387"/>
      <c r="I4" s="387"/>
      <c r="J4" s="387"/>
      <c r="K4" s="387"/>
      <c r="L4" s="387"/>
      <c r="M4" s="12"/>
    </row>
    <row r="5" spans="1:14" ht="15.75" customHeight="1">
      <c r="A5" s="387" t="s">
        <v>136</v>
      </c>
      <c r="B5" s="387"/>
      <c r="C5" s="387"/>
      <c r="D5" s="387"/>
      <c r="E5" s="387"/>
      <c r="F5" s="387"/>
      <c r="G5" s="387"/>
      <c r="H5" s="387"/>
      <c r="I5" s="387"/>
      <c r="J5" s="387"/>
      <c r="K5" s="387"/>
      <c r="L5" s="387"/>
      <c r="M5" s="12"/>
    </row>
    <row r="6" spans="1:14" ht="15.75" customHeight="1">
      <c r="A6" s="387">
        <v>2019</v>
      </c>
      <c r="B6" s="387"/>
      <c r="C6" s="387"/>
      <c r="D6" s="387"/>
      <c r="E6" s="387"/>
      <c r="F6" s="387"/>
      <c r="G6" s="387"/>
      <c r="H6" s="387"/>
      <c r="I6" s="387"/>
      <c r="J6" s="387"/>
      <c r="K6" s="387"/>
      <c r="L6" s="387"/>
      <c r="M6" s="387"/>
    </row>
    <row r="7" spans="1:14" ht="16.5" customHeight="1">
      <c r="A7" s="452" t="s">
        <v>497</v>
      </c>
      <c r="B7" s="453"/>
      <c r="C7" s="511"/>
      <c r="D7" s="512"/>
      <c r="E7" s="511"/>
      <c r="F7" s="511"/>
      <c r="G7" s="511"/>
      <c r="H7" s="511"/>
      <c r="I7" s="511"/>
      <c r="J7" s="511"/>
      <c r="K7" s="511"/>
      <c r="L7" s="454" t="s">
        <v>498</v>
      </c>
      <c r="M7" s="454"/>
    </row>
    <row r="8" spans="1:14" ht="21" customHeight="1">
      <c r="A8" s="468" t="s">
        <v>277</v>
      </c>
      <c r="B8" s="471" t="s">
        <v>16</v>
      </c>
      <c r="C8" s="467" t="s">
        <v>91</v>
      </c>
      <c r="D8" s="467" t="s">
        <v>92</v>
      </c>
      <c r="E8" s="467" t="s">
        <v>93</v>
      </c>
      <c r="F8" s="467" t="s">
        <v>549</v>
      </c>
      <c r="G8" s="467"/>
      <c r="H8" s="467"/>
      <c r="I8" s="467" t="s">
        <v>94</v>
      </c>
      <c r="J8" s="467"/>
      <c r="K8" s="467"/>
      <c r="L8" s="504" t="s">
        <v>95</v>
      </c>
      <c r="M8" s="505"/>
    </row>
    <row r="9" spans="1:14" ht="21" customHeight="1">
      <c r="A9" s="469"/>
      <c r="B9" s="472"/>
      <c r="C9" s="398"/>
      <c r="D9" s="398"/>
      <c r="E9" s="398"/>
      <c r="F9" s="510" t="s">
        <v>540</v>
      </c>
      <c r="G9" s="510"/>
      <c r="H9" s="510"/>
      <c r="I9" s="510" t="s">
        <v>96</v>
      </c>
      <c r="J9" s="510"/>
      <c r="K9" s="510"/>
      <c r="L9" s="506"/>
      <c r="M9" s="507"/>
    </row>
    <row r="10" spans="1:14" ht="26.1" customHeight="1">
      <c r="A10" s="469"/>
      <c r="B10" s="472"/>
      <c r="C10" s="513" t="s">
        <v>97</v>
      </c>
      <c r="D10" s="513" t="s">
        <v>98</v>
      </c>
      <c r="E10" s="513" t="s">
        <v>99</v>
      </c>
      <c r="F10" s="167" t="s">
        <v>10</v>
      </c>
      <c r="G10" s="167" t="s">
        <v>100</v>
      </c>
      <c r="H10" s="167" t="s">
        <v>101</v>
      </c>
      <c r="I10" s="167" t="s">
        <v>10</v>
      </c>
      <c r="J10" s="167" t="s">
        <v>102</v>
      </c>
      <c r="K10" s="167" t="s">
        <v>103</v>
      </c>
      <c r="L10" s="506"/>
      <c r="M10" s="507"/>
    </row>
    <row r="11" spans="1:14" ht="26.1" customHeight="1">
      <c r="A11" s="470"/>
      <c r="B11" s="473"/>
      <c r="C11" s="514"/>
      <c r="D11" s="514"/>
      <c r="E11" s="514"/>
      <c r="F11" s="170" t="s">
        <v>13</v>
      </c>
      <c r="G11" s="170" t="s">
        <v>104</v>
      </c>
      <c r="H11" s="170" t="s">
        <v>105</v>
      </c>
      <c r="I11" s="170" t="s">
        <v>13</v>
      </c>
      <c r="J11" s="170" t="s">
        <v>106</v>
      </c>
      <c r="K11" s="170" t="s">
        <v>107</v>
      </c>
      <c r="L11" s="508"/>
      <c r="M11" s="509"/>
    </row>
    <row r="12" spans="1:14" ht="24" customHeight="1" thickBot="1">
      <c r="A12" s="43">
        <v>4922</v>
      </c>
      <c r="B12" s="44" t="s">
        <v>356</v>
      </c>
      <c r="C12" s="155">
        <f>E12-D12</f>
        <v>165374</v>
      </c>
      <c r="D12" s="193">
        <v>76485</v>
      </c>
      <c r="E12" s="155">
        <f>I12-F12</f>
        <v>241859</v>
      </c>
      <c r="F12" s="155">
        <f>H12+G12</f>
        <v>72065</v>
      </c>
      <c r="G12" s="193">
        <v>32440</v>
      </c>
      <c r="H12" s="193">
        <v>39625</v>
      </c>
      <c r="I12" s="155">
        <f>K12+J12</f>
        <v>313924</v>
      </c>
      <c r="J12" s="193">
        <v>18918</v>
      </c>
      <c r="K12" s="193">
        <v>295006</v>
      </c>
      <c r="L12" s="475" t="s">
        <v>366</v>
      </c>
      <c r="M12" s="475"/>
    </row>
    <row r="13" spans="1:14" ht="24" customHeight="1" thickBot="1">
      <c r="A13" s="46">
        <v>4923</v>
      </c>
      <c r="B13" s="47" t="s">
        <v>357</v>
      </c>
      <c r="C13" s="216">
        <f t="shared" ref="C13:C26" si="0">E13-D13</f>
        <v>1166703</v>
      </c>
      <c r="D13" s="216">
        <v>296303</v>
      </c>
      <c r="E13" s="216">
        <f t="shared" ref="E13:E26" si="1">I13-F13</f>
        <v>1463006</v>
      </c>
      <c r="F13" s="216">
        <f t="shared" ref="F13:F26" si="2">H13+G13</f>
        <v>868499</v>
      </c>
      <c r="G13" s="216">
        <v>365580</v>
      </c>
      <c r="H13" s="216">
        <v>502919</v>
      </c>
      <c r="I13" s="216">
        <f t="shared" ref="I13:I26" si="3">K13+J13</f>
        <v>2331505</v>
      </c>
      <c r="J13" s="216">
        <v>216164</v>
      </c>
      <c r="K13" s="216">
        <v>2115341</v>
      </c>
      <c r="L13" s="474" t="s">
        <v>139</v>
      </c>
      <c r="M13" s="474"/>
    </row>
    <row r="14" spans="1:14" ht="35.1" customHeight="1" thickBot="1">
      <c r="A14" s="43">
        <v>4924</v>
      </c>
      <c r="B14" s="44" t="s">
        <v>367</v>
      </c>
      <c r="C14" s="155">
        <f t="shared" si="0"/>
        <v>336532</v>
      </c>
      <c r="D14" s="193">
        <v>202527</v>
      </c>
      <c r="E14" s="155">
        <f t="shared" si="1"/>
        <v>539059</v>
      </c>
      <c r="F14" s="155">
        <f t="shared" si="2"/>
        <v>270793</v>
      </c>
      <c r="G14" s="193">
        <v>141977</v>
      </c>
      <c r="H14" s="193">
        <v>128816</v>
      </c>
      <c r="I14" s="155">
        <f t="shared" si="3"/>
        <v>809852</v>
      </c>
      <c r="J14" s="193">
        <v>35619</v>
      </c>
      <c r="K14" s="193">
        <v>774233</v>
      </c>
      <c r="L14" s="475" t="s">
        <v>382</v>
      </c>
      <c r="M14" s="475"/>
    </row>
    <row r="15" spans="1:14" ht="35.1" customHeight="1" thickBot="1">
      <c r="A15" s="46">
        <v>4925</v>
      </c>
      <c r="B15" s="47" t="s">
        <v>369</v>
      </c>
      <c r="C15" s="216">
        <f t="shared" si="0"/>
        <v>249234</v>
      </c>
      <c r="D15" s="216">
        <v>33723</v>
      </c>
      <c r="E15" s="216">
        <f t="shared" si="1"/>
        <v>282957</v>
      </c>
      <c r="F15" s="216">
        <f t="shared" si="2"/>
        <v>121005</v>
      </c>
      <c r="G15" s="216">
        <v>53106</v>
      </c>
      <c r="H15" s="216">
        <v>67899</v>
      </c>
      <c r="I15" s="216">
        <f t="shared" si="3"/>
        <v>403962</v>
      </c>
      <c r="J15" s="216">
        <v>18584</v>
      </c>
      <c r="K15" s="216">
        <v>385378</v>
      </c>
      <c r="L15" s="474" t="s">
        <v>370</v>
      </c>
      <c r="M15" s="474"/>
    </row>
    <row r="16" spans="1:14" ht="35.1" customHeight="1" thickBot="1">
      <c r="A16" s="43">
        <v>5010</v>
      </c>
      <c r="B16" s="44" t="s">
        <v>371</v>
      </c>
      <c r="C16" s="155">
        <f t="shared" si="0"/>
        <v>2891157</v>
      </c>
      <c r="D16" s="193">
        <v>1034790</v>
      </c>
      <c r="E16" s="155">
        <f t="shared" si="1"/>
        <v>3925947</v>
      </c>
      <c r="F16" s="155">
        <f t="shared" si="2"/>
        <v>1224051</v>
      </c>
      <c r="G16" s="193">
        <v>812656</v>
      </c>
      <c r="H16" s="193">
        <v>411395</v>
      </c>
      <c r="I16" s="155">
        <f t="shared" si="3"/>
        <v>5149998</v>
      </c>
      <c r="J16" s="193">
        <v>579833</v>
      </c>
      <c r="K16" s="193">
        <v>4570165</v>
      </c>
      <c r="L16" s="475" t="s">
        <v>372</v>
      </c>
      <c r="M16" s="475"/>
    </row>
    <row r="17" spans="1:13" ht="24" customHeight="1" thickBot="1">
      <c r="A17" s="46">
        <v>5110</v>
      </c>
      <c r="B17" s="47" t="s">
        <v>411</v>
      </c>
      <c r="C17" s="216">
        <f t="shared" si="0"/>
        <v>10942151</v>
      </c>
      <c r="D17" s="216">
        <v>4688818</v>
      </c>
      <c r="E17" s="216">
        <f t="shared" si="1"/>
        <v>15630969</v>
      </c>
      <c r="F17" s="216">
        <f t="shared" si="2"/>
        <v>34651186</v>
      </c>
      <c r="G17" s="216">
        <v>16678149</v>
      </c>
      <c r="H17" s="216">
        <v>17973037</v>
      </c>
      <c r="I17" s="216">
        <f t="shared" si="3"/>
        <v>50282155</v>
      </c>
      <c r="J17" s="216">
        <v>2698780</v>
      </c>
      <c r="K17" s="216">
        <v>47583375</v>
      </c>
      <c r="L17" s="474" t="s">
        <v>373</v>
      </c>
      <c r="M17" s="474"/>
    </row>
    <row r="18" spans="1:13" ht="24" customHeight="1" thickBot="1">
      <c r="A18" s="43">
        <v>5210</v>
      </c>
      <c r="B18" s="44" t="s">
        <v>359</v>
      </c>
      <c r="C18" s="155">
        <f t="shared" si="0"/>
        <v>663398</v>
      </c>
      <c r="D18" s="193">
        <v>158546</v>
      </c>
      <c r="E18" s="155">
        <f t="shared" si="1"/>
        <v>821944</v>
      </c>
      <c r="F18" s="155">
        <f t="shared" si="2"/>
        <v>512977</v>
      </c>
      <c r="G18" s="193">
        <v>77943</v>
      </c>
      <c r="H18" s="193">
        <v>435034</v>
      </c>
      <c r="I18" s="155">
        <f t="shared" si="3"/>
        <v>1334921</v>
      </c>
      <c r="J18" s="193">
        <v>26078</v>
      </c>
      <c r="K18" s="193">
        <v>1308843</v>
      </c>
      <c r="L18" s="475" t="s">
        <v>374</v>
      </c>
      <c r="M18" s="475"/>
    </row>
    <row r="19" spans="1:13" ht="23.25" thickBot="1">
      <c r="A19" s="46">
        <v>5221</v>
      </c>
      <c r="B19" s="47" t="s">
        <v>375</v>
      </c>
      <c r="C19" s="216">
        <f t="shared" si="0"/>
        <v>0</v>
      </c>
      <c r="D19" s="216">
        <v>0</v>
      </c>
      <c r="E19" s="216">
        <f t="shared" si="1"/>
        <v>0</v>
      </c>
      <c r="F19" s="216">
        <f t="shared" si="2"/>
        <v>0</v>
      </c>
      <c r="G19" s="216">
        <v>0</v>
      </c>
      <c r="H19" s="216">
        <v>0</v>
      </c>
      <c r="I19" s="216">
        <f t="shared" si="3"/>
        <v>0</v>
      </c>
      <c r="J19" s="216">
        <v>0</v>
      </c>
      <c r="K19" s="216">
        <v>0</v>
      </c>
      <c r="L19" s="474" t="s">
        <v>376</v>
      </c>
      <c r="M19" s="474"/>
    </row>
    <row r="20" spans="1:13" ht="23.25" thickBot="1">
      <c r="A20" s="43">
        <v>5222</v>
      </c>
      <c r="B20" s="44" t="s">
        <v>402</v>
      </c>
      <c r="C20" s="155">
        <f t="shared" si="0"/>
        <v>21990</v>
      </c>
      <c r="D20" s="193">
        <v>168</v>
      </c>
      <c r="E20" s="155">
        <f t="shared" si="1"/>
        <v>22158</v>
      </c>
      <c r="F20" s="155">
        <f t="shared" si="2"/>
        <v>2193</v>
      </c>
      <c r="G20" s="193">
        <v>1691</v>
      </c>
      <c r="H20" s="193">
        <v>502</v>
      </c>
      <c r="I20" s="155">
        <f t="shared" si="3"/>
        <v>24351</v>
      </c>
      <c r="J20" s="193">
        <v>32</v>
      </c>
      <c r="K20" s="193">
        <v>24319</v>
      </c>
      <c r="L20" s="475" t="s">
        <v>401</v>
      </c>
      <c r="M20" s="475"/>
    </row>
    <row r="21" spans="1:13" ht="24" customHeight="1" thickBot="1">
      <c r="A21" s="46">
        <v>5224</v>
      </c>
      <c r="B21" s="47" t="s">
        <v>360</v>
      </c>
      <c r="C21" s="216">
        <f t="shared" si="0"/>
        <v>714361</v>
      </c>
      <c r="D21" s="216">
        <v>46983</v>
      </c>
      <c r="E21" s="216">
        <f t="shared" si="1"/>
        <v>761344</v>
      </c>
      <c r="F21" s="216">
        <f t="shared" si="2"/>
        <v>420348</v>
      </c>
      <c r="G21" s="216">
        <v>250886</v>
      </c>
      <c r="H21" s="216">
        <v>169462</v>
      </c>
      <c r="I21" s="216">
        <f t="shared" si="3"/>
        <v>1181692</v>
      </c>
      <c r="J21" s="216">
        <v>23607</v>
      </c>
      <c r="K21" s="216">
        <v>1158085</v>
      </c>
      <c r="L21" s="474" t="s">
        <v>141</v>
      </c>
      <c r="M21" s="474"/>
    </row>
    <row r="22" spans="1:13" ht="24" customHeight="1" thickBot="1">
      <c r="A22" s="43">
        <v>5229</v>
      </c>
      <c r="B22" s="44" t="s">
        <v>377</v>
      </c>
      <c r="C22" s="155">
        <f t="shared" si="0"/>
        <v>1102233</v>
      </c>
      <c r="D22" s="193">
        <v>31796</v>
      </c>
      <c r="E22" s="155">
        <f t="shared" si="1"/>
        <v>1134029</v>
      </c>
      <c r="F22" s="155">
        <f t="shared" si="2"/>
        <v>365153</v>
      </c>
      <c r="G22" s="193">
        <v>212066</v>
      </c>
      <c r="H22" s="193">
        <v>153087</v>
      </c>
      <c r="I22" s="155">
        <f t="shared" si="3"/>
        <v>1499182</v>
      </c>
      <c r="J22" s="193">
        <v>11967</v>
      </c>
      <c r="K22" s="193">
        <v>1487215</v>
      </c>
      <c r="L22" s="475" t="s">
        <v>378</v>
      </c>
      <c r="M22" s="475"/>
    </row>
    <row r="23" spans="1:13" ht="24" customHeight="1" thickBot="1">
      <c r="A23" s="46">
        <v>5310</v>
      </c>
      <c r="B23" s="47" t="s">
        <v>361</v>
      </c>
      <c r="C23" s="216">
        <f t="shared" si="0"/>
        <v>67698</v>
      </c>
      <c r="D23" s="216">
        <v>8096</v>
      </c>
      <c r="E23" s="216">
        <f t="shared" si="1"/>
        <v>75794</v>
      </c>
      <c r="F23" s="216">
        <f t="shared" si="2"/>
        <v>109335</v>
      </c>
      <c r="G23" s="216">
        <v>105185</v>
      </c>
      <c r="H23" s="216">
        <v>4150</v>
      </c>
      <c r="I23" s="216">
        <f t="shared" si="3"/>
        <v>185129</v>
      </c>
      <c r="J23" s="216">
        <v>0</v>
      </c>
      <c r="K23" s="216">
        <v>185129</v>
      </c>
      <c r="L23" s="474" t="s">
        <v>379</v>
      </c>
      <c r="M23" s="474"/>
    </row>
    <row r="24" spans="1:13" ht="24" customHeight="1" thickBot="1">
      <c r="A24" s="43">
        <v>5320</v>
      </c>
      <c r="B24" s="44" t="s">
        <v>362</v>
      </c>
      <c r="C24" s="155">
        <f t="shared" si="0"/>
        <v>200857</v>
      </c>
      <c r="D24" s="193">
        <v>5719</v>
      </c>
      <c r="E24" s="155">
        <f t="shared" si="1"/>
        <v>206576</v>
      </c>
      <c r="F24" s="155">
        <f t="shared" si="2"/>
        <v>50998</v>
      </c>
      <c r="G24" s="193">
        <v>31863</v>
      </c>
      <c r="H24" s="193">
        <v>19135</v>
      </c>
      <c r="I24" s="155">
        <f t="shared" si="3"/>
        <v>257574</v>
      </c>
      <c r="J24" s="193">
        <v>0</v>
      </c>
      <c r="K24" s="193">
        <v>257574</v>
      </c>
      <c r="L24" s="475" t="s">
        <v>380</v>
      </c>
      <c r="M24" s="475"/>
    </row>
    <row r="25" spans="1:13" ht="24" customHeight="1" thickBot="1">
      <c r="A25" s="230">
        <v>6110</v>
      </c>
      <c r="B25" s="231" t="s">
        <v>363</v>
      </c>
      <c r="C25" s="216">
        <f t="shared" si="0"/>
        <v>5291293</v>
      </c>
      <c r="D25" s="216">
        <v>1064315</v>
      </c>
      <c r="E25" s="216">
        <f t="shared" si="1"/>
        <v>6355608</v>
      </c>
      <c r="F25" s="216">
        <f t="shared" si="2"/>
        <v>1558386</v>
      </c>
      <c r="G25" s="216">
        <v>1308652</v>
      </c>
      <c r="H25" s="216">
        <v>249734</v>
      </c>
      <c r="I25" s="216">
        <f t="shared" si="3"/>
        <v>7913994</v>
      </c>
      <c r="J25" s="216">
        <v>5825</v>
      </c>
      <c r="K25" s="216">
        <v>7908169</v>
      </c>
      <c r="L25" s="515" t="s">
        <v>381</v>
      </c>
      <c r="M25" s="515"/>
    </row>
    <row r="26" spans="1:13" ht="24" customHeight="1">
      <c r="A26" s="228">
        <v>6190</v>
      </c>
      <c r="B26" s="229" t="s">
        <v>364</v>
      </c>
      <c r="C26" s="233">
        <f t="shared" si="0"/>
        <v>96096</v>
      </c>
      <c r="D26" s="225">
        <v>1019</v>
      </c>
      <c r="E26" s="233">
        <f t="shared" si="1"/>
        <v>97115</v>
      </c>
      <c r="F26" s="233">
        <f t="shared" si="2"/>
        <v>14866</v>
      </c>
      <c r="G26" s="225">
        <v>10180</v>
      </c>
      <c r="H26" s="225">
        <v>4686</v>
      </c>
      <c r="I26" s="233">
        <f t="shared" si="3"/>
        <v>111981</v>
      </c>
      <c r="J26" s="225">
        <v>0</v>
      </c>
      <c r="K26" s="225">
        <v>111981</v>
      </c>
      <c r="L26" s="517" t="s">
        <v>365</v>
      </c>
      <c r="M26" s="517"/>
    </row>
    <row r="27" spans="1:13" ht="40.5" customHeight="1">
      <c r="A27" s="443" t="s">
        <v>13</v>
      </c>
      <c r="B27" s="549"/>
      <c r="C27" s="232">
        <f>SUM(C12:C26)</f>
        <v>23909077</v>
      </c>
      <c r="D27" s="232">
        <f t="shared" ref="D27:J27" si="4">SUM(D12:D26)</f>
        <v>7649288</v>
      </c>
      <c r="E27" s="232">
        <f t="shared" si="4"/>
        <v>31558365</v>
      </c>
      <c r="F27" s="232">
        <f t="shared" si="4"/>
        <v>40241855</v>
      </c>
      <c r="G27" s="232">
        <f t="shared" si="4"/>
        <v>20082374</v>
      </c>
      <c r="H27" s="232">
        <f t="shared" si="4"/>
        <v>20159481</v>
      </c>
      <c r="I27" s="232">
        <f t="shared" si="4"/>
        <v>71800220</v>
      </c>
      <c r="J27" s="232">
        <f t="shared" si="4"/>
        <v>3635407</v>
      </c>
      <c r="K27" s="232">
        <f>SUM(K12:K26)</f>
        <v>68164813</v>
      </c>
      <c r="L27" s="419" t="s">
        <v>10</v>
      </c>
      <c r="M27" s="419"/>
    </row>
    <row r="29" spans="1:13" ht="14.25">
      <c r="C29" s="270"/>
      <c r="D29" s="270"/>
      <c r="E29" s="270"/>
      <c r="F29" s="270"/>
      <c r="G29" s="270"/>
      <c r="H29" s="270"/>
      <c r="I29" s="270"/>
      <c r="J29" s="270"/>
      <c r="K29" s="270"/>
    </row>
    <row r="31" spans="1:13" ht="14.25">
      <c r="C31" s="1"/>
      <c r="E31" s="1"/>
    </row>
    <row r="32" spans="1:13" ht="14.25">
      <c r="C32" s="1"/>
      <c r="E32" s="1"/>
    </row>
    <row r="33" spans="1:5" ht="14.25">
      <c r="C33" s="1"/>
      <c r="E33" s="1"/>
    </row>
    <row r="34" spans="1:5" ht="14.25">
      <c r="C34" s="1"/>
      <c r="E34" s="1"/>
    </row>
    <row r="35" spans="1:5" ht="14.25">
      <c r="A35" s="1"/>
      <c r="C35" s="1"/>
      <c r="E35" s="1"/>
    </row>
    <row r="36" spans="1:5" ht="14.25">
      <c r="A36" s="1"/>
      <c r="C36" s="1"/>
      <c r="E36" s="1"/>
    </row>
    <row r="37" spans="1:5" ht="14.25">
      <c r="A37" s="1"/>
      <c r="C37" s="1"/>
      <c r="E37" s="1"/>
    </row>
    <row r="38" spans="1:5" ht="14.25">
      <c r="A38" s="1"/>
      <c r="C38" s="1"/>
      <c r="E38" s="1"/>
    </row>
    <row r="39" spans="1:5" ht="14.25">
      <c r="A39" s="1"/>
      <c r="C39" s="1"/>
      <c r="E39" s="1"/>
    </row>
    <row r="40" spans="1:5" ht="14.25">
      <c r="A40" s="1"/>
      <c r="C40" s="1"/>
      <c r="E40" s="1"/>
    </row>
    <row r="41" spans="1:5" ht="14.25">
      <c r="A41" s="1"/>
      <c r="C41" s="1"/>
      <c r="E41" s="1"/>
    </row>
    <row r="42" spans="1:5" ht="14.25">
      <c r="A42" s="1"/>
      <c r="C42" s="1"/>
      <c r="E42" s="1"/>
    </row>
    <row r="43" spans="1:5" ht="14.25">
      <c r="A43" s="1"/>
      <c r="C43" s="1"/>
      <c r="E43" s="1"/>
    </row>
    <row r="44" spans="1:5" ht="14.25">
      <c r="A44" s="1"/>
      <c r="C44" s="1"/>
      <c r="E44" s="1"/>
    </row>
    <row r="45" spans="1:5" ht="14.25">
      <c r="A45" s="1"/>
      <c r="C45" s="1"/>
      <c r="E45" s="1"/>
    </row>
    <row r="46" spans="1:5">
      <c r="A46" s="1"/>
    </row>
    <row r="47" spans="1:5">
      <c r="A47" s="1"/>
    </row>
    <row r="48" spans="1:5">
      <c r="A48" s="1"/>
    </row>
    <row r="49" spans="1:1">
      <c r="A49" s="1"/>
    </row>
  </sheetData>
  <mergeCells count="39">
    <mergeCell ref="L23:M23"/>
    <mergeCell ref="L24:M24"/>
    <mergeCell ref="L25:M25"/>
    <mergeCell ref="A27:B27"/>
    <mergeCell ref="L27:M27"/>
    <mergeCell ref="L26:M26"/>
    <mergeCell ref="A1:M1"/>
    <mergeCell ref="A8:A11"/>
    <mergeCell ref="C7:K7"/>
    <mergeCell ref="I8:K8"/>
    <mergeCell ref="L7:M7"/>
    <mergeCell ref="A7:B7"/>
    <mergeCell ref="B8:B11"/>
    <mergeCell ref="L8:M11"/>
    <mergeCell ref="I9:K9"/>
    <mergeCell ref="E10:E11"/>
    <mergeCell ref="A2:L2"/>
    <mergeCell ref="A4:L4"/>
    <mergeCell ref="A5:L5"/>
    <mergeCell ref="A3:M3"/>
    <mergeCell ref="A6:M6"/>
    <mergeCell ref="F8:H8"/>
    <mergeCell ref="L22:M22"/>
    <mergeCell ref="F9:H9"/>
    <mergeCell ref="L17:M17"/>
    <mergeCell ref="L18:M18"/>
    <mergeCell ref="L12:M12"/>
    <mergeCell ref="L21:M21"/>
    <mergeCell ref="L14:M14"/>
    <mergeCell ref="L20:M20"/>
    <mergeCell ref="D8:D9"/>
    <mergeCell ref="C8:C9"/>
    <mergeCell ref="C10:C11"/>
    <mergeCell ref="D10:D11"/>
    <mergeCell ref="L19:M19"/>
    <mergeCell ref="L15:M15"/>
    <mergeCell ref="L16:M16"/>
    <mergeCell ref="E8:E9"/>
    <mergeCell ref="L13:M13"/>
  </mergeCells>
  <phoneticPr fontId="17" type="noConversion"/>
  <printOptions horizontalCentered="1" verticalCentered="1"/>
  <pageMargins left="0" right="0" top="0" bottom="0" header="0.31496062992125984" footer="0.31496062992125984"/>
  <pageSetup paperSize="9" scale="80"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tint="0.39997558519241921"/>
  </sheetPr>
  <dimension ref="A1:M19"/>
  <sheetViews>
    <sheetView tabSelected="1" view="pageBreakPreview" topLeftCell="A4" zoomScaleNormal="100" zoomScaleSheetLayoutView="100" workbookViewId="0">
      <selection activeCell="U28" sqref="U28"/>
    </sheetView>
  </sheetViews>
  <sheetFormatPr defaultColWidth="9.125" defaultRowHeight="14.25"/>
  <cols>
    <col min="1" max="1" width="6.625" style="3" customWidth="1"/>
    <col min="2" max="2" width="30.625" style="1" customWidth="1"/>
    <col min="3" max="9" width="10.125" style="1" customWidth="1"/>
    <col min="10" max="10" width="25.625" style="1" customWidth="1"/>
    <col min="11" max="11" width="6.625" style="1" customWidth="1"/>
    <col min="12" max="16384" width="9.125" style="1"/>
  </cols>
  <sheetData>
    <row r="1" spans="1:12" s="5" customFormat="1" ht="16.5" customHeight="1">
      <c r="A1" s="378"/>
      <c r="B1" s="378"/>
      <c r="C1" s="378"/>
      <c r="D1" s="378"/>
      <c r="E1" s="378"/>
      <c r="F1" s="378"/>
      <c r="G1" s="378"/>
      <c r="H1" s="378"/>
      <c r="I1" s="378"/>
      <c r="J1" s="378"/>
      <c r="K1" s="378"/>
      <c r="L1" s="10"/>
    </row>
    <row r="2" spans="1:12" ht="18" customHeight="1">
      <c r="A2" s="379" t="s">
        <v>124</v>
      </c>
      <c r="B2" s="379"/>
      <c r="C2" s="379"/>
      <c r="D2" s="379"/>
      <c r="E2" s="379"/>
      <c r="F2" s="379"/>
      <c r="G2" s="379"/>
      <c r="H2" s="379"/>
      <c r="I2" s="379"/>
      <c r="J2" s="379"/>
      <c r="K2" s="379"/>
    </row>
    <row r="3" spans="1:12" ht="18" customHeight="1">
      <c r="A3" s="379" t="s">
        <v>3</v>
      </c>
      <c r="B3" s="379"/>
      <c r="C3" s="379"/>
      <c r="D3" s="379"/>
      <c r="E3" s="379"/>
      <c r="F3" s="379"/>
      <c r="G3" s="379"/>
      <c r="H3" s="379"/>
      <c r="I3" s="379"/>
      <c r="J3" s="379"/>
      <c r="K3" s="379"/>
    </row>
    <row r="4" spans="1:12" ht="15.75" customHeight="1">
      <c r="A4" s="380" t="s">
        <v>125</v>
      </c>
      <c r="B4" s="380"/>
      <c r="C4" s="380"/>
      <c r="D4" s="380"/>
      <c r="E4" s="380"/>
      <c r="F4" s="380"/>
      <c r="G4" s="380"/>
      <c r="H4" s="380"/>
      <c r="I4" s="380"/>
      <c r="J4" s="380"/>
      <c r="K4" s="380"/>
    </row>
    <row r="5" spans="1:12" ht="15.75" customHeight="1">
      <c r="A5" s="380" t="s">
        <v>144</v>
      </c>
      <c r="B5" s="380"/>
      <c r="C5" s="380"/>
      <c r="D5" s="380"/>
      <c r="E5" s="380"/>
      <c r="F5" s="380"/>
      <c r="G5" s="380"/>
      <c r="H5" s="380"/>
      <c r="I5" s="380"/>
      <c r="J5" s="380"/>
      <c r="K5" s="380"/>
    </row>
    <row r="6" spans="1:12" ht="15.75" customHeight="1">
      <c r="A6" s="387">
        <v>2019</v>
      </c>
      <c r="B6" s="387"/>
      <c r="C6" s="387"/>
      <c r="D6" s="387"/>
      <c r="E6" s="387"/>
      <c r="F6" s="387"/>
      <c r="G6" s="387"/>
      <c r="H6" s="387"/>
      <c r="I6" s="387"/>
      <c r="J6" s="387"/>
      <c r="K6" s="387"/>
    </row>
    <row r="7" spans="1:12" ht="18">
      <c r="A7" s="490" t="s">
        <v>499</v>
      </c>
      <c r="B7" s="491"/>
      <c r="C7" s="528"/>
      <c r="D7" s="529"/>
      <c r="E7" s="528"/>
      <c r="F7" s="528"/>
      <c r="G7" s="528"/>
      <c r="H7" s="528"/>
      <c r="I7" s="528"/>
      <c r="J7" s="530" t="s">
        <v>142</v>
      </c>
      <c r="K7" s="530"/>
    </row>
    <row r="8" spans="1:12" s="11" customFormat="1" ht="37.5" customHeight="1">
      <c r="A8" s="526" t="s">
        <v>272</v>
      </c>
      <c r="B8" s="524" t="s">
        <v>16</v>
      </c>
      <c r="C8" s="497" t="s">
        <v>111</v>
      </c>
      <c r="D8" s="497"/>
      <c r="E8" s="497" t="s">
        <v>112</v>
      </c>
      <c r="F8" s="497" t="s">
        <v>507</v>
      </c>
      <c r="G8" s="497" t="s">
        <v>542</v>
      </c>
      <c r="H8" s="497" t="s">
        <v>541</v>
      </c>
      <c r="I8" s="497" t="s">
        <v>113</v>
      </c>
      <c r="J8" s="499" t="s">
        <v>95</v>
      </c>
      <c r="K8" s="499"/>
    </row>
    <row r="9" spans="1:12" s="11" customFormat="1" ht="39.75" customHeight="1">
      <c r="A9" s="526"/>
      <c r="B9" s="524"/>
      <c r="C9" s="502" t="s">
        <v>114</v>
      </c>
      <c r="D9" s="502"/>
      <c r="E9" s="497"/>
      <c r="F9" s="497"/>
      <c r="G9" s="497"/>
      <c r="H9" s="497"/>
      <c r="I9" s="497"/>
      <c r="J9" s="499"/>
      <c r="K9" s="499"/>
    </row>
    <row r="10" spans="1:12" s="11" customFormat="1" ht="36" customHeight="1">
      <c r="A10" s="526"/>
      <c r="B10" s="524"/>
      <c r="C10" s="168" t="s">
        <v>115</v>
      </c>
      <c r="D10" s="168" t="s">
        <v>33</v>
      </c>
      <c r="E10" s="494" t="s">
        <v>116</v>
      </c>
      <c r="F10" s="494" t="s">
        <v>117</v>
      </c>
      <c r="G10" s="199" t="s">
        <v>118</v>
      </c>
      <c r="H10" s="199" t="s">
        <v>118</v>
      </c>
      <c r="I10" s="494" t="s">
        <v>119</v>
      </c>
      <c r="J10" s="499"/>
      <c r="K10" s="499"/>
    </row>
    <row r="11" spans="1:12" s="11" customFormat="1" ht="48.75" customHeight="1">
      <c r="A11" s="527"/>
      <c r="B11" s="525"/>
      <c r="C11" s="169" t="s">
        <v>120</v>
      </c>
      <c r="D11" s="169" t="s">
        <v>121</v>
      </c>
      <c r="E11" s="495"/>
      <c r="F11" s="495"/>
      <c r="G11" s="169" t="s">
        <v>122</v>
      </c>
      <c r="H11" s="169" t="s">
        <v>123</v>
      </c>
      <c r="I11" s="495"/>
      <c r="J11" s="500"/>
      <c r="K11" s="500"/>
    </row>
    <row r="12" spans="1:12" ht="39.950000000000003" customHeight="1" thickBot="1">
      <c r="A12" s="31">
        <v>49</v>
      </c>
      <c r="B12" s="163" t="s">
        <v>350</v>
      </c>
      <c r="C12" s="32">
        <v>850824</v>
      </c>
      <c r="D12" s="32">
        <v>1067020</v>
      </c>
      <c r="E12" s="32">
        <v>74526</v>
      </c>
      <c r="F12" s="32">
        <v>113822</v>
      </c>
      <c r="G12" s="201">
        <v>15.37</v>
      </c>
      <c r="H12" s="201">
        <v>19.16</v>
      </c>
      <c r="I12" s="32">
        <v>31575</v>
      </c>
      <c r="J12" s="551" t="s">
        <v>345</v>
      </c>
      <c r="K12" s="552"/>
    </row>
    <row r="13" spans="1:12" ht="39.950000000000003" customHeight="1" thickTop="1" thickBot="1">
      <c r="A13" s="33">
        <v>50</v>
      </c>
      <c r="B13" s="164" t="s">
        <v>351</v>
      </c>
      <c r="C13" s="34">
        <v>2580645</v>
      </c>
      <c r="D13" s="34">
        <v>310511</v>
      </c>
      <c r="E13" s="34">
        <v>2176245</v>
      </c>
      <c r="F13" s="34">
        <v>2854766</v>
      </c>
      <c r="G13" s="202">
        <v>15.78</v>
      </c>
      <c r="H13" s="202">
        <v>7.99</v>
      </c>
      <c r="I13" s="34">
        <v>172124</v>
      </c>
      <c r="J13" s="461" t="s">
        <v>384</v>
      </c>
      <c r="K13" s="461"/>
    </row>
    <row r="14" spans="1:12" ht="39.950000000000003" customHeight="1" thickTop="1" thickBot="1">
      <c r="A14" s="31">
        <v>51</v>
      </c>
      <c r="B14" s="163" t="s">
        <v>352</v>
      </c>
      <c r="C14" s="32">
        <v>2108040</v>
      </c>
      <c r="D14" s="32">
        <v>8834112</v>
      </c>
      <c r="E14" s="32">
        <v>491911</v>
      </c>
      <c r="F14" s="32">
        <v>1582394</v>
      </c>
      <c r="G14" s="201">
        <v>33.17</v>
      </c>
      <c r="H14" s="201">
        <v>35.74</v>
      </c>
      <c r="I14" s="32">
        <v>278012</v>
      </c>
      <c r="J14" s="465" t="s">
        <v>140</v>
      </c>
      <c r="K14" s="465"/>
    </row>
    <row r="15" spans="1:12" ht="39.950000000000003" customHeight="1" thickTop="1" thickBot="1">
      <c r="A15" s="33">
        <v>52</v>
      </c>
      <c r="B15" s="164" t="s">
        <v>355</v>
      </c>
      <c r="C15" s="34">
        <v>1836797</v>
      </c>
      <c r="D15" s="34">
        <v>665182</v>
      </c>
      <c r="E15" s="34">
        <v>296994</v>
      </c>
      <c r="F15" s="34">
        <v>438004</v>
      </c>
      <c r="G15" s="202">
        <v>13.43</v>
      </c>
      <c r="H15" s="202">
        <v>18.760000000000002</v>
      </c>
      <c r="I15" s="34">
        <v>72413</v>
      </c>
      <c r="J15" s="461" t="s">
        <v>347</v>
      </c>
      <c r="K15" s="461"/>
    </row>
    <row r="16" spans="1:12" ht="39.950000000000003" customHeight="1" thickTop="1" thickBot="1">
      <c r="A16" s="37">
        <v>53</v>
      </c>
      <c r="B16" s="38" t="s">
        <v>353</v>
      </c>
      <c r="C16" s="39">
        <v>79992</v>
      </c>
      <c r="D16" s="39">
        <v>188563</v>
      </c>
      <c r="E16" s="39">
        <v>233556</v>
      </c>
      <c r="F16" s="39">
        <v>366173</v>
      </c>
      <c r="G16" s="203">
        <v>30.96</v>
      </c>
      <c r="H16" s="203">
        <v>5.26</v>
      </c>
      <c r="I16" s="39">
        <v>155966</v>
      </c>
      <c r="J16" s="523" t="s">
        <v>348</v>
      </c>
      <c r="K16" s="523"/>
    </row>
    <row r="17" spans="1:13" ht="50.1" customHeight="1">
      <c r="A17" s="176">
        <v>61</v>
      </c>
      <c r="B17" s="177" t="s">
        <v>354</v>
      </c>
      <c r="C17" s="179">
        <v>4306471</v>
      </c>
      <c r="D17" s="179">
        <v>1080919</v>
      </c>
      <c r="E17" s="179">
        <v>2749350</v>
      </c>
      <c r="F17" s="179">
        <v>3419675</v>
      </c>
      <c r="G17" s="224">
        <v>16.43</v>
      </c>
      <c r="H17" s="224">
        <v>3.17</v>
      </c>
      <c r="I17" s="179">
        <v>464312</v>
      </c>
      <c r="J17" s="520" t="s">
        <v>349</v>
      </c>
      <c r="K17" s="520"/>
    </row>
    <row r="18" spans="1:13" s="183" customFormat="1" ht="45" customHeight="1">
      <c r="A18" s="492" t="s">
        <v>13</v>
      </c>
      <c r="B18" s="492"/>
      <c r="C18" s="317">
        <v>11762768</v>
      </c>
      <c r="D18" s="317">
        <v>12146308</v>
      </c>
      <c r="E18" s="317">
        <v>393172</v>
      </c>
      <c r="F18" s="317">
        <v>894528</v>
      </c>
      <c r="G18" s="318">
        <v>27.97</v>
      </c>
      <c r="H18" s="318">
        <v>28.08</v>
      </c>
      <c r="I18" s="317">
        <v>151647</v>
      </c>
      <c r="J18" s="553" t="s">
        <v>10</v>
      </c>
      <c r="K18" s="553"/>
      <c r="L18" s="171"/>
      <c r="M18" s="171"/>
    </row>
    <row r="19" spans="1:13">
      <c r="A19" s="518" t="s">
        <v>133</v>
      </c>
      <c r="B19" s="518"/>
      <c r="C19" s="518"/>
      <c r="D19" s="518"/>
      <c r="E19" s="518"/>
      <c r="F19" s="518"/>
      <c r="G19" s="550" t="s">
        <v>126</v>
      </c>
      <c r="H19" s="550"/>
      <c r="I19" s="550"/>
      <c r="J19" s="550"/>
      <c r="K19" s="550"/>
      <c r="L19" s="71"/>
      <c r="M19" s="71"/>
    </row>
  </sheetData>
  <mergeCells count="32">
    <mergeCell ref="C7:I7"/>
    <mergeCell ref="G19:K19"/>
    <mergeCell ref="E8:E9"/>
    <mergeCell ref="J15:K15"/>
    <mergeCell ref="G8:G9"/>
    <mergeCell ref="J12:K12"/>
    <mergeCell ref="J8:K11"/>
    <mergeCell ref="J14:K14"/>
    <mergeCell ref="H8:H9"/>
    <mergeCell ref="A19:F19"/>
    <mergeCell ref="J13:K13"/>
    <mergeCell ref="I10:I11"/>
    <mergeCell ref="A18:B18"/>
    <mergeCell ref="J16:K16"/>
    <mergeCell ref="J18:K18"/>
    <mergeCell ref="C8:D8"/>
    <mergeCell ref="J17:K17"/>
    <mergeCell ref="A1:K1"/>
    <mergeCell ref="A7:B7"/>
    <mergeCell ref="I8:I9"/>
    <mergeCell ref="J7:K7"/>
    <mergeCell ref="A3:K3"/>
    <mergeCell ref="F8:F9"/>
    <mergeCell ref="A2:K2"/>
    <mergeCell ref="C9:D9"/>
    <mergeCell ref="A8:A11"/>
    <mergeCell ref="F10:F11"/>
    <mergeCell ref="A5:K5"/>
    <mergeCell ref="E10:E11"/>
    <mergeCell ref="B8:B11"/>
    <mergeCell ref="A4:K4"/>
    <mergeCell ref="A6:K6"/>
  </mergeCells>
  <phoneticPr fontId="17" type="noConversion"/>
  <printOptions horizontalCentered="1" verticalCentered="1"/>
  <pageMargins left="0" right="0" top="0" bottom="0" header="0.31496062992125984" footer="0.31496062992125984"/>
  <pageSetup paperSize="9" scale="85"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K10"/>
  <sheetViews>
    <sheetView tabSelected="1" view="pageBreakPreview" zoomScaleNormal="100" zoomScaleSheetLayoutView="100" workbookViewId="0">
      <selection activeCell="U28" sqref="U28"/>
    </sheetView>
  </sheetViews>
  <sheetFormatPr defaultColWidth="9.125" defaultRowHeight="23.25"/>
  <cols>
    <col min="1" max="1" width="13.625" style="136" customWidth="1"/>
    <col min="2" max="2" width="40.625" style="136" customWidth="1"/>
    <col min="3" max="3" width="4.625" style="130" customWidth="1"/>
    <col min="4" max="4" width="40.625" style="130" customWidth="1"/>
    <col min="5" max="5" width="13.625" style="130" customWidth="1"/>
    <col min="6" max="16384" width="9.125" style="130"/>
  </cols>
  <sheetData>
    <row r="1" spans="1:11" s="5" customFormat="1" ht="49.5" customHeight="1">
      <c r="A1" s="339"/>
      <c r="B1" s="339"/>
      <c r="C1" s="339"/>
      <c r="D1" s="339"/>
      <c r="E1" s="339"/>
      <c r="F1" s="4"/>
      <c r="G1" s="10"/>
      <c r="H1" s="10"/>
    </row>
    <row r="2" spans="1:11" s="12" customFormat="1" ht="57.75" customHeight="1">
      <c r="A2" s="341" t="s">
        <v>152</v>
      </c>
      <c r="B2" s="341"/>
      <c r="C2" s="132"/>
      <c r="D2" s="335"/>
      <c r="E2" s="335"/>
      <c r="F2" s="130"/>
      <c r="G2" s="130"/>
      <c r="H2" s="130"/>
      <c r="I2" s="132"/>
      <c r="J2" s="132"/>
      <c r="K2" s="132"/>
    </row>
    <row r="3" spans="1:11" ht="93.75" customHeight="1">
      <c r="A3" s="340" t="s">
        <v>468</v>
      </c>
      <c r="B3" s="340"/>
      <c r="D3" s="336" t="s">
        <v>467</v>
      </c>
      <c r="E3" s="336"/>
    </row>
    <row r="4" spans="1:11" ht="81.75" customHeight="1">
      <c r="A4" s="340" t="s">
        <v>470</v>
      </c>
      <c r="B4" s="340"/>
      <c r="D4" s="336" t="s">
        <v>469</v>
      </c>
      <c r="E4" s="336"/>
    </row>
    <row r="5" spans="1:11" ht="54.75" customHeight="1">
      <c r="A5" s="333" t="s">
        <v>472</v>
      </c>
      <c r="B5" s="333"/>
      <c r="D5" s="336" t="s">
        <v>471</v>
      </c>
      <c r="E5" s="336"/>
    </row>
    <row r="6" spans="1:11" ht="54.75" customHeight="1">
      <c r="A6" s="334" t="s">
        <v>290</v>
      </c>
      <c r="B6" s="334"/>
      <c r="C6" s="131"/>
      <c r="D6" s="337" t="s">
        <v>291</v>
      </c>
      <c r="E6" s="337"/>
      <c r="F6" s="133"/>
      <c r="G6" s="133"/>
      <c r="H6" s="133"/>
      <c r="I6" s="133"/>
      <c r="J6" s="133"/>
      <c r="K6" s="133"/>
    </row>
    <row r="7" spans="1:11" ht="54.75" customHeight="1">
      <c r="A7" s="338" t="s">
        <v>518</v>
      </c>
      <c r="B7" s="338"/>
      <c r="C7" s="338"/>
      <c r="D7" s="331" t="s">
        <v>473</v>
      </c>
      <c r="E7" s="332"/>
      <c r="F7" s="134"/>
      <c r="G7" s="134"/>
      <c r="H7" s="134"/>
      <c r="I7" s="134"/>
      <c r="J7" s="134"/>
      <c r="K7" s="134"/>
    </row>
    <row r="8" spans="1:11" ht="67.5" customHeight="1">
      <c r="A8" s="135"/>
    </row>
    <row r="9" spans="1:11" ht="67.5" customHeight="1">
      <c r="E9" s="137"/>
    </row>
    <row r="10" spans="1:11" ht="43.5" customHeight="1">
      <c r="A10" s="137"/>
      <c r="B10" s="137"/>
      <c r="D10" s="137"/>
    </row>
  </sheetData>
  <mergeCells count="13">
    <mergeCell ref="A1:E1"/>
    <mergeCell ref="D4:E4"/>
    <mergeCell ref="A3:B3"/>
    <mergeCell ref="A4:B4"/>
    <mergeCell ref="A2:B2"/>
    <mergeCell ref="D7:E7"/>
    <mergeCell ref="A5:B5"/>
    <mergeCell ref="A6:B6"/>
    <mergeCell ref="D2:E2"/>
    <mergeCell ref="D3:E3"/>
    <mergeCell ref="D5:E5"/>
    <mergeCell ref="D6:E6"/>
    <mergeCell ref="A7:C7"/>
  </mergeCells>
  <phoneticPr fontId="17" type="noConversion"/>
  <printOptions horizontalCentered="1" verticalCentered="1"/>
  <pageMargins left="0" right="0" top="0" bottom="0" header="0.31496062992125984" footer="0.31496062992125984"/>
  <pageSetup paperSize="9" orientation="landscape" r:id="rId1"/>
  <rowBreaks count="1" manualBreakCount="1">
    <brk id="7" max="4" man="1"/>
  </rowBreaks>
  <drawing r:id="rId2"/>
  <legacyDrawing r:id="rId3"/>
  <oleObjects>
    <mc:AlternateContent xmlns:mc="http://schemas.openxmlformats.org/markup-compatibility/2006">
      <mc:Choice Requires="x14">
        <oleObject progId="MSWordArt.2" shapeId="40961" r:id="rId4">
          <objectPr defaultSize="0" autoPict="0" r:id="rId5">
            <anchor moveWithCells="1" sizeWithCells="1">
              <from>
                <xdr:col>3</xdr:col>
                <xdr:colOff>1762125</xdr:colOff>
                <xdr:row>1</xdr:row>
                <xdr:rowOff>95250</xdr:rowOff>
              </from>
              <to>
                <xdr:col>3</xdr:col>
                <xdr:colOff>2647950</xdr:colOff>
                <xdr:row>1</xdr:row>
                <xdr:rowOff>628650</xdr:rowOff>
              </to>
            </anchor>
          </objectPr>
        </oleObject>
      </mc:Choice>
      <mc:Fallback>
        <oleObject progId="MSWordArt.2" shapeId="40961" r:id="rId4"/>
      </mc:Fallback>
    </mc:AlternateContent>
  </oleObjec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3" tint="0.39997558519241921"/>
  </sheetPr>
  <dimension ref="A1:L46"/>
  <sheetViews>
    <sheetView tabSelected="1" view="pageBreakPreview" topLeftCell="A10" zoomScaleNormal="100" zoomScaleSheetLayoutView="100" workbookViewId="0">
      <selection activeCell="U28" sqref="U28"/>
    </sheetView>
  </sheetViews>
  <sheetFormatPr defaultColWidth="9.125" defaultRowHeight="14.25"/>
  <cols>
    <col min="1" max="1" width="6.625" style="80" customWidth="1"/>
    <col min="2" max="2" width="35.625" style="71" customWidth="1"/>
    <col min="3" max="9" width="10.125" style="71" customWidth="1"/>
    <col min="10" max="10" width="30.625" style="71" customWidth="1"/>
    <col min="11" max="11" width="6.625" style="71" customWidth="1"/>
    <col min="12" max="16384" width="9.125" style="71"/>
  </cols>
  <sheetData>
    <row r="1" spans="1:12" s="69" customFormat="1" ht="16.5" customHeight="1">
      <c r="A1" s="414"/>
      <c r="B1" s="415"/>
      <c r="C1" s="415"/>
      <c r="D1" s="415"/>
      <c r="E1" s="415"/>
      <c r="F1" s="415"/>
      <c r="G1" s="415"/>
      <c r="H1" s="415"/>
      <c r="I1" s="415"/>
      <c r="J1" s="415"/>
      <c r="K1" s="415"/>
      <c r="L1" s="68"/>
    </row>
    <row r="2" spans="1:12" ht="18" customHeight="1">
      <c r="A2" s="70"/>
      <c r="B2" s="416" t="s">
        <v>124</v>
      </c>
      <c r="C2" s="416"/>
      <c r="D2" s="416"/>
      <c r="E2" s="416"/>
      <c r="F2" s="416"/>
      <c r="G2" s="416"/>
      <c r="H2" s="416"/>
      <c r="I2" s="416"/>
      <c r="J2" s="416"/>
    </row>
    <row r="3" spans="1:12" ht="18" customHeight="1">
      <c r="A3" s="70"/>
      <c r="B3" s="416" t="s">
        <v>3</v>
      </c>
      <c r="C3" s="416"/>
      <c r="D3" s="416"/>
      <c r="E3" s="416"/>
      <c r="F3" s="416"/>
      <c r="G3" s="416"/>
      <c r="H3" s="416"/>
      <c r="I3" s="416"/>
      <c r="J3" s="416"/>
    </row>
    <row r="4" spans="1:12" ht="15.75" customHeight="1">
      <c r="A4" s="70"/>
      <c r="B4" s="407" t="s">
        <v>125</v>
      </c>
      <c r="C4" s="407"/>
      <c r="D4" s="407"/>
      <c r="E4" s="407"/>
      <c r="F4" s="407"/>
      <c r="G4" s="407"/>
      <c r="H4" s="407"/>
      <c r="I4" s="407"/>
      <c r="J4" s="407"/>
    </row>
    <row r="5" spans="1:12" ht="15.75" customHeight="1">
      <c r="A5" s="70"/>
      <c r="B5" s="407" t="s">
        <v>144</v>
      </c>
      <c r="C5" s="407"/>
      <c r="D5" s="407"/>
      <c r="E5" s="407"/>
      <c r="F5" s="407"/>
      <c r="G5" s="407"/>
      <c r="H5" s="407"/>
      <c r="I5" s="407"/>
      <c r="J5" s="407"/>
    </row>
    <row r="6" spans="1:12" ht="15.75" customHeight="1">
      <c r="A6" s="407">
        <v>2019</v>
      </c>
      <c r="B6" s="407"/>
      <c r="C6" s="407"/>
      <c r="D6" s="407"/>
      <c r="E6" s="407"/>
      <c r="F6" s="407"/>
      <c r="G6" s="407"/>
      <c r="H6" s="407"/>
      <c r="I6" s="407"/>
      <c r="J6" s="407"/>
      <c r="K6" s="407"/>
    </row>
    <row r="7" spans="1:12" ht="18">
      <c r="A7" s="452" t="s">
        <v>500</v>
      </c>
      <c r="B7" s="452"/>
      <c r="C7" s="345"/>
      <c r="D7" s="501"/>
      <c r="E7" s="345"/>
      <c r="F7" s="345"/>
      <c r="G7" s="345"/>
      <c r="H7" s="345"/>
      <c r="I7" s="345"/>
      <c r="J7" s="536" t="s">
        <v>143</v>
      </c>
      <c r="K7" s="536"/>
    </row>
    <row r="8" spans="1:12" s="118" customFormat="1" ht="32.25" customHeight="1">
      <c r="A8" s="534" t="s">
        <v>276</v>
      </c>
      <c r="B8" s="538" t="s">
        <v>16</v>
      </c>
      <c r="C8" s="467" t="s">
        <v>111</v>
      </c>
      <c r="D8" s="467"/>
      <c r="E8" s="467" t="s">
        <v>112</v>
      </c>
      <c r="F8" s="467" t="s">
        <v>507</v>
      </c>
      <c r="G8" s="467" t="s">
        <v>542</v>
      </c>
      <c r="H8" s="467" t="s">
        <v>541</v>
      </c>
      <c r="I8" s="467" t="s">
        <v>113</v>
      </c>
      <c r="J8" s="531" t="s">
        <v>95</v>
      </c>
      <c r="K8" s="531"/>
    </row>
    <row r="9" spans="1:12" s="118" customFormat="1" ht="39.75" customHeight="1">
      <c r="A9" s="535"/>
      <c r="B9" s="539"/>
      <c r="C9" s="510" t="s">
        <v>114</v>
      </c>
      <c r="D9" s="510"/>
      <c r="E9" s="398"/>
      <c r="F9" s="398"/>
      <c r="G9" s="398"/>
      <c r="H9" s="398"/>
      <c r="I9" s="398"/>
      <c r="J9" s="532"/>
      <c r="K9" s="532"/>
    </row>
    <row r="10" spans="1:12" s="118" customFormat="1" ht="27" customHeight="1">
      <c r="A10" s="535"/>
      <c r="B10" s="539"/>
      <c r="C10" s="167" t="s">
        <v>115</v>
      </c>
      <c r="D10" s="167" t="s">
        <v>33</v>
      </c>
      <c r="E10" s="513" t="s">
        <v>116</v>
      </c>
      <c r="F10" s="513" t="s">
        <v>117</v>
      </c>
      <c r="G10" s="200" t="s">
        <v>118</v>
      </c>
      <c r="H10" s="200" t="s">
        <v>118</v>
      </c>
      <c r="I10" s="513" t="s">
        <v>119</v>
      </c>
      <c r="J10" s="532"/>
      <c r="K10" s="532"/>
    </row>
    <row r="11" spans="1:12" s="118" customFormat="1" ht="48" customHeight="1">
      <c r="A11" s="537"/>
      <c r="B11" s="540"/>
      <c r="C11" s="170" t="s">
        <v>120</v>
      </c>
      <c r="D11" s="170" t="s">
        <v>121</v>
      </c>
      <c r="E11" s="514"/>
      <c r="F11" s="514"/>
      <c r="G11" s="170" t="s">
        <v>122</v>
      </c>
      <c r="H11" s="170" t="s">
        <v>123</v>
      </c>
      <c r="I11" s="514"/>
      <c r="J11" s="533"/>
      <c r="K11" s="533"/>
    </row>
    <row r="12" spans="1:12" ht="21" customHeight="1" thickBot="1">
      <c r="A12" s="43">
        <v>4922</v>
      </c>
      <c r="B12" s="44" t="s">
        <v>356</v>
      </c>
      <c r="C12" s="45">
        <v>92790</v>
      </c>
      <c r="D12" s="45">
        <v>72584</v>
      </c>
      <c r="E12" s="45">
        <v>96899</v>
      </c>
      <c r="F12" s="45">
        <v>125771</v>
      </c>
      <c r="G12" s="45">
        <v>10.33</v>
      </c>
      <c r="H12" s="45">
        <v>12.62</v>
      </c>
      <c r="I12" s="45">
        <v>29244</v>
      </c>
      <c r="J12" s="475" t="s">
        <v>366</v>
      </c>
      <c r="K12" s="475"/>
    </row>
    <row r="13" spans="1:12" ht="21" customHeight="1" thickBot="1">
      <c r="A13" s="46">
        <v>4923</v>
      </c>
      <c r="B13" s="47" t="s">
        <v>357</v>
      </c>
      <c r="C13" s="255">
        <v>702940</v>
      </c>
      <c r="D13" s="255">
        <v>463764</v>
      </c>
      <c r="E13" s="255">
        <v>103349</v>
      </c>
      <c r="F13" s="255">
        <v>164701</v>
      </c>
      <c r="G13" s="255">
        <v>15.68</v>
      </c>
      <c r="H13" s="255">
        <v>21.57</v>
      </c>
      <c r="I13" s="255">
        <v>32938</v>
      </c>
      <c r="J13" s="474" t="s">
        <v>139</v>
      </c>
      <c r="K13" s="474"/>
    </row>
    <row r="14" spans="1:12" ht="30" customHeight="1" thickBot="1">
      <c r="A14" s="43">
        <v>4924</v>
      </c>
      <c r="B14" s="44" t="s">
        <v>367</v>
      </c>
      <c r="C14" s="45">
        <v>-7006</v>
      </c>
      <c r="D14" s="45">
        <v>343538</v>
      </c>
      <c r="E14" s="45">
        <v>69404</v>
      </c>
      <c r="F14" s="45">
        <v>104268</v>
      </c>
      <c r="G14" s="45">
        <v>17.53</v>
      </c>
      <c r="H14" s="45">
        <v>15.91</v>
      </c>
      <c r="I14" s="45">
        <v>44248</v>
      </c>
      <c r="J14" s="475" t="s">
        <v>382</v>
      </c>
      <c r="K14" s="475"/>
    </row>
    <row r="15" spans="1:12" ht="21" customHeight="1" thickBot="1">
      <c r="A15" s="46">
        <v>4925</v>
      </c>
      <c r="B15" s="47" t="s">
        <v>369</v>
      </c>
      <c r="C15" s="255">
        <v>62100</v>
      </c>
      <c r="D15" s="255">
        <v>187134</v>
      </c>
      <c r="E15" s="255">
        <v>29826</v>
      </c>
      <c r="F15" s="255">
        <v>42581</v>
      </c>
      <c r="G15" s="255">
        <v>13.15</v>
      </c>
      <c r="H15" s="255">
        <v>16.809999999999999</v>
      </c>
      <c r="I15" s="255">
        <v>19767</v>
      </c>
      <c r="J15" s="474" t="s">
        <v>370</v>
      </c>
      <c r="K15" s="474"/>
    </row>
    <row r="16" spans="1:12" ht="30" customHeight="1" thickBot="1">
      <c r="A16" s="43">
        <v>5010</v>
      </c>
      <c r="B16" s="44" t="s">
        <v>371</v>
      </c>
      <c r="C16" s="45">
        <v>2580645</v>
      </c>
      <c r="D16" s="45">
        <v>310511</v>
      </c>
      <c r="E16" s="45">
        <v>2176245</v>
      </c>
      <c r="F16" s="45">
        <v>2854766</v>
      </c>
      <c r="G16" s="45">
        <v>15.78</v>
      </c>
      <c r="H16" s="45">
        <v>7.99</v>
      </c>
      <c r="I16" s="45">
        <v>172124</v>
      </c>
      <c r="J16" s="475" t="s">
        <v>372</v>
      </c>
      <c r="K16" s="475"/>
    </row>
    <row r="17" spans="1:11" ht="21" customHeight="1" thickBot="1">
      <c r="A17" s="46">
        <v>5110</v>
      </c>
      <c r="B17" s="47" t="s">
        <v>411</v>
      </c>
      <c r="C17" s="255">
        <v>2108040</v>
      </c>
      <c r="D17" s="255">
        <v>8834112</v>
      </c>
      <c r="E17" s="255">
        <v>491911</v>
      </c>
      <c r="F17" s="255">
        <v>1582394</v>
      </c>
      <c r="G17" s="255">
        <v>33.17</v>
      </c>
      <c r="H17" s="255">
        <v>35.74</v>
      </c>
      <c r="I17" s="255">
        <v>278012</v>
      </c>
      <c r="J17" s="474" t="s">
        <v>373</v>
      </c>
      <c r="K17" s="474"/>
    </row>
    <row r="18" spans="1:11" ht="21" customHeight="1" thickBot="1">
      <c r="A18" s="43">
        <v>5210</v>
      </c>
      <c r="B18" s="44" t="s">
        <v>359</v>
      </c>
      <c r="C18" s="45">
        <v>367122</v>
      </c>
      <c r="D18" s="45">
        <v>296275</v>
      </c>
      <c r="E18" s="45">
        <v>269048</v>
      </c>
      <c r="F18" s="45">
        <v>436963</v>
      </c>
      <c r="G18" s="45">
        <v>5.84</v>
      </c>
      <c r="H18" s="45">
        <v>32.590000000000003</v>
      </c>
      <c r="I18" s="45">
        <v>96980</v>
      </c>
      <c r="J18" s="475" t="s">
        <v>374</v>
      </c>
      <c r="K18" s="475"/>
    </row>
    <row r="19" spans="1:11" ht="21" customHeight="1" thickBot="1">
      <c r="A19" s="46">
        <v>5221</v>
      </c>
      <c r="B19" s="47" t="s">
        <v>375</v>
      </c>
      <c r="C19" s="255">
        <v>0</v>
      </c>
      <c r="D19" s="255">
        <v>0</v>
      </c>
      <c r="E19" s="255">
        <v>0</v>
      </c>
      <c r="F19" s="255">
        <v>0</v>
      </c>
      <c r="G19" s="255">
        <v>0</v>
      </c>
      <c r="H19" s="255">
        <v>0</v>
      </c>
      <c r="I19" s="255">
        <v>0</v>
      </c>
      <c r="J19" s="474" t="s">
        <v>376</v>
      </c>
      <c r="K19" s="474"/>
    </row>
    <row r="20" spans="1:11" ht="21" customHeight="1" thickBot="1">
      <c r="A20" s="43">
        <v>5222</v>
      </c>
      <c r="B20" s="44" t="s">
        <v>402</v>
      </c>
      <c r="C20" s="45">
        <v>15360</v>
      </c>
      <c r="D20" s="45">
        <v>6630</v>
      </c>
      <c r="E20" s="45">
        <v>215121</v>
      </c>
      <c r="F20" s="45">
        <v>236413</v>
      </c>
      <c r="G20" s="45">
        <v>6.95</v>
      </c>
      <c r="H20" s="45">
        <v>2.06</v>
      </c>
      <c r="I20" s="45">
        <v>64369</v>
      </c>
      <c r="J20" s="475" t="s">
        <v>401</v>
      </c>
      <c r="K20" s="475"/>
    </row>
    <row r="21" spans="1:11" ht="21" customHeight="1" thickBot="1">
      <c r="A21" s="46">
        <v>5224</v>
      </c>
      <c r="B21" s="47" t="s">
        <v>360</v>
      </c>
      <c r="C21" s="255">
        <v>572808</v>
      </c>
      <c r="D21" s="255">
        <v>141553</v>
      </c>
      <c r="E21" s="255">
        <v>402189</v>
      </c>
      <c r="F21" s="255">
        <v>624243</v>
      </c>
      <c r="G21" s="255">
        <v>21.23</v>
      </c>
      <c r="H21" s="255">
        <v>14.34</v>
      </c>
      <c r="I21" s="255">
        <v>75374</v>
      </c>
      <c r="J21" s="474" t="s">
        <v>141</v>
      </c>
      <c r="K21" s="474"/>
    </row>
    <row r="22" spans="1:11" ht="21" customHeight="1" thickBot="1">
      <c r="A22" s="43">
        <v>5229</v>
      </c>
      <c r="B22" s="44" t="s">
        <v>377</v>
      </c>
      <c r="C22" s="45">
        <v>881508</v>
      </c>
      <c r="D22" s="45">
        <v>220724</v>
      </c>
      <c r="E22" s="45">
        <v>271754</v>
      </c>
      <c r="F22" s="45">
        <v>359258</v>
      </c>
      <c r="G22" s="45">
        <v>14.15</v>
      </c>
      <c r="H22" s="45">
        <v>10.210000000000001</v>
      </c>
      <c r="I22" s="45">
        <v>53187</v>
      </c>
      <c r="J22" s="475" t="s">
        <v>378</v>
      </c>
      <c r="K22" s="475"/>
    </row>
    <row r="23" spans="1:11" ht="21" customHeight="1" thickBot="1">
      <c r="A23" s="46">
        <v>5310</v>
      </c>
      <c r="B23" s="47" t="s">
        <v>361</v>
      </c>
      <c r="C23" s="255">
        <v>-71150</v>
      </c>
      <c r="D23" s="255">
        <v>138849</v>
      </c>
      <c r="E23" s="255">
        <v>92544</v>
      </c>
      <c r="F23" s="255">
        <v>226042</v>
      </c>
      <c r="G23" s="255">
        <v>56.82</v>
      </c>
      <c r="H23" s="255">
        <v>2.2400000000000002</v>
      </c>
      <c r="I23" s="255">
        <v>169535</v>
      </c>
      <c r="J23" s="474" t="s">
        <v>379</v>
      </c>
      <c r="K23" s="474"/>
    </row>
    <row r="24" spans="1:11" ht="21" customHeight="1" thickBot="1">
      <c r="A24" s="43">
        <v>5320</v>
      </c>
      <c r="B24" s="44" t="s">
        <v>362</v>
      </c>
      <c r="C24" s="45">
        <v>151142</v>
      </c>
      <c r="D24" s="45">
        <v>49715</v>
      </c>
      <c r="E24" s="45">
        <v>529681</v>
      </c>
      <c r="F24" s="45">
        <v>660447</v>
      </c>
      <c r="G24" s="45">
        <v>12.37</v>
      </c>
      <c r="H24" s="45">
        <v>7.43</v>
      </c>
      <c r="I24" s="45">
        <v>127473</v>
      </c>
      <c r="J24" s="475" t="s">
        <v>380</v>
      </c>
      <c r="K24" s="475"/>
    </row>
    <row r="25" spans="1:11" ht="21" customHeight="1" thickBot="1">
      <c r="A25" s="46">
        <v>6110</v>
      </c>
      <c r="B25" s="47" t="s">
        <v>363</v>
      </c>
      <c r="C25" s="255">
        <v>4262305</v>
      </c>
      <c r="D25" s="255">
        <v>1028988</v>
      </c>
      <c r="E25" s="255">
        <v>3149459</v>
      </c>
      <c r="F25" s="255">
        <v>3921702</v>
      </c>
      <c r="G25" s="255">
        <v>16.54</v>
      </c>
      <c r="H25" s="255">
        <v>3.16</v>
      </c>
      <c r="I25" s="255">
        <v>509905</v>
      </c>
      <c r="J25" s="474" t="s">
        <v>381</v>
      </c>
      <c r="K25" s="474"/>
    </row>
    <row r="26" spans="1:11" ht="21" customHeight="1">
      <c r="A26" s="48">
        <v>6190</v>
      </c>
      <c r="B26" s="49" t="s">
        <v>364</v>
      </c>
      <c r="C26" s="221">
        <v>44166</v>
      </c>
      <c r="D26" s="221">
        <v>51930</v>
      </c>
      <c r="E26" s="221">
        <v>295183</v>
      </c>
      <c r="F26" s="221">
        <v>340369</v>
      </c>
      <c r="G26" s="221">
        <v>9.09</v>
      </c>
      <c r="H26" s="221">
        <v>4.18</v>
      </c>
      <c r="I26" s="221">
        <v>167516</v>
      </c>
      <c r="J26" s="480" t="s">
        <v>365</v>
      </c>
      <c r="K26" s="480"/>
    </row>
    <row r="27" spans="1:11" ht="40.5" customHeight="1">
      <c r="A27" s="443" t="s">
        <v>13</v>
      </c>
      <c r="B27" s="443"/>
      <c r="C27" s="222">
        <v>11762768</v>
      </c>
      <c r="D27" s="222">
        <v>12146308</v>
      </c>
      <c r="E27" s="222">
        <v>393172</v>
      </c>
      <c r="F27" s="222">
        <v>894528</v>
      </c>
      <c r="G27" s="222">
        <v>27.97</v>
      </c>
      <c r="H27" s="222">
        <v>28.08</v>
      </c>
      <c r="I27" s="222">
        <v>151647</v>
      </c>
      <c r="J27" s="419" t="s">
        <v>10</v>
      </c>
      <c r="K27" s="419"/>
    </row>
    <row r="28" spans="1:11" ht="15" customHeight="1">
      <c r="A28" s="518" t="s">
        <v>127</v>
      </c>
      <c r="B28" s="518"/>
      <c r="C28" s="518"/>
      <c r="D28" s="518"/>
      <c r="E28" s="518"/>
      <c r="F28" s="518"/>
      <c r="H28" s="519" t="s">
        <v>126</v>
      </c>
      <c r="I28" s="519"/>
      <c r="J28" s="519"/>
      <c r="K28" s="519"/>
    </row>
    <row r="35" spans="1:1">
      <c r="A35" s="71"/>
    </row>
    <row r="36" spans="1:1">
      <c r="A36" s="71"/>
    </row>
    <row r="37" spans="1:1">
      <c r="A37" s="71"/>
    </row>
    <row r="38" spans="1:1">
      <c r="A38" s="71"/>
    </row>
    <row r="39" spans="1:1">
      <c r="A39" s="71"/>
    </row>
    <row r="40" spans="1:1">
      <c r="A40" s="71"/>
    </row>
    <row r="41" spans="1:1">
      <c r="A41" s="71"/>
    </row>
    <row r="42" spans="1:1">
      <c r="A42" s="71"/>
    </row>
    <row r="43" spans="1:1">
      <c r="A43" s="71"/>
    </row>
    <row r="44" spans="1:1">
      <c r="A44" s="71"/>
    </row>
    <row r="45" spans="1:1">
      <c r="A45" s="71"/>
    </row>
    <row r="46" spans="1:1">
      <c r="A46" s="71"/>
    </row>
  </sheetData>
  <mergeCells count="41">
    <mergeCell ref="J23:K23"/>
    <mergeCell ref="J24:K24"/>
    <mergeCell ref="J25:K25"/>
    <mergeCell ref="J27:K27"/>
    <mergeCell ref="J17:K17"/>
    <mergeCell ref="J18:K18"/>
    <mergeCell ref="J19:K19"/>
    <mergeCell ref="J21:K21"/>
    <mergeCell ref="J22:K22"/>
    <mergeCell ref="J26:K26"/>
    <mergeCell ref="J20:K20"/>
    <mergeCell ref="J12:K12"/>
    <mergeCell ref="J13:K13"/>
    <mergeCell ref="J14:K14"/>
    <mergeCell ref="J15:K15"/>
    <mergeCell ref="J16:K16"/>
    <mergeCell ref="A7:B7"/>
    <mergeCell ref="A1:K1"/>
    <mergeCell ref="B2:J2"/>
    <mergeCell ref="B3:J3"/>
    <mergeCell ref="B4:J4"/>
    <mergeCell ref="B5:J5"/>
    <mergeCell ref="A6:K6"/>
    <mergeCell ref="C7:I7"/>
    <mergeCell ref="J7:K7"/>
    <mergeCell ref="A28:F28"/>
    <mergeCell ref="H28:K28"/>
    <mergeCell ref="A27:B27"/>
    <mergeCell ref="C8:D8"/>
    <mergeCell ref="C9:D9"/>
    <mergeCell ref="A8:A11"/>
    <mergeCell ref="B8:B11"/>
    <mergeCell ref="E8:E9"/>
    <mergeCell ref="F8:F9"/>
    <mergeCell ref="G8:G9"/>
    <mergeCell ref="H8:H9"/>
    <mergeCell ref="I8:I9"/>
    <mergeCell ref="J8:K11"/>
    <mergeCell ref="E10:E11"/>
    <mergeCell ref="F10:F11"/>
    <mergeCell ref="I10:I11"/>
  </mergeCells>
  <phoneticPr fontId="17" type="noConversion"/>
  <printOptions horizontalCentered="1" verticalCentered="1"/>
  <pageMargins left="0" right="0" top="0" bottom="0" header="0.31496062992125984" footer="0.31496062992125984"/>
  <pageSetup paperSize="9" scale="8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tint="0.39997558519241921"/>
  </sheetPr>
  <dimension ref="A18"/>
  <sheetViews>
    <sheetView tabSelected="1" view="pageBreakPreview" topLeftCell="A16" zoomScaleNormal="100" zoomScaleSheetLayoutView="100" workbookViewId="0">
      <selection activeCell="U28" sqref="U28"/>
    </sheetView>
  </sheetViews>
  <sheetFormatPr defaultColWidth="8.75" defaultRowHeight="14.25"/>
  <cols>
    <col min="1" max="1" width="64.75" style="141" customWidth="1"/>
    <col min="2" max="16384" width="8.75" style="141"/>
  </cols>
  <sheetData>
    <row r="18" spans="1:1" ht="203.25" customHeight="1">
      <c r="A18" s="140" t="s">
        <v>338</v>
      </c>
    </row>
  </sheetData>
  <printOptions horizontalCentered="1" verticalCentered="1"/>
  <pageMargins left="0.7" right="0.7" top="0.75" bottom="0.75" header="0.3" footer="0.3"/>
  <pageSetup paperSize="9" orientation="landscape" r:id="rId1"/>
  <rowBreaks count="2" manualBreakCount="2">
    <brk id="17" man="1"/>
    <brk id="18" man="1"/>
  </row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tint="0.39997558519241921"/>
  </sheetPr>
  <dimension ref="A1:AW96"/>
  <sheetViews>
    <sheetView tabSelected="1" view="pageBreakPreview" zoomScaleNormal="100" zoomScaleSheetLayoutView="100" workbookViewId="0">
      <selection activeCell="U28" sqref="U28"/>
    </sheetView>
  </sheetViews>
  <sheetFormatPr defaultColWidth="9.125" defaultRowHeight="14.25"/>
  <cols>
    <col min="1" max="1" width="6.625" style="53" customWidth="1"/>
    <col min="2" max="2" width="35.625" style="12" customWidth="1"/>
    <col min="3" max="11" width="8.25" style="12" customWidth="1"/>
    <col min="12" max="12" width="25.625" style="12" customWidth="1"/>
    <col min="13" max="13" width="5.625" style="12" customWidth="1"/>
    <col min="14" max="16384" width="9.125" style="12"/>
  </cols>
  <sheetData>
    <row r="1" spans="1:14" s="5" customFormat="1" ht="20.25" customHeight="1">
      <c r="A1" s="378"/>
      <c r="B1" s="335"/>
      <c r="C1" s="335"/>
      <c r="D1" s="335"/>
      <c r="E1" s="335"/>
      <c r="F1" s="335"/>
      <c r="G1" s="335"/>
      <c r="H1" s="335"/>
      <c r="I1" s="335"/>
      <c r="J1" s="335"/>
      <c r="K1" s="335"/>
      <c r="L1" s="335"/>
      <c r="M1" s="335"/>
      <c r="N1" s="10"/>
    </row>
    <row r="2" spans="1:14" ht="18" customHeight="1">
      <c r="A2" s="379" t="s">
        <v>128</v>
      </c>
      <c r="B2" s="379"/>
      <c r="C2" s="379"/>
      <c r="D2" s="379"/>
      <c r="E2" s="379"/>
      <c r="F2" s="379"/>
      <c r="G2" s="379"/>
      <c r="H2" s="379"/>
      <c r="I2" s="379"/>
      <c r="J2" s="379"/>
      <c r="K2" s="379"/>
      <c r="L2" s="379"/>
      <c r="M2" s="379"/>
    </row>
    <row r="3" spans="1:14" ht="18" customHeight="1">
      <c r="A3" s="379" t="s">
        <v>1</v>
      </c>
      <c r="B3" s="379"/>
      <c r="C3" s="379"/>
      <c r="D3" s="379"/>
      <c r="E3" s="379"/>
      <c r="F3" s="379"/>
      <c r="G3" s="379"/>
      <c r="H3" s="379"/>
      <c r="I3" s="379"/>
      <c r="J3" s="379"/>
      <c r="K3" s="379"/>
      <c r="L3" s="379"/>
      <c r="M3" s="379"/>
    </row>
    <row r="4" spans="1:14" ht="15.75" customHeight="1">
      <c r="A4" s="387" t="s">
        <v>129</v>
      </c>
      <c r="B4" s="387"/>
      <c r="C4" s="387"/>
      <c r="D4" s="387"/>
      <c r="E4" s="387"/>
      <c r="F4" s="387"/>
      <c r="G4" s="387"/>
      <c r="H4" s="387"/>
      <c r="I4" s="387"/>
      <c r="J4" s="387"/>
      <c r="K4" s="387"/>
      <c r="L4" s="387"/>
      <c r="M4" s="387"/>
    </row>
    <row r="5" spans="1:14" ht="15.75" customHeight="1">
      <c r="A5" s="387" t="s">
        <v>145</v>
      </c>
      <c r="B5" s="387"/>
      <c r="C5" s="387"/>
      <c r="D5" s="387"/>
      <c r="E5" s="387"/>
      <c r="F5" s="387"/>
      <c r="G5" s="387"/>
      <c r="H5" s="387"/>
      <c r="I5" s="387"/>
      <c r="J5" s="387"/>
      <c r="K5" s="387"/>
      <c r="L5" s="387"/>
    </row>
    <row r="6" spans="1:14" ht="15.75" customHeight="1">
      <c r="A6" s="387">
        <v>2019</v>
      </c>
      <c r="B6" s="387"/>
      <c r="C6" s="387"/>
      <c r="D6" s="387"/>
      <c r="E6" s="387"/>
      <c r="F6" s="387"/>
      <c r="G6" s="387"/>
      <c r="H6" s="387"/>
      <c r="I6" s="387"/>
      <c r="J6" s="387"/>
      <c r="K6" s="387"/>
      <c r="L6" s="387"/>
      <c r="M6" s="387"/>
    </row>
    <row r="7" spans="1:14" ht="18">
      <c r="A7" s="452" t="s">
        <v>502</v>
      </c>
      <c r="B7" s="453"/>
      <c r="C7" s="41"/>
      <c r="D7" s="296"/>
      <c r="E7" s="41"/>
      <c r="F7" s="41"/>
      <c r="G7" s="42"/>
      <c r="H7" s="42"/>
      <c r="I7" s="192"/>
      <c r="J7" s="41"/>
      <c r="K7" s="192"/>
      <c r="L7" s="454" t="s">
        <v>501</v>
      </c>
      <c r="M7" s="454"/>
    </row>
    <row r="8" spans="1:14" ht="27.75" customHeight="1" thickBot="1">
      <c r="A8" s="543" t="s">
        <v>272</v>
      </c>
      <c r="B8" s="544" t="s">
        <v>16</v>
      </c>
      <c r="C8" s="542" t="s">
        <v>21</v>
      </c>
      <c r="D8" s="542"/>
      <c r="E8" s="542"/>
      <c r="F8" s="542" t="s">
        <v>545</v>
      </c>
      <c r="G8" s="542"/>
      <c r="H8" s="542"/>
      <c r="I8" s="542" t="s">
        <v>337</v>
      </c>
      <c r="J8" s="542"/>
      <c r="K8" s="542"/>
      <c r="L8" s="543" t="s">
        <v>22</v>
      </c>
      <c r="M8" s="543"/>
    </row>
    <row r="9" spans="1:14" ht="13.5" customHeight="1" thickBot="1">
      <c r="A9" s="426"/>
      <c r="B9" s="429"/>
      <c r="C9" s="83" t="s">
        <v>10</v>
      </c>
      <c r="D9" s="83" t="s">
        <v>24</v>
      </c>
      <c r="E9" s="83" t="s">
        <v>25</v>
      </c>
      <c r="F9" s="83" t="s">
        <v>10</v>
      </c>
      <c r="G9" s="83" t="s">
        <v>24</v>
      </c>
      <c r="H9" s="83" t="s">
        <v>25</v>
      </c>
      <c r="I9" s="83" t="s">
        <v>10</v>
      </c>
      <c r="J9" s="83" t="s">
        <v>24</v>
      </c>
      <c r="K9" s="83" t="s">
        <v>25</v>
      </c>
      <c r="L9" s="426"/>
      <c r="M9" s="426"/>
    </row>
    <row r="10" spans="1:14" ht="13.5" customHeight="1">
      <c r="A10" s="427"/>
      <c r="B10" s="430"/>
      <c r="C10" s="84" t="s">
        <v>13</v>
      </c>
      <c r="D10" s="84" t="s">
        <v>26</v>
      </c>
      <c r="E10" s="84" t="s">
        <v>27</v>
      </c>
      <c r="F10" s="84" t="s">
        <v>13</v>
      </c>
      <c r="G10" s="84" t="s">
        <v>26</v>
      </c>
      <c r="H10" s="84" t="s">
        <v>27</v>
      </c>
      <c r="I10" s="84" t="s">
        <v>13</v>
      </c>
      <c r="J10" s="84" t="s">
        <v>26</v>
      </c>
      <c r="K10" s="84" t="s">
        <v>27</v>
      </c>
      <c r="L10" s="427"/>
      <c r="M10" s="427"/>
    </row>
    <row r="11" spans="1:14" ht="21" customHeight="1" thickBot="1">
      <c r="A11" s="43">
        <v>4922</v>
      </c>
      <c r="B11" s="44" t="s">
        <v>356</v>
      </c>
      <c r="C11" s="253">
        <f>SUM('12'!C11+'3'!C11)</f>
        <v>2622</v>
      </c>
      <c r="D11" s="253">
        <f>SUM('12'!D11+'3'!D11)</f>
        <v>45</v>
      </c>
      <c r="E11" s="253">
        <f>SUM('12'!E11+'3'!E11)</f>
        <v>2577</v>
      </c>
      <c r="F11" s="253">
        <f>SUM('12'!F11+'3'!F11)</f>
        <v>2615</v>
      </c>
      <c r="G11" s="45">
        <f>SUM('12'!G11+'3'!G11)</f>
        <v>45</v>
      </c>
      <c r="H11" s="45">
        <f>SUM('12'!H11+'3'!H11)</f>
        <v>2570</v>
      </c>
      <c r="I11" s="253">
        <f>SUM('12'!I11+'3'!I11)</f>
        <v>7</v>
      </c>
      <c r="J11" s="45">
        <f>SUM('12'!J11+'3'!J11)</f>
        <v>0</v>
      </c>
      <c r="K11" s="45">
        <f>SUM('12'!K11+'3'!K11)</f>
        <v>7</v>
      </c>
      <c r="L11" s="431" t="s">
        <v>366</v>
      </c>
      <c r="M11" s="432"/>
    </row>
    <row r="12" spans="1:14" ht="21" customHeight="1" thickBot="1">
      <c r="A12" s="46">
        <v>4923</v>
      </c>
      <c r="B12" s="47" t="s">
        <v>357</v>
      </c>
      <c r="C12" s="258">
        <f>SUM('12'!C12+'3'!C12)</f>
        <v>14510</v>
      </c>
      <c r="D12" s="258">
        <f>SUM('12'!D12+'3'!D12)</f>
        <v>156</v>
      </c>
      <c r="E12" s="258">
        <f>SUM('12'!E12+'3'!E12)</f>
        <v>14354</v>
      </c>
      <c r="F12" s="258">
        <f>SUM('12'!F12+'3'!F12)</f>
        <v>14398</v>
      </c>
      <c r="G12" s="217">
        <f>SUM('12'!G12+'3'!G12)</f>
        <v>156</v>
      </c>
      <c r="H12" s="217">
        <f>SUM('12'!H12+'3'!H12)</f>
        <v>14242</v>
      </c>
      <c r="I12" s="258">
        <f>SUM('12'!I12+'3'!I12)</f>
        <v>112</v>
      </c>
      <c r="J12" s="217">
        <f>SUM('12'!J12+'3'!J12)</f>
        <v>0</v>
      </c>
      <c r="K12" s="217">
        <f>SUM('12'!K12+'3'!K12)</f>
        <v>112</v>
      </c>
      <c r="L12" s="421" t="s">
        <v>139</v>
      </c>
      <c r="M12" s="422"/>
    </row>
    <row r="13" spans="1:14" ht="30" customHeight="1" thickBot="1">
      <c r="A13" s="43">
        <v>4924</v>
      </c>
      <c r="B13" s="44" t="s">
        <v>367</v>
      </c>
      <c r="C13" s="253">
        <f>SUM('12'!C13+'3'!C13)</f>
        <v>7776</v>
      </c>
      <c r="D13" s="253">
        <f>SUM('12'!D13+'3'!D13)</f>
        <v>56</v>
      </c>
      <c r="E13" s="253">
        <f>SUM('12'!E13+'3'!E13)</f>
        <v>7720</v>
      </c>
      <c r="F13" s="253">
        <f>SUM('12'!F13+'3'!F13)</f>
        <v>7726</v>
      </c>
      <c r="G13" s="45">
        <f>SUM('12'!G13+'3'!G13)</f>
        <v>48</v>
      </c>
      <c r="H13" s="45">
        <f>SUM('12'!H13+'3'!H13)</f>
        <v>7678</v>
      </c>
      <c r="I13" s="253">
        <f>SUM('12'!I13+'3'!I13)</f>
        <v>50</v>
      </c>
      <c r="J13" s="45">
        <f>SUM('12'!J13+'3'!J13)</f>
        <v>8</v>
      </c>
      <c r="K13" s="45">
        <f>SUM('12'!K13+'3'!K13)</f>
        <v>42</v>
      </c>
      <c r="L13" s="433" t="s">
        <v>382</v>
      </c>
      <c r="M13" s="434"/>
    </row>
    <row r="14" spans="1:14" ht="21" customHeight="1" thickBot="1">
      <c r="A14" s="46">
        <v>4925</v>
      </c>
      <c r="B14" s="47" t="s">
        <v>369</v>
      </c>
      <c r="C14" s="258">
        <f>SUM('12'!C14+'3'!C14)</f>
        <v>9578</v>
      </c>
      <c r="D14" s="258">
        <f>SUM('12'!D14+'3'!D14)</f>
        <v>33</v>
      </c>
      <c r="E14" s="258">
        <f>SUM('12'!E14+'3'!E14)</f>
        <v>9545</v>
      </c>
      <c r="F14" s="258">
        <f>SUM('12'!F14+'3'!F14)</f>
        <v>9560</v>
      </c>
      <c r="G14" s="217">
        <f>SUM('12'!G14+'3'!G14)</f>
        <v>33</v>
      </c>
      <c r="H14" s="217">
        <f>SUM('12'!H14+'3'!H14)</f>
        <v>9527</v>
      </c>
      <c r="I14" s="258">
        <f>SUM('12'!I14+'3'!I14)</f>
        <v>18</v>
      </c>
      <c r="J14" s="217">
        <f>SUM('12'!J14+'3'!J14)</f>
        <v>0</v>
      </c>
      <c r="K14" s="217">
        <f>SUM('12'!K14+'3'!K14)</f>
        <v>18</v>
      </c>
      <c r="L14" s="421" t="s">
        <v>370</v>
      </c>
      <c r="M14" s="422"/>
    </row>
    <row r="15" spans="1:14" ht="30" customHeight="1" thickBot="1">
      <c r="A15" s="43">
        <v>5010</v>
      </c>
      <c r="B15" s="44" t="s">
        <v>371</v>
      </c>
      <c r="C15" s="253">
        <f>SUM('12'!C15+'3'!C15)</f>
        <v>1804</v>
      </c>
      <c r="D15" s="253">
        <f>SUM('12'!D15+'3'!D15)</f>
        <v>70</v>
      </c>
      <c r="E15" s="253">
        <f>SUM('12'!E15+'3'!E15)</f>
        <v>1734</v>
      </c>
      <c r="F15" s="253">
        <f>SUM('12'!F15+'3'!F15)</f>
        <v>1697</v>
      </c>
      <c r="G15" s="45">
        <f>SUM('12'!G15+'3'!G15)</f>
        <v>43</v>
      </c>
      <c r="H15" s="45">
        <f>SUM('12'!H15+'3'!H15)</f>
        <v>1654</v>
      </c>
      <c r="I15" s="253">
        <f>SUM('12'!I15+'3'!I15)</f>
        <v>107</v>
      </c>
      <c r="J15" s="45">
        <f>SUM('12'!J15+'3'!J15)</f>
        <v>27</v>
      </c>
      <c r="K15" s="45">
        <f>SUM('12'!K15+'3'!K15)</f>
        <v>80</v>
      </c>
      <c r="L15" s="433" t="s">
        <v>372</v>
      </c>
      <c r="M15" s="434"/>
    </row>
    <row r="16" spans="1:14" ht="21" customHeight="1" thickBot="1">
      <c r="A16" s="46">
        <v>5110</v>
      </c>
      <c r="B16" s="47" t="s">
        <v>411</v>
      </c>
      <c r="C16" s="258">
        <f>SUM('12'!C16+'3'!C16)</f>
        <v>31776</v>
      </c>
      <c r="D16" s="258">
        <f>SUM('12'!D16+'3'!D16)</f>
        <v>14298</v>
      </c>
      <c r="E16" s="258">
        <f>SUM('12'!E16+'3'!E16)</f>
        <v>17478</v>
      </c>
      <c r="F16" s="258">
        <f>SUM('12'!F16+'3'!F16)</f>
        <v>31143</v>
      </c>
      <c r="G16" s="217">
        <f>SUM('12'!G16+'3'!G16)</f>
        <v>14093</v>
      </c>
      <c r="H16" s="217">
        <f>SUM('12'!H16+'3'!H16)</f>
        <v>17050</v>
      </c>
      <c r="I16" s="258">
        <f>SUM('12'!I16+'3'!I16)</f>
        <v>633</v>
      </c>
      <c r="J16" s="217">
        <f>SUM('12'!J16+'3'!J16)</f>
        <v>205</v>
      </c>
      <c r="K16" s="217">
        <f>SUM('12'!K16+'3'!K16)</f>
        <v>428</v>
      </c>
      <c r="L16" s="421" t="s">
        <v>373</v>
      </c>
      <c r="M16" s="422"/>
    </row>
    <row r="17" spans="1:49" ht="21" customHeight="1" thickBot="1">
      <c r="A17" s="43">
        <v>5210</v>
      </c>
      <c r="B17" s="44" t="s">
        <v>359</v>
      </c>
      <c r="C17" s="253">
        <f>SUM('12'!C17+'3'!C17)</f>
        <v>3055</v>
      </c>
      <c r="D17" s="253">
        <f>SUM('12'!D17+'3'!D17)</f>
        <v>147</v>
      </c>
      <c r="E17" s="253">
        <f>SUM('12'!E17+'3'!E17)</f>
        <v>2908</v>
      </c>
      <c r="F17" s="253">
        <f>SUM('12'!F17+'3'!F17)</f>
        <v>3016</v>
      </c>
      <c r="G17" s="45">
        <f>SUM('12'!G17+'3'!G17)</f>
        <v>135</v>
      </c>
      <c r="H17" s="45">
        <f>SUM('12'!H17+'3'!H17)</f>
        <v>2881</v>
      </c>
      <c r="I17" s="253">
        <f>SUM('12'!I17+'3'!I17)</f>
        <v>39</v>
      </c>
      <c r="J17" s="45">
        <f>SUM('12'!J17+'3'!J17)</f>
        <v>12</v>
      </c>
      <c r="K17" s="45">
        <f>SUM('12'!K17+'3'!K17)</f>
        <v>27</v>
      </c>
      <c r="L17" s="433" t="s">
        <v>374</v>
      </c>
      <c r="M17" s="434"/>
    </row>
    <row r="18" spans="1:49" ht="21" customHeight="1" thickBot="1">
      <c r="A18" s="46">
        <v>5221</v>
      </c>
      <c r="B18" s="47" t="s">
        <v>375</v>
      </c>
      <c r="C18" s="258">
        <f>SUM('12'!C18+'3'!C18)</f>
        <v>4</v>
      </c>
      <c r="D18" s="258">
        <f>SUM('12'!D18+'3'!D18)</f>
        <v>0</v>
      </c>
      <c r="E18" s="258">
        <f>SUM('12'!E18+'3'!E18)</f>
        <v>4</v>
      </c>
      <c r="F18" s="258">
        <f>SUM('12'!F18+'3'!F18)</f>
        <v>4</v>
      </c>
      <c r="G18" s="217">
        <f>SUM('12'!G18+'3'!G18)</f>
        <v>0</v>
      </c>
      <c r="H18" s="217">
        <f>SUM('12'!H18+'3'!H18)</f>
        <v>4</v>
      </c>
      <c r="I18" s="258">
        <f>SUM('12'!I18+'3'!I18)</f>
        <v>0</v>
      </c>
      <c r="J18" s="217">
        <f>SUM('12'!J18+'3'!J18)</f>
        <v>0</v>
      </c>
      <c r="K18" s="217">
        <f>SUM('12'!K18+'3'!K18)</f>
        <v>0</v>
      </c>
      <c r="L18" s="421" t="s">
        <v>376</v>
      </c>
      <c r="M18" s="422"/>
    </row>
    <row r="19" spans="1:49" ht="21" customHeight="1" thickBot="1">
      <c r="A19" s="43">
        <v>5222</v>
      </c>
      <c r="B19" s="44" t="s">
        <v>402</v>
      </c>
      <c r="C19" s="253">
        <f>SUM('12'!C19+'3'!C19)</f>
        <v>112</v>
      </c>
      <c r="D19" s="253">
        <f>SUM('12'!D19+'3'!D19)</f>
        <v>8</v>
      </c>
      <c r="E19" s="253">
        <f>SUM('12'!E19+'3'!E19)</f>
        <v>104</v>
      </c>
      <c r="F19" s="253">
        <f>SUM('12'!F19+'3'!F19)</f>
        <v>112</v>
      </c>
      <c r="G19" s="45">
        <f>SUM('12'!G19+'3'!G19)</f>
        <v>8</v>
      </c>
      <c r="H19" s="45">
        <f>SUM('12'!H19+'3'!H19)</f>
        <v>104</v>
      </c>
      <c r="I19" s="253">
        <f>SUM('12'!I19+'3'!I19)</f>
        <v>0</v>
      </c>
      <c r="J19" s="45">
        <f>SUM('12'!J19+'3'!J19)</f>
        <v>0</v>
      </c>
      <c r="K19" s="45">
        <f>SUM('12'!K19+'3'!K19)</f>
        <v>0</v>
      </c>
      <c r="L19" s="435" t="s">
        <v>401</v>
      </c>
      <c r="M19" s="436"/>
    </row>
    <row r="20" spans="1:49" ht="21" customHeight="1" thickBot="1">
      <c r="A20" s="214">
        <v>5224</v>
      </c>
      <c r="B20" s="215" t="s">
        <v>360</v>
      </c>
      <c r="C20" s="258">
        <f>SUM('12'!C20+'3'!C20)</f>
        <v>2062</v>
      </c>
      <c r="D20" s="258">
        <f>SUM('12'!D20+'3'!D20)</f>
        <v>185</v>
      </c>
      <c r="E20" s="258">
        <f>SUM('12'!E20+'3'!E20)</f>
        <v>1877</v>
      </c>
      <c r="F20" s="258">
        <f>SUM('12'!F20+'3'!F20)</f>
        <v>2045</v>
      </c>
      <c r="G20" s="217">
        <f>SUM('12'!G20+'3'!G20)</f>
        <v>184</v>
      </c>
      <c r="H20" s="217">
        <f>SUM('12'!H20+'3'!H20)</f>
        <v>1861</v>
      </c>
      <c r="I20" s="258">
        <f>SUM('12'!I20+'3'!I20)</f>
        <v>17</v>
      </c>
      <c r="J20" s="217">
        <f>SUM('12'!J20+'3'!J20)</f>
        <v>1</v>
      </c>
      <c r="K20" s="217">
        <f>SUM('12'!K20+'3'!K20)</f>
        <v>16</v>
      </c>
      <c r="L20" s="421" t="s">
        <v>141</v>
      </c>
      <c r="M20" s="422"/>
    </row>
    <row r="21" spans="1:49" ht="21" customHeight="1" thickBot="1">
      <c r="A21" s="226">
        <v>5229</v>
      </c>
      <c r="B21" s="227" t="s">
        <v>377</v>
      </c>
      <c r="C21" s="253">
        <f>SUM('12'!C21+'3'!C21)</f>
        <v>4400</v>
      </c>
      <c r="D21" s="253">
        <f>SUM('12'!D21+'3'!D21)</f>
        <v>224</v>
      </c>
      <c r="E21" s="253">
        <f>SUM('12'!E21+'3'!E21)</f>
        <v>4176</v>
      </c>
      <c r="F21" s="253">
        <f>SUM('12'!F21+'3'!F21)</f>
        <v>4355</v>
      </c>
      <c r="G21" s="45">
        <f>SUM('12'!G21+'3'!G21)</f>
        <v>220</v>
      </c>
      <c r="H21" s="45">
        <f>SUM('12'!H21+'3'!H21)</f>
        <v>4135</v>
      </c>
      <c r="I21" s="253">
        <f>SUM('12'!I21+'3'!I21)</f>
        <v>45</v>
      </c>
      <c r="J21" s="45">
        <f>SUM('12'!J21+'3'!J21)</f>
        <v>4</v>
      </c>
      <c r="K21" s="45">
        <f>SUM('12'!K21+'3'!K21)</f>
        <v>41</v>
      </c>
      <c r="L21" s="433" t="s">
        <v>378</v>
      </c>
      <c r="M21" s="434"/>
    </row>
    <row r="22" spans="1:49" ht="21" customHeight="1" thickBot="1">
      <c r="A22" s="214">
        <v>5310</v>
      </c>
      <c r="B22" s="215" t="s">
        <v>361</v>
      </c>
      <c r="C22" s="258">
        <f>SUM('12'!C22+'3'!C22)</f>
        <v>819</v>
      </c>
      <c r="D22" s="258">
        <f>SUM('12'!D22+'3'!D22)</f>
        <v>139</v>
      </c>
      <c r="E22" s="258">
        <f>SUM('12'!E22+'3'!E22)</f>
        <v>680</v>
      </c>
      <c r="F22" s="258">
        <f>SUM('12'!F22+'3'!F22)</f>
        <v>690</v>
      </c>
      <c r="G22" s="217">
        <f>SUM('12'!G22+'3'!G22)</f>
        <v>92</v>
      </c>
      <c r="H22" s="217">
        <f>SUM('12'!H22+'3'!H22)</f>
        <v>598</v>
      </c>
      <c r="I22" s="258">
        <f>SUM('12'!I22+'3'!I22)</f>
        <v>129</v>
      </c>
      <c r="J22" s="217">
        <f>SUM('12'!J22+'3'!J22)</f>
        <v>47</v>
      </c>
      <c r="K22" s="217">
        <f>SUM('12'!K22+'3'!K22)</f>
        <v>82</v>
      </c>
      <c r="L22" s="421" t="s">
        <v>379</v>
      </c>
      <c r="M22" s="422"/>
    </row>
    <row r="23" spans="1:49" ht="21" customHeight="1" thickBot="1">
      <c r="A23" s="226">
        <v>5320</v>
      </c>
      <c r="B23" s="227" t="s">
        <v>362</v>
      </c>
      <c r="C23" s="253">
        <f>SUM('12'!C23+'3'!C23)</f>
        <v>396</v>
      </c>
      <c r="D23" s="253">
        <f>SUM('12'!D23+'3'!D23)</f>
        <v>51</v>
      </c>
      <c r="E23" s="253">
        <f>SUM('12'!E23+'3'!E23)</f>
        <v>345</v>
      </c>
      <c r="F23" s="253">
        <f>SUM('12'!F23+'3'!F23)</f>
        <v>396</v>
      </c>
      <c r="G23" s="45">
        <f>SUM('12'!G23+'3'!G23)</f>
        <v>51</v>
      </c>
      <c r="H23" s="45">
        <f>SUM('12'!H23+'3'!H23)</f>
        <v>345</v>
      </c>
      <c r="I23" s="253">
        <f>SUM('12'!I23+'3'!I23)</f>
        <v>0</v>
      </c>
      <c r="J23" s="45">
        <f>SUM('12'!J23+'3'!J23)</f>
        <v>0</v>
      </c>
      <c r="K23" s="45">
        <f>SUM('12'!K23+'3'!K23)</f>
        <v>0</v>
      </c>
      <c r="L23" s="433" t="s">
        <v>380</v>
      </c>
      <c r="M23" s="434"/>
    </row>
    <row r="24" spans="1:49" ht="21" customHeight="1" thickBot="1">
      <c r="A24" s="214">
        <v>6110</v>
      </c>
      <c r="B24" s="215" t="s">
        <v>363</v>
      </c>
      <c r="C24" s="258">
        <f>SUM('12'!C24+'3'!C24)</f>
        <v>2018</v>
      </c>
      <c r="D24" s="258">
        <f>SUM('12'!D24+'3'!D24)</f>
        <v>469</v>
      </c>
      <c r="E24" s="258">
        <f>SUM('12'!E24+'3'!E24)</f>
        <v>1549</v>
      </c>
      <c r="F24" s="258">
        <f>SUM('12'!F24+'3'!F24)</f>
        <v>1382</v>
      </c>
      <c r="G24" s="217">
        <f>SUM('12'!G24+'3'!G24)</f>
        <v>170</v>
      </c>
      <c r="H24" s="217">
        <f>SUM('12'!H24+'3'!H24)</f>
        <v>1212</v>
      </c>
      <c r="I24" s="258">
        <f>SUM('12'!I24+'3'!I24)</f>
        <v>636</v>
      </c>
      <c r="J24" s="217">
        <f>SUM('12'!J24+'3'!J24)</f>
        <v>299</v>
      </c>
      <c r="K24" s="217">
        <f>SUM('12'!K24+'3'!K24)</f>
        <v>337</v>
      </c>
      <c r="L24" s="421" t="s">
        <v>381</v>
      </c>
      <c r="M24" s="422"/>
    </row>
    <row r="25" spans="1:49" ht="21" customHeight="1">
      <c r="A25" s="228">
        <v>6190</v>
      </c>
      <c r="B25" s="229" t="s">
        <v>364</v>
      </c>
      <c r="C25" s="256">
        <f>SUM('12'!C25+'3'!C25)</f>
        <v>407</v>
      </c>
      <c r="D25" s="256">
        <f>SUM('12'!D25+'3'!D25)</f>
        <v>0</v>
      </c>
      <c r="E25" s="256">
        <f>SUM('12'!E25+'3'!E25)</f>
        <v>407</v>
      </c>
      <c r="F25" s="256">
        <f>SUM('12'!F25+'3'!F25)</f>
        <v>399</v>
      </c>
      <c r="G25" s="221">
        <f>SUM('12'!G25+'3'!G25)</f>
        <v>0</v>
      </c>
      <c r="H25" s="221">
        <f>SUM('12'!H25+'3'!H25)</f>
        <v>399</v>
      </c>
      <c r="I25" s="256">
        <f>SUM('12'!I25+'3'!I25)</f>
        <v>8</v>
      </c>
      <c r="J25" s="221">
        <f>SUM('12'!J25+'3'!J25)</f>
        <v>0</v>
      </c>
      <c r="K25" s="221">
        <f>SUM('12'!K25+'3'!K25)</f>
        <v>8</v>
      </c>
      <c r="L25" s="423" t="s">
        <v>365</v>
      </c>
      <c r="M25" s="424"/>
    </row>
    <row r="26" spans="1:49" ht="48" customHeight="1">
      <c r="A26" s="541" t="s">
        <v>13</v>
      </c>
      <c r="B26" s="541"/>
      <c r="C26" s="222">
        <f>SUM('12'!C26+'3'!C26)</f>
        <v>81339</v>
      </c>
      <c r="D26" s="222">
        <f>SUM('12'!D26+'3'!D26)</f>
        <v>15881</v>
      </c>
      <c r="E26" s="222">
        <f>SUM('12'!E26+'3'!E26)</f>
        <v>65458</v>
      </c>
      <c r="F26" s="222">
        <f>SUM('12'!F26+'3'!F26)</f>
        <v>79538</v>
      </c>
      <c r="G26" s="222">
        <f>SUM('12'!G26+'3'!G26)</f>
        <v>15278</v>
      </c>
      <c r="H26" s="222">
        <f>SUM('12'!H26+'3'!H26)</f>
        <v>64260</v>
      </c>
      <c r="I26" s="222">
        <f>SUM('12'!I26+'3'!I26)</f>
        <v>1801</v>
      </c>
      <c r="J26" s="222">
        <f>SUM('12'!J26+'3'!J26)</f>
        <v>603</v>
      </c>
      <c r="K26" s="222">
        <f>SUM('12'!K26+'3'!K26)</f>
        <v>1198</v>
      </c>
      <c r="L26" s="541" t="s">
        <v>10</v>
      </c>
      <c r="M26" s="541"/>
    </row>
    <row r="31" spans="1:49" ht="14.25" customHeight="1">
      <c r="J31" s="181"/>
      <c r="K31" s="181"/>
      <c r="L31" s="181"/>
      <c r="M31" s="181"/>
      <c r="N31" s="182"/>
      <c r="O31" s="182"/>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1"/>
      <c r="AQ31" s="141"/>
      <c r="AR31" s="141"/>
      <c r="AS31" s="141"/>
      <c r="AT31" s="141"/>
      <c r="AU31" s="141"/>
      <c r="AV31" s="141"/>
      <c r="AW31" s="141"/>
    </row>
    <row r="32" spans="1:49" ht="14.25" customHeight="1">
      <c r="J32" s="181"/>
      <c r="K32" s="181"/>
      <c r="L32" s="181"/>
      <c r="M32" s="181"/>
      <c r="N32" s="182"/>
      <c r="O32" s="182"/>
      <c r="P32" s="439"/>
      <c r="Q32" s="439"/>
      <c r="R32" s="439"/>
      <c r="S32" s="439"/>
      <c r="T32" s="439"/>
      <c r="U32" s="439"/>
      <c r="V32" s="439"/>
      <c r="W32" s="439"/>
      <c r="X32" s="439"/>
      <c r="Y32" s="439"/>
      <c r="Z32" s="439"/>
      <c r="AA32" s="439"/>
      <c r="AB32" s="439"/>
      <c r="AC32" s="439"/>
      <c r="AD32" s="439"/>
      <c r="AE32" s="439"/>
      <c r="AF32" s="439"/>
      <c r="AG32" s="439"/>
      <c r="AH32" s="141"/>
      <c r="AI32" s="141"/>
      <c r="AJ32" s="141"/>
      <c r="AK32" s="141"/>
      <c r="AL32" s="141"/>
      <c r="AM32" s="141"/>
      <c r="AN32" s="141"/>
      <c r="AO32" s="141"/>
      <c r="AP32" s="141"/>
      <c r="AQ32" s="141"/>
      <c r="AR32" s="141"/>
      <c r="AS32" s="141"/>
      <c r="AT32" s="141"/>
      <c r="AU32" s="141"/>
      <c r="AV32" s="141"/>
      <c r="AW32" s="141"/>
    </row>
    <row r="33" spans="1:49" ht="14.25" customHeight="1">
      <c r="J33" s="181"/>
      <c r="K33" s="181"/>
      <c r="L33" s="181"/>
      <c r="M33" s="181"/>
      <c r="N33" s="182"/>
      <c r="O33" s="182"/>
      <c r="P33" s="439"/>
      <c r="Q33" s="439"/>
      <c r="R33" s="439"/>
      <c r="S33" s="439"/>
      <c r="T33" s="439"/>
      <c r="U33" s="439"/>
      <c r="V33" s="439"/>
      <c r="W33" s="439"/>
      <c r="X33" s="439"/>
      <c r="Y33" s="439"/>
      <c r="Z33" s="439"/>
      <c r="AA33" s="439"/>
      <c r="AB33" s="439"/>
      <c r="AC33" s="439"/>
      <c r="AD33" s="439"/>
      <c r="AE33" s="439"/>
      <c r="AF33" s="439"/>
      <c r="AG33" s="439"/>
      <c r="AH33" s="141"/>
      <c r="AI33" s="141"/>
      <c r="AJ33" s="141"/>
      <c r="AK33" s="141"/>
      <c r="AL33" s="141"/>
      <c r="AM33" s="141"/>
      <c r="AN33" s="141"/>
      <c r="AO33" s="141"/>
      <c r="AP33" s="141"/>
      <c r="AQ33" s="141"/>
      <c r="AR33" s="141"/>
      <c r="AS33" s="141"/>
      <c r="AT33" s="141"/>
      <c r="AU33" s="141"/>
      <c r="AV33" s="141"/>
      <c r="AW33" s="141"/>
    </row>
    <row r="34" spans="1:49" ht="14.25" customHeight="1">
      <c r="A34" s="12"/>
      <c r="J34" s="181"/>
      <c r="K34" s="181"/>
      <c r="L34" s="181"/>
      <c r="M34" s="181"/>
      <c r="N34" s="182"/>
      <c r="O34" s="182"/>
      <c r="P34" s="439"/>
      <c r="Q34" s="439"/>
      <c r="R34" s="439"/>
      <c r="S34" s="439"/>
      <c r="T34" s="439"/>
      <c r="U34" s="439"/>
      <c r="V34" s="439"/>
      <c r="W34" s="439"/>
      <c r="X34" s="439"/>
      <c r="Y34" s="439"/>
      <c r="Z34" s="439"/>
      <c r="AA34" s="439"/>
      <c r="AB34" s="439"/>
      <c r="AC34" s="439"/>
      <c r="AD34" s="439"/>
      <c r="AE34" s="439"/>
      <c r="AF34" s="439"/>
      <c r="AG34" s="439"/>
      <c r="AH34" s="141"/>
      <c r="AI34" s="141"/>
      <c r="AJ34" s="141"/>
      <c r="AK34" s="141"/>
      <c r="AL34" s="141"/>
      <c r="AM34" s="141"/>
      <c r="AN34" s="141"/>
      <c r="AO34" s="141"/>
      <c r="AP34" s="141"/>
      <c r="AQ34" s="141"/>
      <c r="AR34" s="141"/>
      <c r="AS34" s="141"/>
      <c r="AT34" s="141"/>
      <c r="AU34" s="141"/>
      <c r="AV34" s="141"/>
      <c r="AW34" s="141"/>
    </row>
    <row r="35" spans="1:49" ht="14.25" customHeight="1">
      <c r="A35" s="12"/>
      <c r="J35" s="181"/>
      <c r="K35" s="181"/>
      <c r="L35" s="181"/>
      <c r="M35" s="181"/>
      <c r="N35" s="182"/>
      <c r="O35" s="182"/>
    </row>
    <row r="36" spans="1:49" ht="14.25" customHeight="1">
      <c r="A36" s="12"/>
      <c r="J36" s="181"/>
      <c r="K36" s="181"/>
      <c r="L36" s="181"/>
      <c r="M36" s="181"/>
      <c r="N36" s="182"/>
      <c r="O36" s="182"/>
    </row>
    <row r="37" spans="1:49" ht="14.25" customHeight="1">
      <c r="A37" s="12"/>
      <c r="J37" s="181"/>
      <c r="K37" s="181"/>
      <c r="L37" s="181"/>
      <c r="M37" s="181"/>
      <c r="N37" s="182"/>
      <c r="O37" s="182"/>
    </row>
    <row r="38" spans="1:49" ht="14.25" customHeight="1">
      <c r="A38" s="12"/>
      <c r="J38" s="181"/>
      <c r="K38" s="181"/>
      <c r="L38" s="181"/>
      <c r="M38" s="181"/>
      <c r="N38" s="182"/>
      <c r="O38" s="182"/>
    </row>
    <row r="39" spans="1:49" ht="14.25" customHeight="1">
      <c r="A39" s="12"/>
      <c r="J39" s="181"/>
      <c r="K39" s="181"/>
      <c r="L39" s="181"/>
      <c r="M39" s="181"/>
      <c r="N39" s="182"/>
      <c r="O39" s="182"/>
    </row>
    <row r="40" spans="1:49" ht="14.25" customHeight="1">
      <c r="A40" s="12"/>
      <c r="J40" s="181"/>
      <c r="K40" s="181"/>
      <c r="L40" s="181"/>
      <c r="M40" s="181"/>
      <c r="N40" s="182"/>
      <c r="O40" s="182"/>
    </row>
    <row r="41" spans="1:49" ht="14.25" customHeight="1">
      <c r="A41" s="12"/>
      <c r="J41" s="181"/>
      <c r="K41" s="181"/>
      <c r="L41" s="181"/>
      <c r="M41" s="181"/>
      <c r="N41" s="182"/>
      <c r="O41" s="182"/>
    </row>
    <row r="42" spans="1:49" ht="14.25" customHeight="1">
      <c r="A42" s="12"/>
      <c r="J42" s="181"/>
      <c r="K42" s="181"/>
      <c r="L42" s="181"/>
      <c r="M42" s="181"/>
      <c r="N42" s="182"/>
      <c r="O42" s="182"/>
    </row>
    <row r="43" spans="1:49" ht="14.25" customHeight="1">
      <c r="A43" s="12"/>
      <c r="J43" s="181"/>
      <c r="K43" s="181"/>
      <c r="L43" s="181"/>
      <c r="M43" s="181"/>
      <c r="N43" s="182"/>
      <c r="O43" s="182"/>
    </row>
    <row r="44" spans="1:49" ht="14.25" customHeight="1">
      <c r="A44" s="12"/>
      <c r="J44" s="181"/>
      <c r="K44" s="181"/>
      <c r="L44" s="181"/>
      <c r="M44" s="181"/>
      <c r="N44" s="182"/>
      <c r="O44" s="182"/>
    </row>
    <row r="45" spans="1:49" ht="14.25" customHeight="1">
      <c r="A45" s="12"/>
      <c r="J45" s="181"/>
      <c r="K45" s="181"/>
      <c r="L45" s="181"/>
      <c r="M45" s="181"/>
      <c r="N45" s="182"/>
      <c r="O45" s="182"/>
    </row>
    <row r="46" spans="1:49" ht="14.25" customHeight="1">
      <c r="A46" s="12"/>
      <c r="J46" s="181"/>
      <c r="K46" s="181"/>
      <c r="L46" s="181"/>
      <c r="M46" s="181"/>
      <c r="N46" s="182"/>
      <c r="O46" s="182"/>
    </row>
    <row r="47" spans="1:49" ht="14.25" customHeight="1">
      <c r="A47" s="12"/>
      <c r="J47" s="181"/>
      <c r="K47" s="181"/>
      <c r="L47" s="181"/>
      <c r="M47" s="181"/>
      <c r="N47" s="182"/>
      <c r="O47" s="182"/>
    </row>
    <row r="48" spans="1:49" ht="14.25" customHeight="1">
      <c r="A48" s="12"/>
      <c r="J48" s="181"/>
      <c r="K48" s="181"/>
      <c r="L48" s="181"/>
      <c r="M48" s="181"/>
      <c r="N48" s="182"/>
      <c r="O48" s="182"/>
    </row>
    <row r="49" spans="1:23" ht="14.25" customHeight="1">
      <c r="A49" s="12"/>
      <c r="J49" s="181"/>
      <c r="K49" s="181"/>
      <c r="L49" s="181"/>
      <c r="M49" s="181"/>
      <c r="N49" s="182"/>
      <c r="O49" s="182"/>
    </row>
    <row r="50" spans="1:23" ht="14.25" customHeight="1">
      <c r="A50" s="12"/>
      <c r="J50" s="181"/>
      <c r="K50" s="181"/>
      <c r="L50" s="181"/>
      <c r="M50" s="181"/>
      <c r="N50" s="182"/>
      <c r="O50" s="182"/>
    </row>
    <row r="51" spans="1:23" ht="14.25" customHeight="1">
      <c r="A51" s="12"/>
      <c r="J51" s="181"/>
      <c r="K51" s="181"/>
      <c r="L51" s="181"/>
      <c r="M51" s="181"/>
      <c r="N51" s="182"/>
      <c r="O51" s="182"/>
    </row>
    <row r="52" spans="1:23" ht="14.25" customHeight="1">
      <c r="A52" s="12"/>
      <c r="J52" s="181"/>
      <c r="K52" s="181"/>
      <c r="L52" s="181"/>
      <c r="M52" s="181"/>
      <c r="N52" s="182"/>
      <c r="O52" s="182"/>
    </row>
    <row r="53" spans="1:23" ht="14.25" customHeight="1">
      <c r="A53" s="12"/>
      <c r="M53" s="181"/>
      <c r="N53" s="181"/>
      <c r="O53" s="181"/>
      <c r="P53" s="181"/>
      <c r="Q53" s="181"/>
      <c r="R53" s="181"/>
      <c r="S53" s="181"/>
      <c r="T53" s="182"/>
      <c r="U53" s="182"/>
    </row>
    <row r="54" spans="1:23" ht="14.25" customHeight="1">
      <c r="A54" s="12"/>
      <c r="M54" s="181"/>
      <c r="N54" s="181"/>
      <c r="O54" s="181"/>
      <c r="P54" s="181"/>
      <c r="Q54" s="181"/>
      <c r="R54" s="181"/>
      <c r="S54" s="181"/>
      <c r="T54" s="182"/>
      <c r="U54" s="182"/>
    </row>
    <row r="55" spans="1:23" ht="14.25" customHeight="1">
      <c r="A55" s="12"/>
      <c r="M55" s="181"/>
      <c r="N55" s="181"/>
      <c r="O55" s="181"/>
      <c r="P55" s="181"/>
      <c r="Q55" s="181"/>
      <c r="R55" s="181"/>
      <c r="S55" s="181"/>
      <c r="T55" s="182"/>
      <c r="U55" s="182"/>
    </row>
    <row r="56" spans="1:23" ht="14.25" customHeight="1">
      <c r="A56" s="12"/>
      <c r="M56" s="181"/>
      <c r="N56" s="181"/>
      <c r="O56" s="181"/>
      <c r="P56" s="181"/>
      <c r="Q56" s="181"/>
      <c r="R56" s="181"/>
      <c r="S56" s="181"/>
      <c r="T56" s="182"/>
      <c r="U56" s="182"/>
    </row>
    <row r="57" spans="1:23" ht="14.25" customHeight="1">
      <c r="A57" s="12"/>
      <c r="M57" s="181"/>
      <c r="N57" s="181"/>
      <c r="O57" s="181"/>
      <c r="P57" s="181"/>
      <c r="Q57" s="181"/>
      <c r="R57" s="181"/>
      <c r="S57" s="181"/>
      <c r="T57" s="182"/>
      <c r="U57" s="182"/>
    </row>
    <row r="58" spans="1:23" ht="14.25" customHeight="1">
      <c r="A58" s="12"/>
      <c r="M58" s="181"/>
      <c r="N58" s="181"/>
      <c r="O58" s="181"/>
      <c r="P58" s="181"/>
      <c r="Q58" s="181"/>
      <c r="R58" s="181"/>
      <c r="S58" s="181"/>
      <c r="T58" s="182"/>
      <c r="U58" s="182"/>
    </row>
    <row r="59" spans="1:23" ht="14.25" customHeight="1">
      <c r="A59" s="12"/>
      <c r="M59" s="182"/>
      <c r="O59" s="181"/>
      <c r="P59" s="181"/>
      <c r="Q59" s="181"/>
      <c r="R59" s="181"/>
      <c r="S59" s="181"/>
      <c r="T59" s="181"/>
      <c r="U59" s="181"/>
      <c r="V59" s="439"/>
      <c r="W59" s="439"/>
    </row>
    <row r="60" spans="1:23" ht="14.25" customHeight="1">
      <c r="A60" s="12"/>
      <c r="M60" s="182"/>
      <c r="O60" s="181"/>
      <c r="P60" s="181"/>
      <c r="Q60" s="181"/>
      <c r="R60" s="181"/>
      <c r="S60" s="181"/>
      <c r="T60" s="181"/>
      <c r="U60" s="181"/>
      <c r="V60" s="439"/>
      <c r="W60" s="439"/>
    </row>
    <row r="61" spans="1:23" ht="14.25" customHeight="1">
      <c r="A61" s="12"/>
      <c r="M61" s="182"/>
      <c r="O61" s="181"/>
      <c r="P61" s="181"/>
      <c r="Q61" s="181"/>
      <c r="R61" s="181"/>
      <c r="S61" s="181"/>
      <c r="T61" s="181"/>
      <c r="U61" s="181"/>
      <c r="V61" s="439"/>
      <c r="W61" s="439"/>
    </row>
    <row r="62" spans="1:23" ht="14.25" customHeight="1">
      <c r="A62" s="12"/>
      <c r="M62" s="182"/>
      <c r="O62" s="181"/>
      <c r="P62" s="181"/>
      <c r="Q62" s="181"/>
      <c r="R62" s="181"/>
      <c r="S62" s="181"/>
      <c r="T62" s="181"/>
      <c r="U62" s="181"/>
      <c r="V62" s="439"/>
      <c r="W62" s="439"/>
    </row>
    <row r="63" spans="1:23" ht="14.25" customHeight="1">
      <c r="A63" s="12"/>
      <c r="M63" s="182"/>
      <c r="O63" s="181"/>
      <c r="P63" s="181"/>
      <c r="Q63" s="181"/>
      <c r="R63" s="181"/>
      <c r="S63" s="181"/>
      <c r="T63" s="181"/>
      <c r="U63" s="181"/>
      <c r="V63" s="439"/>
      <c r="W63" s="439"/>
    </row>
    <row r="64" spans="1:23" ht="14.25" customHeight="1">
      <c r="A64" s="12"/>
      <c r="M64" s="182"/>
      <c r="O64" s="181"/>
      <c r="P64" s="181"/>
      <c r="Q64" s="181"/>
      <c r="R64" s="181"/>
      <c r="S64" s="181"/>
      <c r="T64" s="181"/>
      <c r="U64" s="181"/>
      <c r="V64" s="439"/>
      <c r="W64" s="439"/>
    </row>
    <row r="65" spans="1:23" ht="14.25" customHeight="1">
      <c r="A65" s="12"/>
      <c r="M65" s="182"/>
      <c r="O65" s="181"/>
      <c r="P65" s="181"/>
      <c r="Q65" s="181"/>
      <c r="R65" s="181"/>
      <c r="S65" s="181"/>
      <c r="T65" s="181"/>
      <c r="U65" s="181"/>
      <c r="V65" s="439"/>
      <c r="W65" s="439"/>
    </row>
    <row r="66" spans="1:23" ht="14.25" customHeight="1">
      <c r="A66" s="12"/>
      <c r="M66" s="182"/>
      <c r="O66" s="181"/>
      <c r="P66" s="181"/>
      <c r="Q66" s="181"/>
      <c r="R66" s="181"/>
      <c r="S66" s="181"/>
      <c r="T66" s="181"/>
      <c r="U66" s="181"/>
      <c r="V66" s="439"/>
      <c r="W66" s="439"/>
    </row>
    <row r="67" spans="1:23" ht="14.25" customHeight="1">
      <c r="A67" s="12"/>
      <c r="M67" s="182"/>
      <c r="O67" s="181"/>
      <c r="P67" s="181"/>
      <c r="Q67" s="181"/>
      <c r="R67" s="181"/>
      <c r="S67" s="181"/>
      <c r="T67" s="181"/>
      <c r="U67" s="181"/>
      <c r="V67" s="439"/>
      <c r="W67" s="439"/>
    </row>
    <row r="68" spans="1:23" ht="14.25" customHeight="1">
      <c r="A68" s="12"/>
      <c r="M68" s="182"/>
      <c r="O68" s="181"/>
      <c r="P68" s="181"/>
      <c r="Q68" s="181"/>
      <c r="R68" s="181"/>
      <c r="S68" s="181"/>
      <c r="T68" s="181"/>
      <c r="U68" s="181"/>
      <c r="V68" s="439"/>
      <c r="W68" s="439"/>
    </row>
    <row r="69" spans="1:23" ht="14.25" customHeight="1">
      <c r="A69" s="12"/>
      <c r="M69" s="182"/>
      <c r="O69" s="181"/>
      <c r="P69" s="181"/>
      <c r="Q69" s="181"/>
      <c r="R69" s="181"/>
      <c r="S69" s="181"/>
      <c r="T69" s="181"/>
      <c r="U69" s="181"/>
      <c r="V69" s="439"/>
      <c r="W69" s="439"/>
    </row>
    <row r="70" spans="1:23" ht="14.25" customHeight="1">
      <c r="A70" s="12"/>
      <c r="M70" s="182"/>
      <c r="O70" s="181"/>
      <c r="P70" s="181"/>
      <c r="Q70" s="181"/>
      <c r="R70" s="181"/>
      <c r="S70" s="181"/>
      <c r="T70" s="181"/>
      <c r="U70" s="181"/>
      <c r="V70" s="439"/>
      <c r="W70" s="439"/>
    </row>
    <row r="71" spans="1:23" ht="14.25" customHeight="1">
      <c r="A71" s="12"/>
      <c r="M71" s="182"/>
      <c r="O71" s="181"/>
      <c r="P71" s="181"/>
      <c r="Q71" s="181"/>
      <c r="R71" s="181"/>
      <c r="S71" s="181"/>
      <c r="T71" s="181"/>
      <c r="U71" s="181"/>
      <c r="V71" s="439"/>
      <c r="W71" s="439"/>
    </row>
    <row r="72" spans="1:23" ht="14.25" customHeight="1">
      <c r="A72" s="12"/>
      <c r="M72" s="182"/>
      <c r="O72" s="181"/>
      <c r="P72" s="181"/>
      <c r="Q72" s="181"/>
      <c r="R72" s="181"/>
      <c r="S72" s="181"/>
      <c r="T72" s="181"/>
      <c r="U72" s="181"/>
      <c r="V72" s="439"/>
      <c r="W72" s="439"/>
    </row>
    <row r="73" spans="1:23" ht="14.25" customHeight="1">
      <c r="A73" s="12"/>
      <c r="M73" s="182"/>
      <c r="O73" s="181"/>
      <c r="P73" s="181"/>
      <c r="Q73" s="181"/>
      <c r="R73" s="181"/>
      <c r="S73" s="181"/>
      <c r="T73" s="181"/>
      <c r="U73" s="181"/>
      <c r="V73" s="439"/>
      <c r="W73" s="439"/>
    </row>
    <row r="74" spans="1:23" ht="14.25" customHeight="1">
      <c r="A74" s="12"/>
      <c r="M74" s="182"/>
      <c r="O74" s="181"/>
      <c r="P74" s="181"/>
      <c r="Q74" s="181"/>
      <c r="R74" s="181"/>
      <c r="S74" s="181"/>
      <c r="T74" s="181"/>
      <c r="U74" s="181"/>
      <c r="V74" s="439"/>
      <c r="W74" s="439"/>
    </row>
    <row r="75" spans="1:23" ht="14.25" customHeight="1">
      <c r="A75" s="12"/>
      <c r="M75" s="182"/>
      <c r="O75" s="181"/>
      <c r="P75" s="181"/>
      <c r="Q75" s="181"/>
      <c r="R75" s="181"/>
      <c r="S75" s="181"/>
      <c r="T75" s="181"/>
      <c r="U75" s="181"/>
      <c r="V75" s="439"/>
      <c r="W75" s="439"/>
    </row>
    <row r="76" spans="1:23" ht="14.25" customHeight="1">
      <c r="A76" s="12"/>
      <c r="M76" s="182"/>
      <c r="O76" s="181"/>
      <c r="P76" s="181"/>
      <c r="Q76" s="181"/>
      <c r="R76" s="181"/>
      <c r="S76" s="181"/>
      <c r="T76" s="181"/>
      <c r="U76" s="181"/>
      <c r="V76" s="439"/>
      <c r="W76" s="439"/>
    </row>
    <row r="77" spans="1:23" ht="14.25" customHeight="1">
      <c r="A77" s="12"/>
      <c r="M77" s="182"/>
      <c r="O77" s="181"/>
      <c r="P77" s="181"/>
      <c r="Q77" s="181"/>
      <c r="R77" s="181"/>
      <c r="S77" s="181"/>
      <c r="T77" s="181"/>
      <c r="U77" s="181"/>
      <c r="V77" s="439"/>
      <c r="W77" s="439"/>
    </row>
    <row r="78" spans="1:23" ht="14.25" customHeight="1">
      <c r="A78" s="12"/>
      <c r="M78" s="182"/>
      <c r="O78" s="181"/>
      <c r="P78" s="181"/>
      <c r="Q78" s="181"/>
      <c r="R78" s="181"/>
      <c r="S78" s="181"/>
      <c r="T78" s="181"/>
      <c r="U78" s="181"/>
      <c r="V78" s="439"/>
      <c r="W78" s="439"/>
    </row>
    <row r="79" spans="1:23" ht="14.25" customHeight="1">
      <c r="A79" s="12"/>
      <c r="M79" s="182"/>
      <c r="O79" s="181"/>
      <c r="P79" s="181"/>
      <c r="Q79" s="181"/>
      <c r="R79" s="181"/>
      <c r="S79" s="181"/>
      <c r="T79" s="181"/>
      <c r="U79" s="181"/>
      <c r="V79" s="439"/>
      <c r="W79" s="439"/>
    </row>
    <row r="80" spans="1:23" ht="14.25" customHeight="1">
      <c r="A80" s="12"/>
      <c r="M80" s="182"/>
      <c r="O80" s="181"/>
      <c r="P80" s="181"/>
      <c r="Q80" s="181"/>
      <c r="R80" s="181"/>
      <c r="S80" s="181"/>
      <c r="T80" s="181"/>
      <c r="U80" s="181"/>
      <c r="V80" s="439"/>
      <c r="W80" s="439"/>
    </row>
    <row r="81" spans="1:23" ht="14.25" customHeight="1">
      <c r="A81" s="12"/>
      <c r="M81" s="182"/>
      <c r="O81" s="181"/>
      <c r="P81" s="181"/>
      <c r="Q81" s="181"/>
      <c r="R81" s="181"/>
      <c r="S81" s="181"/>
      <c r="T81" s="181"/>
      <c r="U81" s="181"/>
      <c r="V81" s="439"/>
      <c r="W81" s="439"/>
    </row>
    <row r="82" spans="1:23" ht="14.25" customHeight="1">
      <c r="A82" s="12"/>
      <c r="M82" s="182"/>
      <c r="O82" s="181"/>
      <c r="P82" s="181"/>
      <c r="Q82" s="181"/>
      <c r="R82" s="181"/>
      <c r="S82" s="181"/>
      <c r="T82" s="181"/>
      <c r="U82" s="181"/>
      <c r="V82" s="439"/>
      <c r="W82" s="439"/>
    </row>
    <row r="83" spans="1:23" ht="14.25" customHeight="1">
      <c r="A83" s="12"/>
      <c r="M83" s="182"/>
      <c r="O83" s="181"/>
      <c r="P83" s="181"/>
      <c r="Q83" s="181"/>
      <c r="R83" s="181"/>
      <c r="S83" s="181"/>
      <c r="T83" s="181"/>
      <c r="U83" s="181"/>
      <c r="V83" s="439"/>
      <c r="W83" s="439"/>
    </row>
    <row r="84" spans="1:23" ht="14.25" customHeight="1">
      <c r="A84" s="12"/>
      <c r="M84" s="182"/>
      <c r="O84" s="181"/>
      <c r="P84" s="181"/>
      <c r="Q84" s="181"/>
      <c r="R84" s="181"/>
      <c r="S84" s="181"/>
      <c r="T84" s="181"/>
      <c r="U84" s="181"/>
      <c r="V84" s="439"/>
      <c r="W84" s="439"/>
    </row>
    <row r="85" spans="1:23" ht="14.25" customHeight="1">
      <c r="A85" s="12"/>
      <c r="M85" s="182"/>
      <c r="O85" s="181"/>
      <c r="P85" s="181"/>
      <c r="Q85" s="181"/>
      <c r="R85" s="181"/>
      <c r="S85" s="181"/>
      <c r="T85" s="181"/>
      <c r="U85" s="181"/>
      <c r="V85" s="439"/>
      <c r="W85" s="439"/>
    </row>
    <row r="86" spans="1:23" ht="14.25" customHeight="1">
      <c r="A86" s="12"/>
      <c r="M86" s="182"/>
      <c r="O86" s="181"/>
      <c r="P86" s="181"/>
      <c r="Q86" s="181"/>
      <c r="R86" s="181"/>
      <c r="S86" s="181"/>
      <c r="T86" s="181"/>
      <c r="U86" s="181"/>
      <c r="V86" s="439"/>
      <c r="W86" s="439"/>
    </row>
    <row r="87" spans="1:23" ht="14.25" customHeight="1">
      <c r="A87" s="12"/>
      <c r="M87" s="182"/>
      <c r="O87" s="181"/>
      <c r="P87" s="181"/>
      <c r="Q87" s="181"/>
      <c r="R87" s="181"/>
      <c r="S87" s="181"/>
      <c r="T87" s="181"/>
      <c r="U87" s="181"/>
      <c r="V87" s="439"/>
      <c r="W87" s="439"/>
    </row>
    <row r="88" spans="1:23" ht="14.25" customHeight="1">
      <c r="A88" s="12"/>
      <c r="M88" s="182"/>
      <c r="O88" s="181"/>
      <c r="P88" s="181"/>
      <c r="Q88" s="181"/>
      <c r="R88" s="181"/>
      <c r="S88" s="181"/>
      <c r="T88" s="181"/>
      <c r="U88" s="181"/>
      <c r="V88" s="439"/>
      <c r="W88" s="439"/>
    </row>
    <row r="89" spans="1:23" ht="14.25" customHeight="1">
      <c r="A89" s="12"/>
      <c r="M89" s="182"/>
      <c r="O89" s="181"/>
      <c r="P89" s="181"/>
      <c r="Q89" s="181"/>
      <c r="R89" s="181"/>
      <c r="S89" s="181"/>
      <c r="T89" s="181"/>
      <c r="U89" s="181"/>
      <c r="V89" s="439"/>
      <c r="W89" s="439"/>
    </row>
    <row r="90" spans="1:23" ht="14.25" customHeight="1">
      <c r="A90" s="12"/>
      <c r="M90" s="182"/>
      <c r="O90" s="181"/>
      <c r="P90" s="181"/>
      <c r="Q90" s="181"/>
      <c r="R90" s="181"/>
      <c r="S90" s="181"/>
      <c r="T90" s="181"/>
      <c r="U90" s="181"/>
      <c r="V90" s="439"/>
      <c r="W90" s="439"/>
    </row>
    <row r="91" spans="1:23" ht="14.25" customHeight="1">
      <c r="A91" s="12"/>
      <c r="M91" s="182"/>
      <c r="O91" s="181"/>
      <c r="P91" s="181"/>
      <c r="Q91" s="181"/>
      <c r="R91" s="181"/>
      <c r="S91" s="181"/>
      <c r="T91" s="181"/>
      <c r="U91" s="181"/>
      <c r="V91" s="439"/>
      <c r="W91" s="439"/>
    </row>
    <row r="92" spans="1:23" ht="14.25" customHeight="1">
      <c r="A92" s="12"/>
      <c r="M92" s="182"/>
      <c r="O92" s="181"/>
      <c r="P92" s="181"/>
      <c r="Q92" s="181"/>
      <c r="R92" s="181"/>
      <c r="S92" s="181"/>
      <c r="T92" s="181"/>
      <c r="U92" s="181"/>
      <c r="V92" s="141"/>
      <c r="W92" s="141"/>
    </row>
    <row r="93" spans="1:23" ht="14.25" customHeight="1">
      <c r="A93" s="12"/>
      <c r="M93" s="141"/>
      <c r="O93" s="181"/>
      <c r="P93" s="181"/>
      <c r="Q93" s="181"/>
      <c r="R93" s="181"/>
      <c r="S93" s="181"/>
      <c r="T93" s="181"/>
      <c r="U93" s="181"/>
      <c r="V93" s="141"/>
      <c r="W93" s="141"/>
    </row>
    <row r="94" spans="1:23" ht="14.25" customHeight="1">
      <c r="A94" s="12"/>
      <c r="M94" s="141"/>
      <c r="O94" s="181"/>
      <c r="P94" s="181"/>
      <c r="Q94" s="181"/>
      <c r="R94" s="181"/>
      <c r="S94" s="181"/>
      <c r="T94" s="181"/>
      <c r="U94" s="181"/>
      <c r="V94" s="141"/>
      <c r="W94" s="141"/>
    </row>
    <row r="95" spans="1:23" ht="14.25" customHeight="1">
      <c r="A95" s="12"/>
      <c r="M95" s="141"/>
      <c r="O95" s="181"/>
      <c r="P95" s="181"/>
      <c r="Q95" s="181"/>
      <c r="R95" s="181"/>
      <c r="S95" s="181"/>
      <c r="T95" s="181"/>
      <c r="U95" s="181"/>
      <c r="V95" s="141"/>
      <c r="W95" s="141"/>
    </row>
    <row r="96" spans="1:23" ht="14.25" customHeight="1">
      <c r="A96" s="12"/>
      <c r="M96" s="141"/>
      <c r="O96" s="181"/>
      <c r="P96" s="181"/>
      <c r="Q96" s="181"/>
      <c r="R96" s="181"/>
      <c r="S96" s="181"/>
      <c r="T96" s="181"/>
      <c r="U96" s="181"/>
      <c r="V96" s="141"/>
      <c r="W96" s="141"/>
    </row>
  </sheetData>
  <mergeCells count="88">
    <mergeCell ref="A6:M6"/>
    <mergeCell ref="A1:M1"/>
    <mergeCell ref="A2:M2"/>
    <mergeCell ref="A3:M3"/>
    <mergeCell ref="A4:M4"/>
    <mergeCell ref="L16:M16"/>
    <mergeCell ref="A7:B7"/>
    <mergeCell ref="L7:M7"/>
    <mergeCell ref="A8:A10"/>
    <mergeCell ref="B8:B10"/>
    <mergeCell ref="C8:E8"/>
    <mergeCell ref="F8:H8"/>
    <mergeCell ref="I8:K8"/>
    <mergeCell ref="L8:M10"/>
    <mergeCell ref="L11:M11"/>
    <mergeCell ref="L12:M12"/>
    <mergeCell ref="L13:M13"/>
    <mergeCell ref="L14:M14"/>
    <mergeCell ref="L15:M15"/>
    <mergeCell ref="L24:M24"/>
    <mergeCell ref="A26:B26"/>
    <mergeCell ref="L26:M26"/>
    <mergeCell ref="L17:M17"/>
    <mergeCell ref="L18:M18"/>
    <mergeCell ref="L20:M20"/>
    <mergeCell ref="L21:M21"/>
    <mergeCell ref="L22:M22"/>
    <mergeCell ref="L23:M23"/>
    <mergeCell ref="L25:M25"/>
    <mergeCell ref="L19:M19"/>
    <mergeCell ref="AA32:AB32"/>
    <mergeCell ref="AC32:AE32"/>
    <mergeCell ref="AF32:AG32"/>
    <mergeCell ref="P33:Q33"/>
    <mergeCell ref="R33:S33"/>
    <mergeCell ref="T33:U33"/>
    <mergeCell ref="V33:W33"/>
    <mergeCell ref="X33:Z33"/>
    <mergeCell ref="AA33:AB33"/>
    <mergeCell ref="AC33:AE33"/>
    <mergeCell ref="AF33:AG33"/>
    <mergeCell ref="P32:Q32"/>
    <mergeCell ref="R32:S32"/>
    <mergeCell ref="T32:U32"/>
    <mergeCell ref="V32:W32"/>
    <mergeCell ref="X32:Z32"/>
    <mergeCell ref="P34:Q34"/>
    <mergeCell ref="R34:S34"/>
    <mergeCell ref="T34:U34"/>
    <mergeCell ref="V34:W34"/>
    <mergeCell ref="X34:Z34"/>
    <mergeCell ref="AA34:AB34"/>
    <mergeCell ref="AC34:AE34"/>
    <mergeCell ref="AF34:AG34"/>
    <mergeCell ref="V59:W59"/>
    <mergeCell ref="V60:W60"/>
    <mergeCell ref="V61:W61"/>
    <mergeCell ref="V62:W62"/>
    <mergeCell ref="V63:W63"/>
    <mergeCell ref="V64:W64"/>
    <mergeCell ref="V65:W65"/>
    <mergeCell ref="V66:W66"/>
    <mergeCell ref="V67:W67"/>
    <mergeCell ref="V68:W68"/>
    <mergeCell ref="V69:W69"/>
    <mergeCell ref="V70:W70"/>
    <mergeCell ref="V80:W80"/>
    <mergeCell ref="V71:W71"/>
    <mergeCell ref="V72:W72"/>
    <mergeCell ref="V73:W73"/>
    <mergeCell ref="V74:W74"/>
    <mergeCell ref="V75:W75"/>
    <mergeCell ref="V91:W91"/>
    <mergeCell ref="A5:L5"/>
    <mergeCell ref="V86:W86"/>
    <mergeCell ref="V87:W87"/>
    <mergeCell ref="V88:W88"/>
    <mergeCell ref="V89:W89"/>
    <mergeCell ref="V90:W90"/>
    <mergeCell ref="V81:W81"/>
    <mergeCell ref="V82:W82"/>
    <mergeCell ref="V83:W83"/>
    <mergeCell ref="V84:W84"/>
    <mergeCell ref="V85:W85"/>
    <mergeCell ref="V76:W76"/>
    <mergeCell ref="V77:W77"/>
    <mergeCell ref="V78:W78"/>
    <mergeCell ref="V79:W79"/>
  </mergeCells>
  <printOptions horizontalCentered="1" verticalCentered="1"/>
  <pageMargins left="0" right="0" top="0" bottom="0" header="0.31496062992125984" footer="0.31496062992125984"/>
  <pageSetup paperSize="9" scale="89"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3" tint="0.39997558519241921"/>
  </sheetPr>
  <dimension ref="A1:K28"/>
  <sheetViews>
    <sheetView tabSelected="1" view="pageBreakPreview" zoomScaleNormal="100" zoomScaleSheetLayoutView="100" workbookViewId="0">
      <selection activeCell="U28" sqref="U28"/>
    </sheetView>
  </sheetViews>
  <sheetFormatPr defaultColWidth="9.125" defaultRowHeight="14.25"/>
  <cols>
    <col min="1" max="1" width="6.625" style="3" customWidth="1"/>
    <col min="2" max="2" width="35.625" style="1" customWidth="1"/>
    <col min="3" max="3" width="8.75" style="1" customWidth="1"/>
    <col min="4" max="5" width="7.625" style="1" customWidth="1"/>
    <col min="6" max="6" width="8.75" style="1" customWidth="1"/>
    <col min="7" max="8" width="7.625" style="1" customWidth="1"/>
    <col min="9" max="9" width="30.625" style="1" customWidth="1"/>
    <col min="10" max="10" width="6.5" style="1" customWidth="1"/>
    <col min="11" max="16384" width="9.125" style="1"/>
  </cols>
  <sheetData>
    <row r="1" spans="1:11" s="5" customFormat="1" ht="24.75" customHeight="1">
      <c r="A1" s="378"/>
      <c r="B1" s="335"/>
      <c r="C1" s="335"/>
      <c r="D1" s="335"/>
      <c r="E1" s="335"/>
      <c r="F1" s="335"/>
      <c r="G1" s="335"/>
      <c r="H1" s="335"/>
      <c r="I1" s="335"/>
      <c r="J1" s="335"/>
      <c r="K1" s="10"/>
    </row>
    <row r="2" spans="1:11" ht="15.75" customHeight="1">
      <c r="A2" s="379" t="s">
        <v>462</v>
      </c>
      <c r="B2" s="379"/>
      <c r="C2" s="379"/>
      <c r="D2" s="379"/>
      <c r="E2" s="379"/>
      <c r="F2" s="379"/>
      <c r="G2" s="379"/>
      <c r="H2" s="379"/>
      <c r="I2" s="379"/>
      <c r="J2" s="379"/>
    </row>
    <row r="3" spans="1:11" ht="18" customHeight="1">
      <c r="A3" s="379" t="s">
        <v>1</v>
      </c>
      <c r="B3" s="379"/>
      <c r="C3" s="379"/>
      <c r="D3" s="379"/>
      <c r="E3" s="379"/>
      <c r="F3" s="379"/>
      <c r="G3" s="379"/>
      <c r="H3" s="379"/>
      <c r="I3" s="379"/>
      <c r="J3" s="379"/>
    </row>
    <row r="4" spans="1:11" ht="15.75" customHeight="1">
      <c r="A4" s="387" t="s">
        <v>415</v>
      </c>
      <c r="B4" s="387"/>
      <c r="C4" s="387"/>
      <c r="D4" s="387"/>
      <c r="E4" s="387"/>
      <c r="F4" s="387"/>
      <c r="G4" s="387"/>
      <c r="H4" s="387"/>
      <c r="I4" s="387"/>
      <c r="J4" s="387"/>
    </row>
    <row r="5" spans="1:11" ht="15.75" customHeight="1">
      <c r="A5" s="387" t="s">
        <v>138</v>
      </c>
      <c r="B5" s="387"/>
      <c r="C5" s="387"/>
      <c r="D5" s="387"/>
      <c r="E5" s="387"/>
      <c r="F5" s="387"/>
      <c r="G5" s="387"/>
      <c r="H5" s="387"/>
      <c r="I5" s="387"/>
      <c r="J5" s="387"/>
    </row>
    <row r="6" spans="1:11" ht="15.75" customHeight="1">
      <c r="A6" s="387">
        <v>2019</v>
      </c>
      <c r="B6" s="387"/>
      <c r="C6" s="387"/>
      <c r="D6" s="387"/>
      <c r="E6" s="387"/>
      <c r="F6" s="387"/>
      <c r="G6" s="387"/>
      <c r="H6" s="387"/>
      <c r="I6" s="387"/>
      <c r="J6" s="387"/>
    </row>
    <row r="7" spans="1:11" ht="16.5" customHeight="1">
      <c r="A7" s="452" t="s">
        <v>508</v>
      </c>
      <c r="B7" s="453"/>
      <c r="C7" s="41"/>
      <c r="D7" s="296"/>
      <c r="E7" s="50"/>
      <c r="F7" s="42"/>
      <c r="G7" s="41"/>
      <c r="H7" s="162"/>
      <c r="I7" s="454" t="s">
        <v>146</v>
      </c>
      <c r="J7" s="454"/>
    </row>
    <row r="8" spans="1:11" ht="24" customHeight="1" thickBot="1">
      <c r="A8" s="442" t="s">
        <v>272</v>
      </c>
      <c r="B8" s="455" t="s">
        <v>16</v>
      </c>
      <c r="C8" s="448" t="s">
        <v>33</v>
      </c>
      <c r="D8" s="446"/>
      <c r="E8" s="446"/>
      <c r="F8" s="446" t="s">
        <v>504</v>
      </c>
      <c r="G8" s="446"/>
      <c r="H8" s="447"/>
      <c r="I8" s="442" t="s">
        <v>22</v>
      </c>
      <c r="J8" s="442"/>
    </row>
    <row r="9" spans="1:11" ht="20.25" customHeight="1" thickTop="1" thickBot="1">
      <c r="A9" s="382"/>
      <c r="B9" s="385"/>
      <c r="C9" s="449" t="s">
        <v>335</v>
      </c>
      <c r="D9" s="450"/>
      <c r="E9" s="450"/>
      <c r="F9" s="450" t="s">
        <v>35</v>
      </c>
      <c r="G9" s="450"/>
      <c r="H9" s="451"/>
      <c r="I9" s="382"/>
      <c r="J9" s="382"/>
    </row>
    <row r="10" spans="1:11" ht="15.75" thickTop="1" thickBot="1">
      <c r="A10" s="382"/>
      <c r="B10" s="385"/>
      <c r="C10" s="167" t="s">
        <v>10</v>
      </c>
      <c r="D10" s="167" t="s">
        <v>268</v>
      </c>
      <c r="E10" s="167" t="s">
        <v>7</v>
      </c>
      <c r="F10" s="167" t="s">
        <v>10</v>
      </c>
      <c r="G10" s="167" t="s">
        <v>268</v>
      </c>
      <c r="H10" s="167" t="s">
        <v>7</v>
      </c>
      <c r="I10" s="382"/>
      <c r="J10" s="382"/>
    </row>
    <row r="11" spans="1:11" ht="16.5" customHeight="1" thickTop="1">
      <c r="A11" s="383"/>
      <c r="B11" s="386"/>
      <c r="C11" s="170" t="s">
        <v>13</v>
      </c>
      <c r="D11" s="170" t="s">
        <v>32</v>
      </c>
      <c r="E11" s="170" t="s">
        <v>334</v>
      </c>
      <c r="F11" s="170" t="s">
        <v>13</v>
      </c>
      <c r="G11" s="170" t="s">
        <v>32</v>
      </c>
      <c r="H11" s="170" t="s">
        <v>334</v>
      </c>
      <c r="I11" s="383"/>
      <c r="J11" s="383"/>
    </row>
    <row r="12" spans="1:11" ht="21" customHeight="1" thickBot="1">
      <c r="A12" s="43">
        <v>4922</v>
      </c>
      <c r="B12" s="44" t="s">
        <v>356</v>
      </c>
      <c r="C12" s="155">
        <f>SUM('13'!C12+'4'!C12)</f>
        <v>78669</v>
      </c>
      <c r="D12" s="193">
        <f>SUM('13'!D12+'4'!D12)</f>
        <v>78669</v>
      </c>
      <c r="E12" s="193">
        <f>SUM('13'!E12+'4'!E12)</f>
        <v>0</v>
      </c>
      <c r="F12" s="155">
        <f>SUM('13'!F12+'4'!F12)</f>
        <v>2622</v>
      </c>
      <c r="G12" s="193">
        <f>SUM('13'!G12+'4'!G12)</f>
        <v>2615</v>
      </c>
      <c r="H12" s="193">
        <f>SUM('13'!H12+'4'!H12)</f>
        <v>7</v>
      </c>
      <c r="I12" s="431" t="s">
        <v>366</v>
      </c>
      <c r="J12" s="432"/>
    </row>
    <row r="13" spans="1:11" ht="21" customHeight="1" thickBot="1">
      <c r="A13" s="46">
        <v>4923</v>
      </c>
      <c r="B13" s="47" t="s">
        <v>357</v>
      </c>
      <c r="C13" s="156">
        <f>SUM('13'!C13+'4'!C13)</f>
        <v>475928</v>
      </c>
      <c r="D13" s="194">
        <f>SUM('13'!D13+'4'!D13)</f>
        <v>466174</v>
      </c>
      <c r="E13" s="194">
        <f>SUM('13'!E13+'4'!E13)</f>
        <v>9754</v>
      </c>
      <c r="F13" s="156">
        <f>SUM('13'!F13+'4'!F13)</f>
        <v>14510</v>
      </c>
      <c r="G13" s="194">
        <f>SUM('13'!G13+'4'!G13)</f>
        <v>14398</v>
      </c>
      <c r="H13" s="194">
        <f>SUM('13'!H13+'4'!H13)</f>
        <v>112</v>
      </c>
      <c r="I13" s="421" t="s">
        <v>139</v>
      </c>
      <c r="J13" s="422"/>
    </row>
    <row r="14" spans="1:11" ht="26.25" customHeight="1" thickBot="1">
      <c r="A14" s="43">
        <v>4924</v>
      </c>
      <c r="B14" s="44" t="s">
        <v>367</v>
      </c>
      <c r="C14" s="155">
        <f>SUM('13'!C14+'4'!C14)</f>
        <v>345360</v>
      </c>
      <c r="D14" s="193">
        <f>SUM('13'!D14+'4'!D14)</f>
        <v>312396</v>
      </c>
      <c r="E14" s="193">
        <f>SUM('13'!E14+'4'!E14)</f>
        <v>32964</v>
      </c>
      <c r="F14" s="155">
        <f>SUM('13'!F14+'4'!F14)</f>
        <v>7776</v>
      </c>
      <c r="G14" s="193">
        <f>SUM('13'!G14+'4'!G14)</f>
        <v>7726</v>
      </c>
      <c r="H14" s="193">
        <f>SUM('13'!H14+'4'!H14)</f>
        <v>50</v>
      </c>
      <c r="I14" s="433" t="s">
        <v>382</v>
      </c>
      <c r="J14" s="434"/>
    </row>
    <row r="15" spans="1:11" ht="21" customHeight="1" thickBot="1">
      <c r="A15" s="46">
        <v>4925</v>
      </c>
      <c r="B15" s="47" t="s">
        <v>369</v>
      </c>
      <c r="C15" s="156">
        <f>SUM('13'!C15+'4'!C15)</f>
        <v>190461</v>
      </c>
      <c r="D15" s="194">
        <f>SUM('13'!D15+'4'!D15)</f>
        <v>189759</v>
      </c>
      <c r="E15" s="194">
        <f>SUM('13'!E15+'4'!E15)</f>
        <v>702</v>
      </c>
      <c r="F15" s="156">
        <f>SUM('13'!F15+'4'!F15)</f>
        <v>9578</v>
      </c>
      <c r="G15" s="194">
        <f>SUM('13'!G15+'4'!G15)</f>
        <v>9560</v>
      </c>
      <c r="H15" s="194">
        <f>SUM('13'!H15+'4'!H15)</f>
        <v>18</v>
      </c>
      <c r="I15" s="421" t="s">
        <v>370</v>
      </c>
      <c r="J15" s="422"/>
    </row>
    <row r="16" spans="1:11" ht="26.25" customHeight="1" thickBot="1">
      <c r="A16" s="43">
        <v>5010</v>
      </c>
      <c r="B16" s="44" t="s">
        <v>371</v>
      </c>
      <c r="C16" s="155">
        <f>SUM('13'!C16+'4'!C16)</f>
        <v>310511</v>
      </c>
      <c r="D16" s="193">
        <f>SUM('13'!D16+'4'!D16)</f>
        <v>231314</v>
      </c>
      <c r="E16" s="193">
        <f>SUM('13'!E16+'4'!E16)</f>
        <v>79197</v>
      </c>
      <c r="F16" s="155">
        <f>SUM('13'!F16+'4'!F16)</f>
        <v>1804</v>
      </c>
      <c r="G16" s="193">
        <f>SUM('13'!G16+'4'!G16)</f>
        <v>1697</v>
      </c>
      <c r="H16" s="193">
        <f>SUM('13'!H16+'4'!H16)</f>
        <v>107</v>
      </c>
      <c r="I16" s="433" t="s">
        <v>372</v>
      </c>
      <c r="J16" s="434"/>
    </row>
    <row r="17" spans="1:10" ht="21" customHeight="1" thickBot="1">
      <c r="A17" s="46">
        <v>5110</v>
      </c>
      <c r="B17" s="47" t="s">
        <v>411</v>
      </c>
      <c r="C17" s="156">
        <f>SUM('13'!C17+'4'!C17)</f>
        <v>8834112</v>
      </c>
      <c r="D17" s="194">
        <f>SUM('13'!D17+'4'!D17)</f>
        <v>8502981</v>
      </c>
      <c r="E17" s="194">
        <f>SUM('13'!E17+'4'!E17)</f>
        <v>331131</v>
      </c>
      <c r="F17" s="156">
        <f>SUM('13'!F17+'4'!F17)</f>
        <v>31776</v>
      </c>
      <c r="G17" s="194">
        <f>SUM('13'!G17+'4'!G17)</f>
        <v>31143</v>
      </c>
      <c r="H17" s="194">
        <f>SUM('13'!H17+'4'!H17)</f>
        <v>633</v>
      </c>
      <c r="I17" s="421" t="s">
        <v>373</v>
      </c>
      <c r="J17" s="422"/>
    </row>
    <row r="18" spans="1:10" ht="21" customHeight="1" thickBot="1">
      <c r="A18" s="43">
        <v>5210</v>
      </c>
      <c r="B18" s="44" t="s">
        <v>359</v>
      </c>
      <c r="C18" s="155">
        <f>SUM('13'!C18+'4'!C18)</f>
        <v>296275</v>
      </c>
      <c r="D18" s="193">
        <f>SUM('13'!D18+'4'!D18)</f>
        <v>278466</v>
      </c>
      <c r="E18" s="193">
        <f>SUM('13'!E18+'4'!E18)</f>
        <v>17809</v>
      </c>
      <c r="F18" s="155">
        <v>3055</v>
      </c>
      <c r="G18" s="193">
        <v>3016</v>
      </c>
      <c r="H18" s="193">
        <f>SUM('13'!H18+'4'!H18)</f>
        <v>39</v>
      </c>
      <c r="I18" s="433" t="s">
        <v>374</v>
      </c>
      <c r="J18" s="434"/>
    </row>
    <row r="19" spans="1:10" ht="21" customHeight="1" thickBot="1">
      <c r="A19" s="46">
        <v>5221</v>
      </c>
      <c r="B19" s="47" t="s">
        <v>375</v>
      </c>
      <c r="C19" s="156">
        <f>SUM('13'!C19+'4'!C19)</f>
        <v>338</v>
      </c>
      <c r="D19" s="194">
        <f>SUM('13'!D19+'4'!D19)</f>
        <v>338</v>
      </c>
      <c r="E19" s="194">
        <f>SUM('13'!E19+'4'!E19)</f>
        <v>0</v>
      </c>
      <c r="F19" s="156">
        <f>SUM('13'!F19+'4'!F19)</f>
        <v>4</v>
      </c>
      <c r="G19" s="194">
        <f>SUM('13'!G19+'4'!G19)</f>
        <v>4</v>
      </c>
      <c r="H19" s="194">
        <f>SUM('13'!H19+'4'!H19)</f>
        <v>0</v>
      </c>
      <c r="I19" s="421" t="s">
        <v>376</v>
      </c>
      <c r="J19" s="422"/>
    </row>
    <row r="20" spans="1:10" ht="21" customHeight="1" thickBot="1">
      <c r="A20" s="43">
        <v>5222</v>
      </c>
      <c r="B20" s="44" t="s">
        <v>402</v>
      </c>
      <c r="C20" s="155">
        <f>SUM('13'!C20+'4'!C20)</f>
        <v>7494</v>
      </c>
      <c r="D20" s="193">
        <f>SUM('13'!D20+'4'!D20)</f>
        <v>7494</v>
      </c>
      <c r="E20" s="193">
        <f>SUM('13'!E20+'4'!E20)</f>
        <v>0</v>
      </c>
      <c r="F20" s="155">
        <f>SUM('13'!F20+'4'!F20)</f>
        <v>112</v>
      </c>
      <c r="G20" s="193">
        <f>SUM('13'!G20+'4'!G20)</f>
        <v>112</v>
      </c>
      <c r="H20" s="193">
        <f>SUM('13'!H20+'4'!H20)</f>
        <v>0</v>
      </c>
      <c r="I20" s="433" t="s">
        <v>401</v>
      </c>
      <c r="J20" s="434"/>
    </row>
    <row r="21" spans="1:10" ht="21" customHeight="1" thickBot="1">
      <c r="A21" s="46">
        <v>5224</v>
      </c>
      <c r="B21" s="47" t="s">
        <v>360</v>
      </c>
      <c r="C21" s="156">
        <f>SUM('13'!C21+'4'!C21)</f>
        <v>148847</v>
      </c>
      <c r="D21" s="194">
        <f>SUM('13'!D21+'4'!D21)</f>
        <v>145060</v>
      </c>
      <c r="E21" s="194">
        <f>SUM('13'!E21+'4'!E21)</f>
        <v>3787</v>
      </c>
      <c r="F21" s="156">
        <f>SUM('13'!F21+'4'!F21)</f>
        <v>2062</v>
      </c>
      <c r="G21" s="194">
        <f>SUM('13'!G21+'4'!G21)</f>
        <v>2045</v>
      </c>
      <c r="H21" s="194">
        <f>SUM('13'!H21+'4'!H21)</f>
        <v>17</v>
      </c>
      <c r="I21" s="421" t="s">
        <v>141</v>
      </c>
      <c r="J21" s="422"/>
    </row>
    <row r="22" spans="1:10" ht="21" customHeight="1" thickBot="1">
      <c r="A22" s="43">
        <v>5229</v>
      </c>
      <c r="B22" s="44" t="s">
        <v>377</v>
      </c>
      <c r="C22" s="155">
        <f>SUM('13'!C22+'4'!C22)</f>
        <v>232591</v>
      </c>
      <c r="D22" s="193">
        <f>SUM('13'!D22+'4'!D22)</f>
        <v>230031</v>
      </c>
      <c r="E22" s="193">
        <f>SUM('13'!E22+'4'!E22)</f>
        <v>2560</v>
      </c>
      <c r="F22" s="155">
        <f>SUM('13'!F22+'4'!F22)</f>
        <v>4400</v>
      </c>
      <c r="G22" s="193">
        <f>SUM('13'!G22+'4'!G22)</f>
        <v>4355</v>
      </c>
      <c r="H22" s="193">
        <f>SUM('13'!H22+'4'!H22)</f>
        <v>45</v>
      </c>
      <c r="I22" s="433" t="s">
        <v>378</v>
      </c>
      <c r="J22" s="434"/>
    </row>
    <row r="23" spans="1:10" ht="21" customHeight="1" thickBot="1">
      <c r="A23" s="46">
        <v>5310</v>
      </c>
      <c r="B23" s="47" t="s">
        <v>361</v>
      </c>
      <c r="C23" s="156">
        <f>SUM('13'!C23+'4'!C23)</f>
        <v>138849</v>
      </c>
      <c r="D23" s="194">
        <f>SUM('13'!D23+'4'!D23)</f>
        <v>65341</v>
      </c>
      <c r="E23" s="194">
        <f>SUM('13'!E23+'4'!E23)</f>
        <v>73508</v>
      </c>
      <c r="F23" s="156">
        <f>SUM('13'!F23+'4'!F23)</f>
        <v>819</v>
      </c>
      <c r="G23" s="194">
        <f>SUM('13'!G23+'4'!G23)</f>
        <v>690</v>
      </c>
      <c r="H23" s="194">
        <f>SUM('13'!H23+'4'!H23)</f>
        <v>129</v>
      </c>
      <c r="I23" s="421" t="s">
        <v>379</v>
      </c>
      <c r="J23" s="422"/>
    </row>
    <row r="24" spans="1:10" ht="21" customHeight="1" thickBot="1">
      <c r="A24" s="43">
        <v>5320</v>
      </c>
      <c r="B24" s="44" t="s">
        <v>362</v>
      </c>
      <c r="C24" s="155">
        <f>SUM('13'!C24+'4'!C24)</f>
        <v>49913</v>
      </c>
      <c r="D24" s="193">
        <f>SUM('13'!D24+'4'!D24)</f>
        <v>49913</v>
      </c>
      <c r="E24" s="193">
        <f>SUM('13'!E24+'4'!E24)</f>
        <v>0</v>
      </c>
      <c r="F24" s="155">
        <f>SUM('13'!F24+'4'!F24)</f>
        <v>396</v>
      </c>
      <c r="G24" s="193">
        <f>SUM('13'!G24+'4'!G24)</f>
        <v>396</v>
      </c>
      <c r="H24" s="193">
        <f>SUM('13'!H24+'4'!H24)</f>
        <v>0</v>
      </c>
      <c r="I24" s="433" t="s">
        <v>380</v>
      </c>
      <c r="J24" s="434"/>
    </row>
    <row r="25" spans="1:10" ht="21" customHeight="1" thickBot="1">
      <c r="A25" s="46">
        <v>6110</v>
      </c>
      <c r="B25" s="47" t="s">
        <v>363</v>
      </c>
      <c r="C25" s="156">
        <f>SUM('13'!C25+'4'!C25)</f>
        <v>1028988</v>
      </c>
      <c r="D25" s="194">
        <f>SUM('13'!D25+'4'!D25)</f>
        <v>595839</v>
      </c>
      <c r="E25" s="194">
        <f>SUM('13'!E25+'4'!E25)</f>
        <v>433149</v>
      </c>
      <c r="F25" s="156">
        <f>SUM('13'!F25+'4'!F25)</f>
        <v>2018</v>
      </c>
      <c r="G25" s="194">
        <f>SUM('13'!G25+'4'!G25)</f>
        <v>1382</v>
      </c>
      <c r="H25" s="194">
        <f>SUM('13'!H25+'4'!H25)</f>
        <v>636</v>
      </c>
      <c r="I25" s="421" t="s">
        <v>381</v>
      </c>
      <c r="J25" s="422"/>
    </row>
    <row r="26" spans="1:10" ht="21" customHeight="1">
      <c r="A26" s="48">
        <v>6190</v>
      </c>
      <c r="B26" s="49" t="s">
        <v>364</v>
      </c>
      <c r="C26" s="233">
        <f>SUM('13'!C26+'4'!C26)</f>
        <v>53579</v>
      </c>
      <c r="D26" s="225">
        <f>SUM('13'!D26+'4'!D26)</f>
        <v>53579</v>
      </c>
      <c r="E26" s="225">
        <f>SUM('13'!E26+'4'!E26)</f>
        <v>0</v>
      </c>
      <c r="F26" s="233">
        <f>SUM('13'!F26+'4'!F26)</f>
        <v>407</v>
      </c>
      <c r="G26" s="225">
        <f>SUM('13'!G26+'4'!G26)</f>
        <v>399</v>
      </c>
      <c r="H26" s="225">
        <f>SUM('13'!H26+'4'!H26)</f>
        <v>8</v>
      </c>
      <c r="I26" s="440" t="s">
        <v>365</v>
      </c>
      <c r="J26" s="441"/>
    </row>
    <row r="27" spans="1:10" s="171" customFormat="1" ht="30.75" customHeight="1">
      <c r="A27" s="443" t="s">
        <v>13</v>
      </c>
      <c r="B27" s="443"/>
      <c r="C27" s="232">
        <f t="shared" ref="C27:F27" si="0">SUM(C12:C26)</f>
        <v>12191915</v>
      </c>
      <c r="D27" s="232">
        <f t="shared" si="0"/>
        <v>11207354</v>
      </c>
      <c r="E27" s="232">
        <f t="shared" si="0"/>
        <v>984561</v>
      </c>
      <c r="F27" s="232">
        <f t="shared" si="0"/>
        <v>81339</v>
      </c>
      <c r="G27" s="232">
        <f>SUM(G12:G26)</f>
        <v>79538</v>
      </c>
      <c r="H27" s="232">
        <f>SUM(H12:H26)</f>
        <v>1801</v>
      </c>
      <c r="I27" s="444" t="s">
        <v>10</v>
      </c>
      <c r="J27" s="445"/>
    </row>
    <row r="28" spans="1:10">
      <c r="C28" s="71"/>
      <c r="D28" s="71"/>
      <c r="E28" s="71"/>
      <c r="F28" s="71"/>
      <c r="G28" s="71"/>
      <c r="H28" s="71"/>
    </row>
  </sheetData>
  <mergeCells count="32">
    <mergeCell ref="A6:J6"/>
    <mergeCell ref="A1:J1"/>
    <mergeCell ref="A2:J2"/>
    <mergeCell ref="A3:J3"/>
    <mergeCell ref="A4:J4"/>
    <mergeCell ref="A5:J5"/>
    <mergeCell ref="I17:J17"/>
    <mergeCell ref="A7:B7"/>
    <mergeCell ref="I7:J7"/>
    <mergeCell ref="A8:A11"/>
    <mergeCell ref="B8:B11"/>
    <mergeCell ref="C8:E8"/>
    <mergeCell ref="F8:H8"/>
    <mergeCell ref="I8:J11"/>
    <mergeCell ref="C9:E9"/>
    <mergeCell ref="F9:H9"/>
    <mergeCell ref="I12:J12"/>
    <mergeCell ref="I13:J13"/>
    <mergeCell ref="I14:J14"/>
    <mergeCell ref="I15:J15"/>
    <mergeCell ref="I16:J16"/>
    <mergeCell ref="I25:J25"/>
    <mergeCell ref="A27:B27"/>
    <mergeCell ref="I27:J27"/>
    <mergeCell ref="I18:J18"/>
    <mergeCell ref="I19:J19"/>
    <mergeCell ref="I21:J21"/>
    <mergeCell ref="I22:J22"/>
    <mergeCell ref="I23:J23"/>
    <mergeCell ref="I24:J24"/>
    <mergeCell ref="I26:J26"/>
    <mergeCell ref="I20:J20"/>
  </mergeCells>
  <printOptions horizontalCentered="1" verticalCentered="1"/>
  <pageMargins left="0" right="0" top="0" bottom="0" header="0.31496062992125984" footer="0.31496062992125984"/>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3" tint="0.39997558519241921"/>
  </sheetPr>
  <dimension ref="A1:K43"/>
  <sheetViews>
    <sheetView tabSelected="1" view="pageBreakPreview" zoomScaleNormal="100" zoomScaleSheetLayoutView="100" workbookViewId="0">
      <selection activeCell="U28" sqref="U28"/>
    </sheetView>
  </sheetViews>
  <sheetFormatPr defaultColWidth="9.125" defaultRowHeight="14.25"/>
  <cols>
    <col min="1" max="1" width="11.625" style="53" customWidth="1"/>
    <col min="2" max="2" width="25.625" style="12" customWidth="1"/>
    <col min="3" max="3" width="9.5" style="12" customWidth="1"/>
    <col min="4" max="4" width="9.875" style="12" customWidth="1"/>
    <col min="5" max="5" width="9.75" style="12" customWidth="1"/>
    <col min="6" max="6" width="9.5" style="12" customWidth="1"/>
    <col min="7" max="7" width="9.375" style="12" customWidth="1"/>
    <col min="8" max="8" width="9.5" style="12" customWidth="1"/>
    <col min="9" max="9" width="25.625" style="12" customWidth="1"/>
    <col min="10" max="10" width="11.625" style="12" customWidth="1"/>
    <col min="11" max="16384" width="9.125" style="12"/>
  </cols>
  <sheetData>
    <row r="1" spans="1:11" s="5" customFormat="1" ht="20.25" customHeight="1">
      <c r="A1" s="378"/>
      <c r="B1" s="335"/>
      <c r="C1" s="335"/>
      <c r="D1" s="335"/>
      <c r="E1" s="335"/>
      <c r="F1" s="335"/>
      <c r="G1" s="335"/>
      <c r="H1" s="335"/>
      <c r="I1" s="335"/>
      <c r="J1" s="335"/>
      <c r="K1" s="10"/>
    </row>
    <row r="2" spans="1:11" ht="15.75" customHeight="1">
      <c r="A2" s="379" t="s">
        <v>55</v>
      </c>
      <c r="B2" s="379"/>
      <c r="C2" s="379"/>
      <c r="D2" s="379"/>
      <c r="E2" s="379"/>
      <c r="F2" s="379"/>
      <c r="G2" s="379"/>
      <c r="H2" s="379"/>
      <c r="I2" s="379"/>
      <c r="J2" s="379"/>
    </row>
    <row r="3" spans="1:11" ht="15.75" customHeight="1">
      <c r="A3" s="379" t="s">
        <v>1</v>
      </c>
      <c r="B3" s="379"/>
      <c r="C3" s="379"/>
      <c r="D3" s="379"/>
      <c r="E3" s="379"/>
      <c r="F3" s="379"/>
      <c r="G3" s="379"/>
      <c r="H3" s="379"/>
      <c r="I3" s="379"/>
      <c r="J3" s="379"/>
    </row>
    <row r="4" spans="1:11" ht="15.75" customHeight="1">
      <c r="A4" s="387" t="s">
        <v>417</v>
      </c>
      <c r="B4" s="387"/>
      <c r="C4" s="387"/>
      <c r="D4" s="387"/>
      <c r="E4" s="387"/>
      <c r="F4" s="387"/>
      <c r="G4" s="387"/>
      <c r="H4" s="387"/>
      <c r="I4" s="387"/>
      <c r="J4" s="387"/>
    </row>
    <row r="5" spans="1:11" ht="15.75" customHeight="1">
      <c r="A5" s="387" t="s">
        <v>138</v>
      </c>
      <c r="B5" s="387"/>
      <c r="C5" s="387"/>
      <c r="D5" s="387"/>
      <c r="E5" s="387"/>
      <c r="F5" s="387"/>
      <c r="G5" s="387"/>
      <c r="H5" s="387"/>
      <c r="I5" s="387"/>
      <c r="J5" s="387"/>
    </row>
    <row r="6" spans="1:11" ht="15.75" customHeight="1">
      <c r="A6" s="387">
        <v>2019</v>
      </c>
      <c r="B6" s="387"/>
      <c r="C6" s="387"/>
      <c r="D6" s="387"/>
      <c r="E6" s="387"/>
      <c r="F6" s="387"/>
      <c r="G6" s="387"/>
      <c r="H6" s="387"/>
      <c r="I6" s="387"/>
      <c r="J6" s="387"/>
    </row>
    <row r="7" spans="1:11" ht="16.5" customHeight="1">
      <c r="A7" s="452" t="s">
        <v>509</v>
      </c>
      <c r="B7" s="453"/>
      <c r="C7" s="41"/>
      <c r="D7" s="296"/>
      <c r="E7" s="437"/>
      <c r="F7" s="437"/>
      <c r="G7" s="41"/>
      <c r="H7" s="144"/>
      <c r="I7" s="454" t="s">
        <v>147</v>
      </c>
      <c r="J7" s="454"/>
    </row>
    <row r="8" spans="1:11" ht="24" customHeight="1">
      <c r="A8" s="471" t="s">
        <v>49</v>
      </c>
      <c r="B8" s="471"/>
      <c r="C8" s="467" t="s">
        <v>33</v>
      </c>
      <c r="D8" s="467"/>
      <c r="E8" s="467"/>
      <c r="F8" s="467" t="s">
        <v>504</v>
      </c>
      <c r="G8" s="467"/>
      <c r="H8" s="467"/>
      <c r="I8" s="468" t="s">
        <v>50</v>
      </c>
      <c r="J8" s="468"/>
    </row>
    <row r="9" spans="1:11" ht="31.5" customHeight="1">
      <c r="A9" s="472"/>
      <c r="B9" s="472"/>
      <c r="C9" s="466" t="s">
        <v>335</v>
      </c>
      <c r="D9" s="466"/>
      <c r="E9" s="466"/>
      <c r="F9" s="466" t="s">
        <v>35</v>
      </c>
      <c r="G9" s="466"/>
      <c r="H9" s="466"/>
      <c r="I9" s="469"/>
      <c r="J9" s="469"/>
    </row>
    <row r="10" spans="1:11">
      <c r="A10" s="472"/>
      <c r="B10" s="472"/>
      <c r="C10" s="145" t="s">
        <v>10</v>
      </c>
      <c r="D10" s="147" t="s">
        <v>51</v>
      </c>
      <c r="E10" s="147" t="s">
        <v>52</v>
      </c>
      <c r="F10" s="145" t="s">
        <v>10</v>
      </c>
      <c r="G10" s="145" t="s">
        <v>24</v>
      </c>
      <c r="H10" s="145" t="s">
        <v>25</v>
      </c>
      <c r="I10" s="469"/>
      <c r="J10" s="469"/>
    </row>
    <row r="11" spans="1:11" ht="22.5">
      <c r="A11" s="473"/>
      <c r="B11" s="473"/>
      <c r="C11" s="146" t="s">
        <v>13</v>
      </c>
      <c r="D11" s="86" t="s">
        <v>53</v>
      </c>
      <c r="E11" s="86" t="s">
        <v>54</v>
      </c>
      <c r="F11" s="146" t="s">
        <v>13</v>
      </c>
      <c r="G11" s="146" t="s">
        <v>26</v>
      </c>
      <c r="H11" s="146" t="s">
        <v>27</v>
      </c>
      <c r="I11" s="470"/>
      <c r="J11" s="470"/>
    </row>
    <row r="12" spans="1:11" ht="30" customHeight="1" thickBot="1">
      <c r="A12" s="458" t="s">
        <v>36</v>
      </c>
      <c r="B12" s="458"/>
      <c r="C12" s="143">
        <f>SUM('14'!C12+'5'!C12)</f>
        <v>54111</v>
      </c>
      <c r="D12" s="63">
        <f>SUM('14'!D12+'5'!D12)</f>
        <v>2448</v>
      </c>
      <c r="E12" s="63">
        <f>SUM('14'!E12+'5'!E12)</f>
        <v>51663</v>
      </c>
      <c r="F12" s="143">
        <f>SUM('14'!F12+'5'!F12)</f>
        <v>233</v>
      </c>
      <c r="G12" s="63">
        <f>SUM('14'!G12+'5'!G12)</f>
        <v>3</v>
      </c>
      <c r="H12" s="63">
        <f>SUM('14'!H12+'5'!H12)</f>
        <v>230</v>
      </c>
      <c r="I12" s="465" t="s">
        <v>339</v>
      </c>
      <c r="J12" s="465"/>
    </row>
    <row r="13" spans="1:11" ht="30" customHeight="1" thickTop="1" thickBot="1">
      <c r="A13" s="459" t="s">
        <v>37</v>
      </c>
      <c r="B13" s="459"/>
      <c r="C13" s="142">
        <f>SUM('14'!C13+'5'!C13)</f>
        <v>0</v>
      </c>
      <c r="D13" s="65">
        <f>SUM('14'!D13+'5'!D13)</f>
        <v>0</v>
      </c>
      <c r="E13" s="65">
        <f>SUM('14'!E13+'5'!E13)</f>
        <v>0</v>
      </c>
      <c r="F13" s="142">
        <f>SUM('14'!F13+'5'!F13)</f>
        <v>201</v>
      </c>
      <c r="G13" s="65">
        <f>SUM('14'!G13+'5'!G13)</f>
        <v>6</v>
      </c>
      <c r="H13" s="65">
        <f>SUM('14'!H13+'5'!H13)</f>
        <v>195</v>
      </c>
      <c r="I13" s="461" t="s">
        <v>340</v>
      </c>
      <c r="J13" s="461"/>
    </row>
    <row r="14" spans="1:11" ht="30" customHeight="1" thickTop="1" thickBot="1">
      <c r="A14" s="460" t="s">
        <v>38</v>
      </c>
      <c r="B14" s="460"/>
      <c r="C14" s="143">
        <f>SUM('14'!C14+'5'!C14)</f>
        <v>1605393</v>
      </c>
      <c r="D14" s="63">
        <f>SUM('14'!D14+'5'!D14)</f>
        <v>26669</v>
      </c>
      <c r="E14" s="63">
        <f>SUM('14'!E14+'5'!E14)</f>
        <v>1578724</v>
      </c>
      <c r="F14" s="143">
        <f>SUM('14'!F14+'5'!F14)</f>
        <v>3158</v>
      </c>
      <c r="G14" s="63">
        <f>SUM('14'!G14+'5'!G14)</f>
        <v>440</v>
      </c>
      <c r="H14" s="63">
        <f>SUM('14'!H14+'5'!H14)</f>
        <v>2718</v>
      </c>
      <c r="I14" s="463" t="s">
        <v>39</v>
      </c>
      <c r="J14" s="463"/>
    </row>
    <row r="15" spans="1:11" ht="30" customHeight="1" thickTop="1" thickBot="1">
      <c r="A15" s="459" t="s">
        <v>40</v>
      </c>
      <c r="B15" s="459"/>
      <c r="C15" s="142">
        <f>SUM('14'!C15+'5'!C15)</f>
        <v>1187390</v>
      </c>
      <c r="D15" s="65">
        <f>SUM('14'!D15+'5'!D15)</f>
        <v>16712</v>
      </c>
      <c r="E15" s="65">
        <f>SUM('14'!E15+'5'!E15)</f>
        <v>1170678</v>
      </c>
      <c r="F15" s="142">
        <f>SUM('14'!F15+'5'!F15)</f>
        <v>7278</v>
      </c>
      <c r="G15" s="65">
        <f>SUM('14'!G15+'5'!G15)</f>
        <v>1250</v>
      </c>
      <c r="H15" s="65">
        <f>SUM('14'!H15+'5'!H15)</f>
        <v>6028</v>
      </c>
      <c r="I15" s="461" t="s">
        <v>341</v>
      </c>
      <c r="J15" s="461"/>
    </row>
    <row r="16" spans="1:11" ht="30" customHeight="1" thickTop="1" thickBot="1">
      <c r="A16" s="460" t="s">
        <v>41</v>
      </c>
      <c r="B16" s="460"/>
      <c r="C16" s="143">
        <f>SUM('14'!C16+'5'!C16)</f>
        <v>5749023</v>
      </c>
      <c r="D16" s="63">
        <f>SUM('14'!D16+'5'!D16)</f>
        <v>405071</v>
      </c>
      <c r="E16" s="63">
        <f>SUM('14'!E16+'5'!E16)</f>
        <v>5343952</v>
      </c>
      <c r="F16" s="143">
        <f>SUM('14'!F16+'5'!F16)</f>
        <v>14296</v>
      </c>
      <c r="G16" s="63">
        <f>SUM('14'!G16+'5'!G16)</f>
        <v>2837</v>
      </c>
      <c r="H16" s="63">
        <f>SUM('14'!H16+'5'!H16)</f>
        <v>11459</v>
      </c>
      <c r="I16" s="463" t="s">
        <v>342</v>
      </c>
      <c r="J16" s="463"/>
    </row>
    <row r="17" spans="1:11" ht="30" customHeight="1" thickTop="1" thickBot="1">
      <c r="A17" s="459" t="s">
        <v>42</v>
      </c>
      <c r="B17" s="459"/>
      <c r="C17" s="142">
        <f>SUM('14'!C17+'5'!C17)</f>
        <v>224767</v>
      </c>
      <c r="D17" s="65">
        <f>SUM('14'!D17+'5'!D17)</f>
        <v>3821</v>
      </c>
      <c r="E17" s="65">
        <f>SUM('14'!E17+'5'!E17)</f>
        <v>220946</v>
      </c>
      <c r="F17" s="142">
        <f>SUM('14'!F17+'5'!F17)</f>
        <v>2813</v>
      </c>
      <c r="G17" s="65">
        <f>SUM('14'!G17+'5'!G17)</f>
        <v>550</v>
      </c>
      <c r="H17" s="65">
        <f>SUM('14'!H17+'5'!H17)</f>
        <v>2263</v>
      </c>
      <c r="I17" s="461" t="s">
        <v>343</v>
      </c>
      <c r="J17" s="461"/>
    </row>
    <row r="18" spans="1:11" ht="30" customHeight="1" thickTop="1" thickBot="1">
      <c r="A18" s="460" t="s">
        <v>43</v>
      </c>
      <c r="B18" s="460"/>
      <c r="C18" s="143">
        <f>SUM('14'!C18+'5'!C18)</f>
        <v>73074</v>
      </c>
      <c r="D18" s="63">
        <f>SUM('14'!D18+'5'!D18)</f>
        <v>3072</v>
      </c>
      <c r="E18" s="63">
        <f>SUM('14'!E18+'5'!E18)</f>
        <v>70002</v>
      </c>
      <c r="F18" s="143">
        <f>SUM('14'!F18+'5'!F18)</f>
        <v>1648</v>
      </c>
      <c r="G18" s="66">
        <f>SUM('14'!G18+'5'!G18)</f>
        <v>32</v>
      </c>
      <c r="H18" s="63">
        <f>SUM('14'!H18+'5'!H18)</f>
        <v>1616</v>
      </c>
      <c r="I18" s="463" t="s">
        <v>44</v>
      </c>
      <c r="J18" s="463"/>
    </row>
    <row r="19" spans="1:11" ht="30" customHeight="1" thickTop="1" thickBot="1">
      <c r="A19" s="459" t="s">
        <v>45</v>
      </c>
      <c r="B19" s="459"/>
      <c r="C19" s="142">
        <f>SUM('14'!C19+'5'!C19)</f>
        <v>3272256</v>
      </c>
      <c r="D19" s="65">
        <f>SUM('14'!D19+'5'!D19)</f>
        <v>393474</v>
      </c>
      <c r="E19" s="65">
        <f>SUM('14'!E19+'5'!E19)</f>
        <v>2878782</v>
      </c>
      <c r="F19" s="142">
        <f>SUM('14'!F19+'5'!F19)</f>
        <v>50894</v>
      </c>
      <c r="G19" s="65">
        <f>SUM('14'!G19+'5'!G19)</f>
        <v>10760</v>
      </c>
      <c r="H19" s="65">
        <f>SUM('14'!H19+'5'!H19)</f>
        <v>40134</v>
      </c>
      <c r="I19" s="461" t="s">
        <v>46</v>
      </c>
      <c r="J19" s="461"/>
    </row>
    <row r="20" spans="1:11" ht="30" customHeight="1" thickTop="1">
      <c r="A20" s="464" t="s">
        <v>47</v>
      </c>
      <c r="B20" s="464"/>
      <c r="C20" s="115">
        <f>SUM('14'!C20+'5'!C20)</f>
        <v>25900</v>
      </c>
      <c r="D20" s="120">
        <f>SUM('14'!D20+'5'!D20)</f>
        <v>0</v>
      </c>
      <c r="E20" s="120">
        <f>SUM('14'!E20+'5'!E20)</f>
        <v>25900</v>
      </c>
      <c r="F20" s="115">
        <f>SUM('14'!F20+'5'!F20)</f>
        <v>818</v>
      </c>
      <c r="G20" s="120">
        <f>SUM('14'!G20+'5'!G20)</f>
        <v>3</v>
      </c>
      <c r="H20" s="120">
        <f>SUM('14'!H20+'5'!H20)</f>
        <v>815</v>
      </c>
      <c r="I20" s="462" t="s">
        <v>48</v>
      </c>
      <c r="J20" s="462"/>
    </row>
    <row r="21" spans="1:11" ht="47.25" customHeight="1">
      <c r="A21" s="456" t="s">
        <v>13</v>
      </c>
      <c r="B21" s="456"/>
      <c r="C21" s="113">
        <f t="shared" ref="C21:H21" si="0">SUM(C12:C20)</f>
        <v>12191914</v>
      </c>
      <c r="D21" s="113">
        <f t="shared" si="0"/>
        <v>851267</v>
      </c>
      <c r="E21" s="113">
        <f t="shared" si="0"/>
        <v>11340647</v>
      </c>
      <c r="F21" s="113">
        <f t="shared" si="0"/>
        <v>81339</v>
      </c>
      <c r="G21" s="113">
        <f>SUM(G12:G20)</f>
        <v>15881</v>
      </c>
      <c r="H21" s="113">
        <f t="shared" si="0"/>
        <v>65458</v>
      </c>
      <c r="I21" s="457" t="s">
        <v>10</v>
      </c>
      <c r="J21" s="457"/>
    </row>
    <row r="22" spans="1:11" ht="17.25" customHeight="1">
      <c r="K22" s="53"/>
    </row>
    <row r="23" spans="1:11">
      <c r="K23" s="53"/>
    </row>
    <row r="24" spans="1:11">
      <c r="K24" s="53"/>
    </row>
    <row r="25" spans="1:11">
      <c r="K25" s="53"/>
    </row>
    <row r="26" spans="1:11">
      <c r="K26" s="53"/>
    </row>
    <row r="27" spans="1:11">
      <c r="K27" s="53"/>
    </row>
    <row r="28" spans="1:11">
      <c r="K28" s="53"/>
    </row>
    <row r="29" spans="1:11">
      <c r="K29" s="53"/>
    </row>
    <row r="30" spans="1:11">
      <c r="K30" s="53"/>
    </row>
    <row r="31" spans="1:11">
      <c r="K31" s="53"/>
    </row>
    <row r="32" spans="1:11">
      <c r="K32" s="53"/>
    </row>
    <row r="33" spans="11:11" s="12" customFormat="1">
      <c r="K33" s="53"/>
    </row>
    <row r="34" spans="11:11" s="12" customFormat="1">
      <c r="K34" s="53"/>
    </row>
    <row r="35" spans="11:11" s="12" customFormat="1">
      <c r="K35" s="53"/>
    </row>
    <row r="36" spans="11:11" s="12" customFormat="1">
      <c r="K36" s="53"/>
    </row>
    <row r="37" spans="11:11" s="12" customFormat="1">
      <c r="K37" s="53"/>
    </row>
    <row r="38" spans="11:11" s="12" customFormat="1">
      <c r="K38" s="53"/>
    </row>
    <row r="39" spans="11:11" s="12" customFormat="1">
      <c r="K39" s="53"/>
    </row>
    <row r="40" spans="11:11" s="12" customFormat="1">
      <c r="K40" s="53"/>
    </row>
    <row r="41" spans="11:11" s="12" customFormat="1">
      <c r="K41" s="53"/>
    </row>
    <row r="42" spans="11:11" s="12" customFormat="1">
      <c r="K42" s="53"/>
    </row>
    <row r="43" spans="11:11" s="12" customFormat="1">
      <c r="K43" s="53"/>
    </row>
  </sheetData>
  <mergeCells count="35">
    <mergeCell ref="A6:J6"/>
    <mergeCell ref="A1:J1"/>
    <mergeCell ref="A2:J2"/>
    <mergeCell ref="A3:J3"/>
    <mergeCell ref="A4:J4"/>
    <mergeCell ref="A5:J5"/>
    <mergeCell ref="A7:B7"/>
    <mergeCell ref="E7:F7"/>
    <mergeCell ref="I7:J7"/>
    <mergeCell ref="A8:B11"/>
    <mergeCell ref="C8:E8"/>
    <mergeCell ref="F8:H8"/>
    <mergeCell ref="I8:J11"/>
    <mergeCell ref="C9:E9"/>
    <mergeCell ref="F9:H9"/>
    <mergeCell ref="A12:B12"/>
    <mergeCell ref="I12:J12"/>
    <mergeCell ref="A13:B13"/>
    <mergeCell ref="I13:J13"/>
    <mergeCell ref="A14:B14"/>
    <mergeCell ref="I14:J14"/>
    <mergeCell ref="A15:B15"/>
    <mergeCell ref="I15:J15"/>
    <mergeCell ref="A16:B16"/>
    <mergeCell ref="I16:J16"/>
    <mergeCell ref="A17:B17"/>
    <mergeCell ref="I17:J17"/>
    <mergeCell ref="A21:B21"/>
    <mergeCell ref="I21:J21"/>
    <mergeCell ref="A18:B18"/>
    <mergeCell ref="I18:J18"/>
    <mergeCell ref="A19:B19"/>
    <mergeCell ref="I19:J19"/>
    <mergeCell ref="A20:B20"/>
    <mergeCell ref="I20:J20"/>
  </mergeCells>
  <printOptions horizontalCentered="1" verticalCentered="1"/>
  <pageMargins left="0" right="0" top="0" bottom="0" header="0.31496062992125984" footer="0.31496062992125984"/>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3" tint="0.39997558519241921"/>
  </sheetPr>
  <dimension ref="A1:M25"/>
  <sheetViews>
    <sheetView tabSelected="1" view="pageBreakPreview" topLeftCell="A4" zoomScaleNormal="100" zoomScaleSheetLayoutView="100" workbookViewId="0">
      <selection activeCell="U28" sqref="U28"/>
    </sheetView>
  </sheetViews>
  <sheetFormatPr defaultColWidth="9.125" defaultRowHeight="14.25"/>
  <cols>
    <col min="1" max="1" width="6.625" style="53" customWidth="1"/>
    <col min="2" max="2" width="35.625" style="12" customWidth="1"/>
    <col min="3" max="10" width="8.625" style="12" customWidth="1"/>
    <col min="11" max="11" width="30.625" style="12" customWidth="1"/>
    <col min="12" max="12" width="6.625" style="12" customWidth="1"/>
    <col min="13" max="16384" width="9.125" style="12"/>
  </cols>
  <sheetData>
    <row r="1" spans="1:13" s="5" customFormat="1" ht="20.25" customHeight="1">
      <c r="A1" s="378"/>
      <c r="B1" s="335"/>
      <c r="C1" s="335"/>
      <c r="D1" s="335"/>
      <c r="E1" s="335"/>
      <c r="F1" s="335"/>
      <c r="G1" s="335"/>
      <c r="H1" s="335"/>
      <c r="I1" s="335"/>
      <c r="J1" s="335"/>
      <c r="K1" s="335"/>
      <c r="L1" s="335"/>
      <c r="M1" s="10"/>
    </row>
    <row r="2" spans="1:13" ht="15.75" customHeight="1">
      <c r="A2" s="379" t="s">
        <v>70</v>
      </c>
      <c r="B2" s="379"/>
      <c r="C2" s="379"/>
      <c r="D2" s="379"/>
      <c r="E2" s="379"/>
      <c r="F2" s="379"/>
      <c r="G2" s="379"/>
      <c r="H2" s="379"/>
      <c r="I2" s="379"/>
      <c r="J2" s="379"/>
      <c r="K2" s="379"/>
      <c r="L2" s="379"/>
    </row>
    <row r="3" spans="1:13" ht="15.75" customHeight="1">
      <c r="A3" s="379" t="s">
        <v>1</v>
      </c>
      <c r="B3" s="379"/>
      <c r="C3" s="379"/>
      <c r="D3" s="379"/>
      <c r="E3" s="379"/>
      <c r="F3" s="379"/>
      <c r="G3" s="379"/>
      <c r="H3" s="379"/>
      <c r="I3" s="379"/>
      <c r="J3" s="379"/>
      <c r="K3" s="379"/>
      <c r="L3" s="379"/>
    </row>
    <row r="4" spans="1:13" ht="15.75" customHeight="1">
      <c r="A4" s="387" t="s">
        <v>71</v>
      </c>
      <c r="B4" s="387"/>
      <c r="C4" s="387"/>
      <c r="D4" s="387"/>
      <c r="E4" s="387"/>
      <c r="F4" s="387"/>
      <c r="G4" s="387"/>
      <c r="H4" s="387"/>
      <c r="I4" s="387"/>
      <c r="J4" s="387"/>
      <c r="K4" s="387"/>
      <c r="L4" s="387"/>
    </row>
    <row r="5" spans="1:13" ht="15.75" customHeight="1">
      <c r="A5" s="387" t="s">
        <v>138</v>
      </c>
      <c r="B5" s="387"/>
      <c r="C5" s="387"/>
      <c r="D5" s="387"/>
      <c r="E5" s="387"/>
      <c r="F5" s="387"/>
      <c r="G5" s="387"/>
      <c r="H5" s="387"/>
      <c r="I5" s="387"/>
      <c r="J5" s="387"/>
      <c r="K5" s="387"/>
      <c r="L5" s="387"/>
    </row>
    <row r="6" spans="1:13" ht="15.75" customHeight="1">
      <c r="A6" s="387">
        <v>2019</v>
      </c>
      <c r="B6" s="387"/>
      <c r="C6" s="387"/>
      <c r="D6" s="387"/>
      <c r="E6" s="387"/>
      <c r="F6" s="387"/>
      <c r="G6" s="387"/>
      <c r="H6" s="387"/>
      <c r="I6" s="387"/>
      <c r="J6" s="387"/>
      <c r="K6" s="387"/>
      <c r="L6" s="387"/>
    </row>
    <row r="7" spans="1:13" ht="16.5" customHeight="1">
      <c r="A7" s="452" t="s">
        <v>510</v>
      </c>
      <c r="B7" s="453"/>
      <c r="D7" s="295"/>
      <c r="E7" s="42"/>
      <c r="F7" s="437"/>
      <c r="G7" s="437"/>
      <c r="H7" s="42"/>
      <c r="I7" s="42"/>
      <c r="J7" s="42"/>
      <c r="K7" s="454" t="s">
        <v>148</v>
      </c>
      <c r="L7" s="454"/>
    </row>
    <row r="8" spans="1:13" ht="41.25" customHeight="1">
      <c r="A8" s="476" t="s">
        <v>110</v>
      </c>
      <c r="B8" s="471" t="s">
        <v>16</v>
      </c>
      <c r="C8" s="167" t="s">
        <v>56</v>
      </c>
      <c r="D8" s="167" t="s">
        <v>57</v>
      </c>
      <c r="E8" s="167" t="s">
        <v>58</v>
      </c>
      <c r="F8" s="167" t="s">
        <v>505</v>
      </c>
      <c r="G8" s="167" t="s">
        <v>59</v>
      </c>
      <c r="H8" s="167" t="s">
        <v>60</v>
      </c>
      <c r="I8" s="167" t="s">
        <v>61</v>
      </c>
      <c r="J8" s="167" t="s">
        <v>62</v>
      </c>
      <c r="K8" s="468" t="s">
        <v>22</v>
      </c>
      <c r="L8" s="478"/>
    </row>
    <row r="9" spans="1:13" ht="45">
      <c r="A9" s="477"/>
      <c r="B9" s="473"/>
      <c r="C9" s="170" t="s">
        <v>13</v>
      </c>
      <c r="D9" s="170" t="s">
        <v>63</v>
      </c>
      <c r="E9" s="170" t="s">
        <v>64</v>
      </c>
      <c r="F9" s="170" t="s">
        <v>65</v>
      </c>
      <c r="G9" s="170" t="s">
        <v>66</v>
      </c>
      <c r="H9" s="170" t="s">
        <v>67</v>
      </c>
      <c r="I9" s="170" t="s">
        <v>68</v>
      </c>
      <c r="J9" s="170" t="s">
        <v>69</v>
      </c>
      <c r="K9" s="470"/>
      <c r="L9" s="479"/>
    </row>
    <row r="10" spans="1:13" ht="21" customHeight="1" thickBot="1">
      <c r="A10" s="43">
        <v>4922</v>
      </c>
      <c r="B10" s="44" t="s">
        <v>356</v>
      </c>
      <c r="C10" s="273">
        <f>SUM(D10:J10)</f>
        <v>44717</v>
      </c>
      <c r="D10" s="204">
        <f>SUM('15'!D10+'6'!D10)</f>
        <v>4077</v>
      </c>
      <c r="E10" s="204">
        <f>SUM('15'!E10+'6'!E10)</f>
        <v>697</v>
      </c>
      <c r="F10" s="204">
        <f>SUM('15'!F10+'6'!F10)</f>
        <v>25493</v>
      </c>
      <c r="G10" s="204">
        <f>SUM('15'!G10+'6'!G10)</f>
        <v>2191</v>
      </c>
      <c r="H10" s="204">
        <f>SUM('15'!H10+'6'!H10)</f>
        <v>12259</v>
      </c>
      <c r="I10" s="204">
        <f>SUM('15'!I10+'6'!I10)</f>
        <v>0</v>
      </c>
      <c r="J10" s="204">
        <f>SUM('15'!J10+'6'!J10)</f>
        <v>0</v>
      </c>
      <c r="K10" s="475" t="s">
        <v>366</v>
      </c>
      <c r="L10" s="475"/>
    </row>
    <row r="11" spans="1:13" ht="21" customHeight="1" thickBot="1">
      <c r="A11" s="46">
        <v>4923</v>
      </c>
      <c r="B11" s="47" t="s">
        <v>357</v>
      </c>
      <c r="C11" s="274">
        <f>SUM(D11:J11)</f>
        <v>508147</v>
      </c>
      <c r="D11" s="205">
        <f>SUM('15'!D11+'6'!D11)</f>
        <v>130252</v>
      </c>
      <c r="E11" s="205">
        <f>SUM('15'!E11+'6'!E11)</f>
        <v>8066</v>
      </c>
      <c r="F11" s="205">
        <f>SUM('15'!F11+'6'!F11)</f>
        <v>147339</v>
      </c>
      <c r="G11" s="205">
        <f>SUM('15'!G11+'6'!G11)</f>
        <v>12140</v>
      </c>
      <c r="H11" s="205">
        <f>SUM('15'!H11+'6'!H11)</f>
        <v>210350</v>
      </c>
      <c r="I11" s="205">
        <f>SUM('15'!I11+'6'!I11)</f>
        <v>0</v>
      </c>
      <c r="J11" s="205">
        <f>SUM('15'!J11+'6'!J11)</f>
        <v>0</v>
      </c>
      <c r="K11" s="474" t="s">
        <v>139</v>
      </c>
      <c r="L11" s="474"/>
    </row>
    <row r="12" spans="1:13" ht="27.75" customHeight="1" thickBot="1">
      <c r="A12" s="43">
        <v>4924</v>
      </c>
      <c r="B12" s="44" t="s">
        <v>367</v>
      </c>
      <c r="C12" s="273">
        <f t="shared" ref="C12:C24" si="0">SUM(D12:J12)</f>
        <v>129291</v>
      </c>
      <c r="D12" s="204">
        <f>SUM('15'!D12+'6'!D12)</f>
        <v>0</v>
      </c>
      <c r="E12" s="204">
        <f>SUM('15'!E12+'6'!E12)</f>
        <v>1617</v>
      </c>
      <c r="F12" s="204">
        <f>SUM('15'!F12+'6'!F12)</f>
        <v>587</v>
      </c>
      <c r="G12" s="204">
        <f>SUM('15'!G12+'6'!G12)</f>
        <v>10142</v>
      </c>
      <c r="H12" s="204">
        <f>SUM('15'!H12+'6'!H12)</f>
        <v>116945</v>
      </c>
      <c r="I12" s="204">
        <f>SUM('15'!I12+'6'!I12)</f>
        <v>0</v>
      </c>
      <c r="J12" s="204">
        <f>SUM('15'!J12+'6'!J12)</f>
        <v>0</v>
      </c>
      <c r="K12" s="475" t="s">
        <v>382</v>
      </c>
      <c r="L12" s="475"/>
    </row>
    <row r="13" spans="1:13" ht="21" customHeight="1" thickBot="1">
      <c r="A13" s="46">
        <v>4925</v>
      </c>
      <c r="B13" s="47" t="s">
        <v>369</v>
      </c>
      <c r="C13" s="274">
        <f>SUM(D13:J13)</f>
        <v>70789</v>
      </c>
      <c r="D13" s="205">
        <f>SUM('15'!D13+'6'!D13)</f>
        <v>8747</v>
      </c>
      <c r="E13" s="205">
        <f>SUM('15'!E13+'6'!E13)</f>
        <v>864</v>
      </c>
      <c r="F13" s="205">
        <f>SUM('15'!F13+'6'!F13)</f>
        <v>14749</v>
      </c>
      <c r="G13" s="205">
        <f>SUM('15'!G13+'6'!G13)</f>
        <v>6243</v>
      </c>
      <c r="H13" s="205">
        <v>40186</v>
      </c>
      <c r="I13" s="205">
        <f>SUM('15'!I13+'6'!I13)</f>
        <v>0</v>
      </c>
      <c r="J13" s="205">
        <f>SUM('15'!J13+'6'!J13)</f>
        <v>0</v>
      </c>
      <c r="K13" s="474" t="s">
        <v>370</v>
      </c>
      <c r="L13" s="474"/>
    </row>
    <row r="14" spans="1:13" ht="27.75" customHeight="1" thickBot="1">
      <c r="A14" s="43">
        <v>5010</v>
      </c>
      <c r="B14" s="44" t="s">
        <v>371</v>
      </c>
      <c r="C14" s="273">
        <f t="shared" si="0"/>
        <v>411395</v>
      </c>
      <c r="D14" s="204">
        <f>SUM('15'!D14+'6'!D14)</f>
        <v>208136</v>
      </c>
      <c r="E14" s="204">
        <f>SUM('15'!E14+'6'!E14)</f>
        <v>1746</v>
      </c>
      <c r="F14" s="204">
        <f>SUM('15'!F14+'6'!F14)</f>
        <v>56442</v>
      </c>
      <c r="G14" s="204">
        <f>SUM('15'!G14+'6'!G14)</f>
        <v>7260</v>
      </c>
      <c r="H14" s="204">
        <f>SUM('15'!H14+'6'!H14)</f>
        <v>137811</v>
      </c>
      <c r="I14" s="204">
        <f>SUM('15'!I14+'6'!I14)</f>
        <v>0</v>
      </c>
      <c r="J14" s="204">
        <f>SUM('15'!J14+'6'!J14)</f>
        <v>0</v>
      </c>
      <c r="K14" s="475" t="s">
        <v>372</v>
      </c>
      <c r="L14" s="475"/>
    </row>
    <row r="15" spans="1:13" ht="21" customHeight="1" thickBot="1">
      <c r="A15" s="46">
        <v>5110</v>
      </c>
      <c r="B15" s="47" t="s">
        <v>411</v>
      </c>
      <c r="C15" s="274">
        <f t="shared" si="0"/>
        <v>17973037</v>
      </c>
      <c r="D15" s="205">
        <f>SUM('15'!D15+'6'!D15)</f>
        <v>279558</v>
      </c>
      <c r="E15" s="205">
        <f>SUM('15'!E15+'6'!E15)</f>
        <v>82480</v>
      </c>
      <c r="F15" s="205">
        <f>SUM('15'!F15+'6'!F15)</f>
        <v>70232</v>
      </c>
      <c r="G15" s="205">
        <f>SUM('15'!G15+'6'!G15)</f>
        <v>62746</v>
      </c>
      <c r="H15" s="205">
        <f>SUM('15'!H15+'6'!H15)</f>
        <v>17478021</v>
      </c>
      <c r="I15" s="205">
        <f>SUM('15'!I15+'6'!I15)</f>
        <v>0</v>
      </c>
      <c r="J15" s="205">
        <f>SUM('15'!J15+'6'!J15)</f>
        <v>0</v>
      </c>
      <c r="K15" s="474" t="s">
        <v>373</v>
      </c>
      <c r="L15" s="474"/>
    </row>
    <row r="16" spans="1:13" ht="21" customHeight="1" thickBot="1">
      <c r="A16" s="43">
        <v>5210</v>
      </c>
      <c r="B16" s="44" t="s">
        <v>359</v>
      </c>
      <c r="C16" s="273">
        <f t="shared" si="0"/>
        <v>435035</v>
      </c>
      <c r="D16" s="204">
        <f>SUM('15'!D16+'6'!D16)</f>
        <v>373286</v>
      </c>
      <c r="E16" s="204">
        <f>SUM('15'!E16+'6'!E16)</f>
        <v>2353</v>
      </c>
      <c r="F16" s="204">
        <f>SUM('15'!F16+'6'!F16)</f>
        <v>0</v>
      </c>
      <c r="G16" s="204">
        <f>SUM('15'!G16+'6'!G16)</f>
        <v>40557</v>
      </c>
      <c r="H16" s="204">
        <f>SUM('15'!H16+'6'!H16)</f>
        <v>18839</v>
      </c>
      <c r="I16" s="204">
        <f>SUM('15'!I16+'6'!I16)</f>
        <v>0</v>
      </c>
      <c r="J16" s="204">
        <f>SUM('15'!J16+'6'!J16)</f>
        <v>0</v>
      </c>
      <c r="K16" s="475" t="s">
        <v>374</v>
      </c>
      <c r="L16" s="475"/>
    </row>
    <row r="17" spans="1:12" ht="21" customHeight="1" thickBot="1">
      <c r="A17" s="46">
        <v>5221</v>
      </c>
      <c r="B17" s="47" t="s">
        <v>375</v>
      </c>
      <c r="C17" s="274">
        <f t="shared" si="0"/>
        <v>51</v>
      </c>
      <c r="D17" s="205">
        <f>SUM('15'!D17+'6'!D17)</f>
        <v>0</v>
      </c>
      <c r="E17" s="205">
        <f>SUM('15'!E17+'6'!E17)</f>
        <v>2</v>
      </c>
      <c r="F17" s="205">
        <f>SUM('15'!F17+'6'!F17)</f>
        <v>15</v>
      </c>
      <c r="G17" s="205">
        <f>SUM('15'!G17+'6'!G17)</f>
        <v>11</v>
      </c>
      <c r="H17" s="205">
        <f>SUM('15'!H17+'6'!H17)</f>
        <v>23</v>
      </c>
      <c r="I17" s="205">
        <f>SUM('15'!I17+'6'!I17)</f>
        <v>0</v>
      </c>
      <c r="J17" s="205">
        <f>SUM('15'!J17+'6'!J17)</f>
        <v>0</v>
      </c>
      <c r="K17" s="474" t="s">
        <v>376</v>
      </c>
      <c r="L17" s="474"/>
    </row>
    <row r="18" spans="1:12" ht="21" customHeight="1" thickBot="1">
      <c r="A18" s="43">
        <v>5222</v>
      </c>
      <c r="B18" s="44" t="s">
        <v>402</v>
      </c>
      <c r="C18" s="273">
        <f t="shared" si="0"/>
        <v>537</v>
      </c>
      <c r="D18" s="204">
        <f>SUM('15'!D18+'6'!D18)</f>
        <v>5</v>
      </c>
      <c r="E18" s="204">
        <f>SUM('15'!E18+'6'!E18)</f>
        <v>136</v>
      </c>
      <c r="F18" s="204">
        <f>SUM('15'!F18+'6'!F18)</f>
        <v>10</v>
      </c>
      <c r="G18" s="204">
        <f>SUM('15'!G18+'6'!G18)</f>
        <v>44</v>
      </c>
      <c r="H18" s="204">
        <f>SUM('15'!H18+'6'!H18)</f>
        <v>342</v>
      </c>
      <c r="I18" s="204">
        <f>SUM('15'!I18+'6'!I18)</f>
        <v>0</v>
      </c>
      <c r="J18" s="204">
        <f>SUM('15'!J18+'6'!J18)</f>
        <v>0</v>
      </c>
      <c r="K18" s="475" t="s">
        <v>401</v>
      </c>
      <c r="L18" s="475"/>
    </row>
    <row r="19" spans="1:12" ht="21" customHeight="1" thickBot="1">
      <c r="A19" s="46">
        <v>5224</v>
      </c>
      <c r="B19" s="47" t="s">
        <v>360</v>
      </c>
      <c r="C19" s="274">
        <f t="shared" si="0"/>
        <v>171735</v>
      </c>
      <c r="D19" s="205">
        <f>SUM('15'!D19+'6'!D19)</f>
        <v>147325</v>
      </c>
      <c r="E19" s="205">
        <f>SUM('15'!E19+'6'!E19)</f>
        <v>2004</v>
      </c>
      <c r="F19" s="205">
        <f>SUM('15'!F19+'6'!F19)</f>
        <v>3224</v>
      </c>
      <c r="G19" s="205">
        <f>SUM('15'!G19+'6'!G19)</f>
        <v>4085</v>
      </c>
      <c r="H19" s="205">
        <f>SUM('15'!H19+'6'!H19)</f>
        <v>13938</v>
      </c>
      <c r="I19" s="205">
        <f>SUM('15'!I19+'6'!I19)</f>
        <v>1159</v>
      </c>
      <c r="J19" s="205">
        <f>SUM('15'!J19+'6'!J19)</f>
        <v>0</v>
      </c>
      <c r="K19" s="474" t="s">
        <v>141</v>
      </c>
      <c r="L19" s="474"/>
    </row>
    <row r="20" spans="1:12" ht="21" customHeight="1" thickBot="1">
      <c r="A20" s="43">
        <v>5229</v>
      </c>
      <c r="B20" s="44" t="s">
        <v>377</v>
      </c>
      <c r="C20" s="273">
        <f t="shared" si="0"/>
        <v>155265</v>
      </c>
      <c r="D20" s="204">
        <f>SUM('15'!D20+'6'!D20)</f>
        <v>97843</v>
      </c>
      <c r="E20" s="204">
        <f>SUM('15'!E20+'6'!E20)</f>
        <v>2900</v>
      </c>
      <c r="F20" s="204">
        <f>SUM('15'!F20+'6'!F20)</f>
        <v>25162</v>
      </c>
      <c r="G20" s="204">
        <f>SUM('15'!G20+'6'!G20)</f>
        <v>2875</v>
      </c>
      <c r="H20" s="204">
        <f>SUM('15'!H20+'6'!H20)</f>
        <v>25644</v>
      </c>
      <c r="I20" s="204">
        <f>SUM('15'!I20+'6'!I20)</f>
        <v>827</v>
      </c>
      <c r="J20" s="204">
        <f>SUM('15'!J20+'6'!J20)</f>
        <v>14</v>
      </c>
      <c r="K20" s="475" t="s">
        <v>378</v>
      </c>
      <c r="L20" s="475"/>
    </row>
    <row r="21" spans="1:12" ht="21" customHeight="1" thickBot="1">
      <c r="A21" s="46">
        <v>5310</v>
      </c>
      <c r="B21" s="47" t="s">
        <v>361</v>
      </c>
      <c r="C21" s="274">
        <f t="shared" si="0"/>
        <v>4149</v>
      </c>
      <c r="D21" s="205">
        <f>SUM('15'!D21+'6'!D21)</f>
        <v>0</v>
      </c>
      <c r="E21" s="205">
        <f>SUM('15'!E21+'6'!E21)</f>
        <v>199</v>
      </c>
      <c r="F21" s="205">
        <f>SUM('15'!F21+'6'!F21)</f>
        <v>176</v>
      </c>
      <c r="G21" s="205">
        <f>SUM('15'!G21+'6'!G21)</f>
        <v>1567</v>
      </c>
      <c r="H21" s="205">
        <f>SUM('15'!H21+'6'!H21)</f>
        <v>1492</v>
      </c>
      <c r="I21" s="205">
        <f>SUM('15'!I21+'6'!I21)</f>
        <v>715</v>
      </c>
      <c r="J21" s="205">
        <f>SUM('15'!J21+'6'!J21)</f>
        <v>0</v>
      </c>
      <c r="K21" s="474" t="s">
        <v>379</v>
      </c>
      <c r="L21" s="474"/>
    </row>
    <row r="22" spans="1:12" ht="21" customHeight="1" thickBot="1">
      <c r="A22" s="43">
        <v>5320</v>
      </c>
      <c r="B22" s="44" t="s">
        <v>362</v>
      </c>
      <c r="C22" s="273">
        <f t="shared" si="0"/>
        <v>19293</v>
      </c>
      <c r="D22" s="204">
        <f>SUM('15'!D22+'6'!D22)</f>
        <v>15321</v>
      </c>
      <c r="E22" s="204">
        <f>SUM('15'!E22+'6'!E22)</f>
        <v>1249</v>
      </c>
      <c r="F22" s="204">
        <f>SUM('15'!F22+'6'!F22)</f>
        <v>0</v>
      </c>
      <c r="G22" s="204">
        <f>SUM('15'!G22+'6'!G22)</f>
        <v>440</v>
      </c>
      <c r="H22" s="204">
        <f>SUM('15'!H22+'6'!H22)</f>
        <v>1826</v>
      </c>
      <c r="I22" s="204">
        <f>SUM('15'!I22+'6'!I22)</f>
        <v>457</v>
      </c>
      <c r="J22" s="204">
        <f>SUM('15'!J22+'6'!J22)</f>
        <v>0</v>
      </c>
      <c r="K22" s="475" t="s">
        <v>380</v>
      </c>
      <c r="L22" s="475"/>
    </row>
    <row r="23" spans="1:12" ht="21" customHeight="1" thickBot="1">
      <c r="A23" s="46">
        <v>6110</v>
      </c>
      <c r="B23" s="47" t="s">
        <v>363</v>
      </c>
      <c r="C23" s="274">
        <f t="shared" si="0"/>
        <v>249735</v>
      </c>
      <c r="D23" s="205">
        <f>SUM('15'!D23+'6'!D23)</f>
        <v>3867</v>
      </c>
      <c r="E23" s="205">
        <f>SUM('15'!E23+'6'!E23)</f>
        <v>499</v>
      </c>
      <c r="F23" s="205">
        <f>SUM('15'!F23+'6'!F23)</f>
        <v>4880</v>
      </c>
      <c r="G23" s="205">
        <f>SUM('15'!G23+'6'!G23)</f>
        <v>64602</v>
      </c>
      <c r="H23" s="205">
        <f>SUM('15'!H23+'6'!H23)</f>
        <v>175887</v>
      </c>
      <c r="I23" s="205">
        <f>SUM('15'!I23+'6'!I23)</f>
        <v>0</v>
      </c>
      <c r="J23" s="205">
        <f>SUM('15'!J23+'6'!J23)</f>
        <v>0</v>
      </c>
      <c r="K23" s="474" t="s">
        <v>381</v>
      </c>
      <c r="L23" s="474"/>
    </row>
    <row r="24" spans="1:12" ht="21" customHeight="1">
      <c r="A24" s="48">
        <v>6190</v>
      </c>
      <c r="B24" s="49" t="s">
        <v>364</v>
      </c>
      <c r="C24" s="260">
        <f t="shared" si="0"/>
        <v>4909</v>
      </c>
      <c r="D24" s="271">
        <f>SUM('15'!D24+'6'!D24)</f>
        <v>2921</v>
      </c>
      <c r="E24" s="271">
        <f>SUM('15'!E24+'6'!E24)</f>
        <v>127</v>
      </c>
      <c r="F24" s="271">
        <f>SUM('15'!F24+'6'!F24)</f>
        <v>728</v>
      </c>
      <c r="G24" s="272">
        <f>SUM('15'!G24+'6'!G24)</f>
        <v>437</v>
      </c>
      <c r="H24" s="271">
        <f>SUM('15'!H24+'6'!H24)</f>
        <v>693</v>
      </c>
      <c r="I24" s="271">
        <f>SUM('15'!I24+'6'!I24)</f>
        <v>3</v>
      </c>
      <c r="J24" s="271">
        <f>SUM('15'!J24+'6'!J24)</f>
        <v>0</v>
      </c>
      <c r="K24" s="480" t="s">
        <v>365</v>
      </c>
      <c r="L24" s="480"/>
    </row>
    <row r="25" spans="1:12" ht="43.5" customHeight="1">
      <c r="A25" s="443" t="s">
        <v>13</v>
      </c>
      <c r="B25" s="443"/>
      <c r="C25" s="259">
        <f t="shared" ref="C25:I25" si="1">SUM(C10:C24)</f>
        <v>20178085</v>
      </c>
      <c r="D25" s="259">
        <f t="shared" si="1"/>
        <v>1271338</v>
      </c>
      <c r="E25" s="259">
        <f t="shared" si="1"/>
        <v>104939</v>
      </c>
      <c r="F25" s="259">
        <f t="shared" si="1"/>
        <v>349037</v>
      </c>
      <c r="G25" s="259">
        <f t="shared" si="1"/>
        <v>215340</v>
      </c>
      <c r="H25" s="259">
        <f>SUM(H10:H24)</f>
        <v>18234256</v>
      </c>
      <c r="I25" s="259">
        <f t="shared" si="1"/>
        <v>3161</v>
      </c>
      <c r="J25" s="259">
        <f>SUM(J10:J24)</f>
        <v>14</v>
      </c>
      <c r="K25" s="419" t="s">
        <v>10</v>
      </c>
      <c r="L25" s="419"/>
    </row>
  </sheetData>
  <mergeCells count="29">
    <mergeCell ref="A6:L6"/>
    <mergeCell ref="A1:L1"/>
    <mergeCell ref="A2:L2"/>
    <mergeCell ref="A3:L3"/>
    <mergeCell ref="A4:L4"/>
    <mergeCell ref="A5:L5"/>
    <mergeCell ref="K15:L15"/>
    <mergeCell ref="A7:B7"/>
    <mergeCell ref="F7:G7"/>
    <mergeCell ref="K7:L7"/>
    <mergeCell ref="A8:A9"/>
    <mergeCell ref="B8:B9"/>
    <mergeCell ref="K8:L9"/>
    <mergeCell ref="K10:L10"/>
    <mergeCell ref="K11:L11"/>
    <mergeCell ref="K12:L12"/>
    <mergeCell ref="K13:L13"/>
    <mergeCell ref="K14:L14"/>
    <mergeCell ref="K23:L23"/>
    <mergeCell ref="A25:B25"/>
    <mergeCell ref="K25:L25"/>
    <mergeCell ref="K16:L16"/>
    <mergeCell ref="K17:L17"/>
    <mergeCell ref="K19:L19"/>
    <mergeCell ref="K20:L20"/>
    <mergeCell ref="K21:L21"/>
    <mergeCell ref="K22:L22"/>
    <mergeCell ref="K24:L24"/>
    <mergeCell ref="K18:L18"/>
  </mergeCells>
  <printOptions horizontalCentered="1" verticalCentered="1"/>
  <pageMargins left="0" right="0" top="0" bottom="0" header="0.31496062992125984" footer="0.31496062992125984"/>
  <pageSetup paperSize="9" scale="8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3" tint="0.39997558519241921"/>
  </sheetPr>
  <dimension ref="A1:P40"/>
  <sheetViews>
    <sheetView tabSelected="1" view="pageBreakPreview" topLeftCell="A13" zoomScaleNormal="100" zoomScaleSheetLayoutView="100" workbookViewId="0">
      <selection activeCell="U28" sqref="U28"/>
    </sheetView>
  </sheetViews>
  <sheetFormatPr defaultColWidth="9.125" defaultRowHeight="14.25"/>
  <cols>
    <col min="1" max="1" width="6.625" style="3" customWidth="1"/>
    <col min="2" max="2" width="35.625" style="1" customWidth="1"/>
    <col min="3" max="3" width="10.5" style="71" customWidth="1"/>
    <col min="4" max="4" width="12.5" style="1" customWidth="1"/>
    <col min="5" max="7" width="8.625" style="1" customWidth="1"/>
    <col min="8" max="8" width="10" style="1" customWidth="1"/>
    <col min="9" max="10" width="8.625" style="1" customWidth="1"/>
    <col min="11" max="11" width="9.5" style="1" customWidth="1"/>
    <col min="12" max="13" width="8.625" style="1" customWidth="1"/>
    <col min="14" max="14" width="30.625" style="1" customWidth="1"/>
    <col min="15" max="15" width="6.625" style="1" customWidth="1"/>
    <col min="16" max="16384" width="9.125" style="1"/>
  </cols>
  <sheetData>
    <row r="1" spans="1:16" s="5" customFormat="1" ht="16.5" customHeight="1">
      <c r="A1" s="378"/>
      <c r="B1" s="378"/>
      <c r="C1" s="378"/>
      <c r="D1" s="378"/>
      <c r="E1" s="378"/>
      <c r="F1" s="378"/>
      <c r="G1" s="378"/>
      <c r="H1" s="378"/>
      <c r="I1" s="378"/>
      <c r="J1" s="378"/>
      <c r="K1" s="378"/>
      <c r="L1" s="378"/>
      <c r="M1" s="483"/>
      <c r="N1" s="483"/>
      <c r="O1" s="483"/>
      <c r="P1" s="10"/>
    </row>
    <row r="2" spans="1:16" ht="15.75" customHeight="1">
      <c r="A2" s="379" t="s">
        <v>89</v>
      </c>
      <c r="B2" s="379"/>
      <c r="C2" s="379"/>
      <c r="D2" s="379"/>
      <c r="E2" s="379"/>
      <c r="F2" s="379"/>
      <c r="G2" s="379"/>
      <c r="H2" s="379"/>
      <c r="I2" s="379"/>
      <c r="J2" s="379"/>
      <c r="K2" s="379"/>
      <c r="L2" s="379"/>
      <c r="M2" s="379"/>
      <c r="N2" s="379"/>
      <c r="O2" s="379"/>
    </row>
    <row r="3" spans="1:16" ht="15.75" customHeight="1">
      <c r="A3" s="379" t="s">
        <v>2</v>
      </c>
      <c r="B3" s="379"/>
      <c r="C3" s="379"/>
      <c r="D3" s="379"/>
      <c r="E3" s="379"/>
      <c r="F3" s="379"/>
      <c r="G3" s="379"/>
      <c r="H3" s="379"/>
      <c r="I3" s="379"/>
      <c r="J3" s="379"/>
      <c r="K3" s="379"/>
      <c r="L3" s="379"/>
      <c r="M3" s="379"/>
      <c r="N3" s="379"/>
      <c r="O3" s="379"/>
    </row>
    <row r="4" spans="1:16" ht="15.75" customHeight="1">
      <c r="A4" s="387" t="s">
        <v>90</v>
      </c>
      <c r="B4" s="387"/>
      <c r="C4" s="387"/>
      <c r="D4" s="387"/>
      <c r="E4" s="387"/>
      <c r="F4" s="387"/>
      <c r="G4" s="387"/>
      <c r="H4" s="387"/>
      <c r="I4" s="387"/>
      <c r="J4" s="387"/>
      <c r="K4" s="387"/>
      <c r="L4" s="387"/>
      <c r="M4" s="387"/>
      <c r="N4" s="387"/>
      <c r="O4" s="387"/>
    </row>
    <row r="5" spans="1:16" ht="15.75" customHeight="1">
      <c r="A5" s="387" t="s">
        <v>135</v>
      </c>
      <c r="B5" s="387"/>
      <c r="C5" s="387"/>
      <c r="D5" s="387"/>
      <c r="E5" s="387"/>
      <c r="F5" s="387"/>
      <c r="G5" s="387"/>
      <c r="H5" s="387"/>
      <c r="I5" s="387"/>
      <c r="J5" s="387"/>
      <c r="K5" s="387"/>
      <c r="L5" s="387"/>
      <c r="M5" s="387"/>
      <c r="N5" s="387"/>
      <c r="O5" s="387"/>
    </row>
    <row r="6" spans="1:16" ht="15.75" customHeight="1">
      <c r="A6" s="387">
        <v>2019</v>
      </c>
      <c r="B6" s="387"/>
      <c r="C6" s="387"/>
      <c r="D6" s="387"/>
      <c r="E6" s="387"/>
      <c r="F6" s="387"/>
      <c r="G6" s="387"/>
      <c r="H6" s="387"/>
      <c r="I6" s="387"/>
      <c r="J6" s="387"/>
      <c r="K6" s="387"/>
      <c r="L6" s="387"/>
      <c r="M6" s="387"/>
      <c r="N6" s="387"/>
      <c r="O6" s="387"/>
    </row>
    <row r="7" spans="1:16" ht="16.5" customHeight="1">
      <c r="A7" s="490" t="s">
        <v>551</v>
      </c>
      <c r="B7" s="491"/>
      <c r="D7" s="295"/>
      <c r="E7" s="42"/>
      <c r="F7" s="489"/>
      <c r="G7" s="489"/>
      <c r="H7" s="42"/>
      <c r="I7" s="42"/>
      <c r="J7" s="42"/>
      <c r="K7" s="488"/>
      <c r="L7" s="488"/>
      <c r="N7" s="488" t="s">
        <v>550</v>
      </c>
      <c r="O7" s="488"/>
    </row>
    <row r="8" spans="1:16" ht="84" customHeight="1">
      <c r="A8" s="476" t="s">
        <v>272</v>
      </c>
      <c r="B8" s="471" t="s">
        <v>16</v>
      </c>
      <c r="C8" s="167" t="s">
        <v>56</v>
      </c>
      <c r="D8" s="168" t="s">
        <v>72</v>
      </c>
      <c r="E8" s="168" t="s">
        <v>73</v>
      </c>
      <c r="F8" s="168" t="s">
        <v>506</v>
      </c>
      <c r="G8" s="168" t="s">
        <v>74</v>
      </c>
      <c r="H8" s="168" t="s">
        <v>75</v>
      </c>
      <c r="I8" s="168" t="s">
        <v>76</v>
      </c>
      <c r="J8" s="168" t="s">
        <v>77</v>
      </c>
      <c r="K8" s="168" t="s">
        <v>78</v>
      </c>
      <c r="L8" s="168" t="s">
        <v>79</v>
      </c>
      <c r="M8" s="83" t="s">
        <v>80</v>
      </c>
      <c r="N8" s="484" t="s">
        <v>22</v>
      </c>
      <c r="O8" s="485"/>
    </row>
    <row r="9" spans="1:16" ht="72" customHeight="1">
      <c r="A9" s="477"/>
      <c r="B9" s="473"/>
      <c r="C9" s="170" t="s">
        <v>13</v>
      </c>
      <c r="D9" s="169" t="s">
        <v>389</v>
      </c>
      <c r="E9" s="169" t="s">
        <v>81</v>
      </c>
      <c r="F9" s="169" t="s">
        <v>82</v>
      </c>
      <c r="G9" s="169" t="s">
        <v>83</v>
      </c>
      <c r="H9" s="169" t="s">
        <v>84</v>
      </c>
      <c r="I9" s="169" t="s">
        <v>85</v>
      </c>
      <c r="J9" s="169" t="s">
        <v>86</v>
      </c>
      <c r="K9" s="169" t="s">
        <v>87</v>
      </c>
      <c r="L9" s="169" t="s">
        <v>88</v>
      </c>
      <c r="M9" s="157" t="s">
        <v>344</v>
      </c>
      <c r="N9" s="486"/>
      <c r="O9" s="487"/>
    </row>
    <row r="10" spans="1:16" ht="30" customHeight="1" thickBot="1">
      <c r="A10" s="43">
        <v>4922</v>
      </c>
      <c r="B10" s="44" t="s">
        <v>356</v>
      </c>
      <c r="C10" s="45">
        <f>SUM(D10:M10)</f>
        <v>42530</v>
      </c>
      <c r="D10" s="45">
        <f>SUM('16'!D10+'7'!D10)</f>
        <v>10372</v>
      </c>
      <c r="E10" s="45">
        <f>SUM('16'!E10+'7'!E10)</f>
        <v>0</v>
      </c>
      <c r="F10" s="45">
        <f>SUM('16'!F10+'7'!F10)</f>
        <v>2854</v>
      </c>
      <c r="G10" s="45">
        <f>SUM('16'!G10+'7'!G10)</f>
        <v>0</v>
      </c>
      <c r="H10" s="45">
        <f>SUM('16'!H10+'7'!H10)</f>
        <v>8558</v>
      </c>
      <c r="I10" s="45">
        <f>SUM('16'!I10+'7'!I10)</f>
        <v>842</v>
      </c>
      <c r="J10" s="45">
        <f>SUM('16'!J10+'7'!J10)</f>
        <v>2648</v>
      </c>
      <c r="K10" s="45">
        <f>SUM('16'!K10+'7'!K10)</f>
        <v>7380</v>
      </c>
      <c r="L10" s="45">
        <f>SUM('16'!L10+'7'!L10)</f>
        <v>51</v>
      </c>
      <c r="M10" s="45">
        <f>SUM('16'!M10+'7'!M10)</f>
        <v>9825</v>
      </c>
      <c r="N10" s="475" t="s">
        <v>366</v>
      </c>
      <c r="O10" s="475"/>
    </row>
    <row r="11" spans="1:16" ht="30" customHeight="1" thickBot="1">
      <c r="A11" s="46">
        <v>4923</v>
      </c>
      <c r="B11" s="47" t="s">
        <v>357</v>
      </c>
      <c r="C11" s="217">
        <f>SUM('16'!C11+'7'!C11)</f>
        <v>371715</v>
      </c>
      <c r="D11" s="217">
        <f>SUM('16'!D11+'7'!D11)</f>
        <v>64470</v>
      </c>
      <c r="E11" s="217">
        <f>SUM('16'!E11+'7'!E11)</f>
        <v>184</v>
      </c>
      <c r="F11" s="217">
        <f>SUM('16'!F11+'7'!F11)</f>
        <v>15517</v>
      </c>
      <c r="G11" s="217">
        <f>SUM('16'!G11+'7'!G11)</f>
        <v>11608</v>
      </c>
      <c r="H11" s="217">
        <f>SUM('16'!H11+'7'!H11)</f>
        <v>60309</v>
      </c>
      <c r="I11" s="217">
        <f>SUM('16'!I11+'7'!I11)</f>
        <v>30205</v>
      </c>
      <c r="J11" s="217">
        <f>SUM('16'!J11+'7'!J11)</f>
        <v>6437</v>
      </c>
      <c r="K11" s="217">
        <f>SUM('16'!K11+'7'!K11)</f>
        <v>33671</v>
      </c>
      <c r="L11" s="217">
        <f>SUM('16'!L11+'7'!L11)</f>
        <v>93785</v>
      </c>
      <c r="M11" s="217">
        <f>SUM('16'!M11+'7'!M11)</f>
        <v>55529</v>
      </c>
      <c r="N11" s="474" t="s">
        <v>139</v>
      </c>
      <c r="O11" s="474"/>
    </row>
    <row r="12" spans="1:16" ht="30" customHeight="1" thickBot="1">
      <c r="A12" s="43">
        <v>4924</v>
      </c>
      <c r="B12" s="44" t="s">
        <v>367</v>
      </c>
      <c r="C12" s="45">
        <f>SUM('16'!C12+'7'!C12)</f>
        <v>142726</v>
      </c>
      <c r="D12" s="45">
        <f>SUM('16'!D12+'7'!D12)</f>
        <v>49488</v>
      </c>
      <c r="E12" s="45">
        <f>SUM('16'!E12+'7'!E12)</f>
        <v>0</v>
      </c>
      <c r="F12" s="45">
        <f>SUM('16'!F12+'7'!F12)</f>
        <v>280</v>
      </c>
      <c r="G12" s="45">
        <f>SUM('16'!G12+'7'!G12)</f>
        <v>612</v>
      </c>
      <c r="H12" s="45">
        <f>SUM('16'!H12+'7'!H12)</f>
        <v>40966</v>
      </c>
      <c r="I12" s="45">
        <f>SUM('16'!I12+'7'!I12)</f>
        <v>1379</v>
      </c>
      <c r="J12" s="45">
        <f>SUM('16'!J12+'7'!J12)</f>
        <v>10672</v>
      </c>
      <c r="K12" s="45">
        <f>SUM('16'!K12+'7'!K12)</f>
        <v>37237</v>
      </c>
      <c r="L12" s="45">
        <f>SUM('16'!L12+'7'!L12)</f>
        <v>0</v>
      </c>
      <c r="M12" s="45">
        <f>SUM('16'!M12+'7'!M12)</f>
        <v>2092</v>
      </c>
      <c r="N12" s="475" t="s">
        <v>382</v>
      </c>
      <c r="O12" s="475"/>
    </row>
    <row r="13" spans="1:16" ht="30" customHeight="1" thickBot="1">
      <c r="A13" s="46">
        <v>4925</v>
      </c>
      <c r="B13" s="47" t="s">
        <v>369</v>
      </c>
      <c r="C13" s="217">
        <f>SUM('16'!C13+'7'!C13)</f>
        <v>57362</v>
      </c>
      <c r="D13" s="217">
        <f>SUM('16'!D13+'7'!D13)</f>
        <v>10598</v>
      </c>
      <c r="E13" s="217">
        <f>SUM('16'!E13+'7'!E13)</f>
        <v>36</v>
      </c>
      <c r="F13" s="217">
        <f>SUM('16'!F13+'7'!F13)</f>
        <v>1532</v>
      </c>
      <c r="G13" s="217">
        <f>SUM('16'!G13+'7'!G13)</f>
        <v>13649</v>
      </c>
      <c r="H13" s="217">
        <f>SUM('16'!H13+'7'!H13)</f>
        <v>12139</v>
      </c>
      <c r="I13" s="217">
        <f>SUM('16'!I13+'7'!I13)</f>
        <v>2149</v>
      </c>
      <c r="J13" s="217">
        <f>SUM('16'!J13+'7'!J13)</f>
        <v>1524</v>
      </c>
      <c r="K13" s="217">
        <f>SUM('16'!K13+'7'!K13)</f>
        <v>1769</v>
      </c>
      <c r="L13" s="217">
        <f>SUM('16'!L13+'7'!L13)</f>
        <v>984</v>
      </c>
      <c r="M13" s="217">
        <f>SUM('16'!M13+'7'!M13)</f>
        <v>12982</v>
      </c>
      <c r="N13" s="474" t="s">
        <v>370</v>
      </c>
      <c r="O13" s="474"/>
    </row>
    <row r="14" spans="1:16" ht="30" customHeight="1" thickBot="1">
      <c r="A14" s="43">
        <v>5010</v>
      </c>
      <c r="B14" s="44" t="s">
        <v>371</v>
      </c>
      <c r="C14" s="45">
        <f>SUM('16'!C14+'7'!C14)</f>
        <v>812655</v>
      </c>
      <c r="D14" s="45">
        <f>SUM('16'!D14+'7'!D14)</f>
        <v>167424</v>
      </c>
      <c r="E14" s="45">
        <f>SUM('16'!E14+'7'!E14)</f>
        <v>0</v>
      </c>
      <c r="F14" s="45">
        <f>SUM('16'!F14+'7'!F14)</f>
        <v>5963</v>
      </c>
      <c r="G14" s="45">
        <f>SUM('16'!G14+'7'!G14)</f>
        <v>388026</v>
      </c>
      <c r="H14" s="45">
        <f>SUM('16'!H14+'7'!H14)</f>
        <v>181283</v>
      </c>
      <c r="I14" s="45">
        <f>SUM('16'!I14+'7'!I14)</f>
        <v>446</v>
      </c>
      <c r="J14" s="45">
        <f>SUM('16'!J14+'7'!J14)</f>
        <v>679</v>
      </c>
      <c r="K14" s="45">
        <f>SUM('16'!K14+'7'!K14)</f>
        <v>3115</v>
      </c>
      <c r="L14" s="45">
        <f>SUM('16'!L14+'7'!L14)</f>
        <v>191</v>
      </c>
      <c r="M14" s="45">
        <f>SUM('16'!M14+'7'!M14)</f>
        <v>65528</v>
      </c>
      <c r="N14" s="475" t="s">
        <v>372</v>
      </c>
      <c r="O14" s="475"/>
    </row>
    <row r="15" spans="1:16" ht="30" customHeight="1" thickBot="1">
      <c r="A15" s="46">
        <v>5110</v>
      </c>
      <c r="B15" s="47" t="s">
        <v>411</v>
      </c>
      <c r="C15" s="217">
        <f>SUM('16'!C15+'7'!C15)</f>
        <v>16678149</v>
      </c>
      <c r="D15" s="217">
        <f>SUM('16'!D15+'7'!D15)</f>
        <v>10640206</v>
      </c>
      <c r="E15" s="217">
        <f>SUM('16'!E15+'7'!E15)</f>
        <v>0</v>
      </c>
      <c r="F15" s="217">
        <f>SUM('16'!F15+'7'!F15)</f>
        <v>169444</v>
      </c>
      <c r="G15" s="217">
        <f>SUM('16'!G15+'7'!G15)</f>
        <v>0</v>
      </c>
      <c r="H15" s="217">
        <f>SUM('16'!H15+'7'!H15)</f>
        <v>3734039</v>
      </c>
      <c r="I15" s="217">
        <f>SUM('16'!I15+'7'!I15)</f>
        <v>57730</v>
      </c>
      <c r="J15" s="217">
        <f>SUM('16'!J15+'7'!J15)</f>
        <v>78416</v>
      </c>
      <c r="K15" s="217">
        <f>SUM('16'!K15+'7'!K15)</f>
        <v>1795962</v>
      </c>
      <c r="L15" s="217">
        <f>SUM('16'!L15+'7'!L15)</f>
        <v>2257</v>
      </c>
      <c r="M15" s="217">
        <f>SUM('16'!M15+'7'!M15)</f>
        <v>200095</v>
      </c>
      <c r="N15" s="474" t="s">
        <v>373</v>
      </c>
      <c r="O15" s="474"/>
    </row>
    <row r="16" spans="1:16" ht="30" customHeight="1" thickBot="1">
      <c r="A16" s="43">
        <v>5210</v>
      </c>
      <c r="B16" s="44" t="s">
        <v>359</v>
      </c>
      <c r="C16" s="45">
        <f>SUM('16'!C16+'7'!C16)</f>
        <v>77943</v>
      </c>
      <c r="D16" s="45">
        <f>SUM('16'!D16+'7'!D16)</f>
        <v>21360</v>
      </c>
      <c r="E16" s="45">
        <f>SUM('16'!E16+'7'!E16)</f>
        <v>0</v>
      </c>
      <c r="F16" s="45">
        <f>SUM('16'!F16+'7'!F16)</f>
        <v>1331</v>
      </c>
      <c r="G16" s="45">
        <f>SUM('16'!G16+'7'!G16)</f>
        <v>11832</v>
      </c>
      <c r="H16" s="45">
        <f>SUM('16'!H16+'7'!H16)</f>
        <v>9719</v>
      </c>
      <c r="I16" s="45">
        <f>SUM('16'!I16+'7'!I16)</f>
        <v>7064</v>
      </c>
      <c r="J16" s="45">
        <f>SUM('16'!J16+'7'!J16)</f>
        <v>2239</v>
      </c>
      <c r="K16" s="45">
        <f>SUM('16'!K16+'7'!K16)</f>
        <v>1545</v>
      </c>
      <c r="L16" s="45">
        <f>SUM('16'!L16+'7'!L16)</f>
        <v>1064</v>
      </c>
      <c r="M16" s="45">
        <f>SUM('16'!M16+'7'!M16)</f>
        <v>21789</v>
      </c>
      <c r="N16" s="475" t="s">
        <v>374</v>
      </c>
      <c r="O16" s="475"/>
    </row>
    <row r="17" spans="1:15" ht="30" customHeight="1" thickBot="1">
      <c r="A17" s="46">
        <v>5221</v>
      </c>
      <c r="B17" s="47" t="s">
        <v>375</v>
      </c>
      <c r="C17" s="217">
        <f>SUM('16'!C17+'7'!C17)</f>
        <v>126</v>
      </c>
      <c r="D17" s="217">
        <f>SUM('16'!D17+'7'!D17)</f>
        <v>20</v>
      </c>
      <c r="E17" s="217">
        <f>SUM('16'!E17+'7'!E17)</f>
        <v>0</v>
      </c>
      <c r="F17" s="217">
        <f>SUM('16'!F17+'7'!F17)</f>
        <v>0</v>
      </c>
      <c r="G17" s="217">
        <f>SUM('16'!G17+'7'!G17)</f>
        <v>4</v>
      </c>
      <c r="H17" s="217">
        <f>SUM('16'!H17+'7'!H17)</f>
        <v>16</v>
      </c>
      <c r="I17" s="217">
        <f>SUM('16'!I17+'7'!I17)</f>
        <v>0</v>
      </c>
      <c r="J17" s="217">
        <f>SUM('16'!J17+'7'!J17)</f>
        <v>0</v>
      </c>
      <c r="K17" s="217">
        <f>SUM('16'!K17+'7'!K17)</f>
        <v>0</v>
      </c>
      <c r="L17" s="217">
        <f>SUM('16'!L17+'7'!L17)</f>
        <v>4</v>
      </c>
      <c r="M17" s="217">
        <f>SUM('16'!M17+'7'!M17)</f>
        <v>82</v>
      </c>
      <c r="N17" s="474" t="s">
        <v>376</v>
      </c>
      <c r="O17" s="474"/>
    </row>
    <row r="18" spans="1:15" ht="30" customHeight="1" thickBot="1">
      <c r="A18" s="43">
        <v>5222</v>
      </c>
      <c r="B18" s="44" t="s">
        <v>402</v>
      </c>
      <c r="C18" s="45">
        <f>SUM('16'!C18+'7'!C18)</f>
        <v>1771</v>
      </c>
      <c r="D18" s="45">
        <f>SUM('16'!D18+'7'!D18)</f>
        <v>139</v>
      </c>
      <c r="E18" s="45">
        <f>SUM('16'!E18+'7'!E18)</f>
        <v>0</v>
      </c>
      <c r="F18" s="45">
        <f>SUM('16'!F18+'7'!F18)</f>
        <v>101</v>
      </c>
      <c r="G18" s="45">
        <f>SUM('16'!G18+'7'!G18)</f>
        <v>0</v>
      </c>
      <c r="H18" s="45">
        <f>SUM('16'!H18+'7'!H18)</f>
        <v>0</v>
      </c>
      <c r="I18" s="45">
        <f>SUM('16'!I18+'7'!I18)</f>
        <v>127</v>
      </c>
      <c r="J18" s="45">
        <f>SUM('16'!J18+'7'!J18)</f>
        <v>147</v>
      </c>
      <c r="K18" s="45">
        <f>SUM('16'!K18+'7'!K18)</f>
        <v>0</v>
      </c>
      <c r="L18" s="45">
        <f>SUM('16'!L18+'7'!L18)</f>
        <v>0</v>
      </c>
      <c r="M18" s="45">
        <f>SUM('16'!M18+'7'!M18)</f>
        <v>1257</v>
      </c>
      <c r="N18" s="475" t="s">
        <v>401</v>
      </c>
      <c r="O18" s="475"/>
    </row>
    <row r="19" spans="1:15" ht="30" customHeight="1" thickBot="1">
      <c r="A19" s="46">
        <v>5224</v>
      </c>
      <c r="B19" s="47" t="s">
        <v>360</v>
      </c>
      <c r="C19" s="217">
        <f>SUM('16'!C19+'7'!C19)</f>
        <v>254366</v>
      </c>
      <c r="D19" s="217">
        <f>SUM('16'!D19+'7'!D19)</f>
        <v>168541</v>
      </c>
      <c r="E19" s="217">
        <f>SUM('16'!E19+'7'!E19)</f>
        <v>237</v>
      </c>
      <c r="F19" s="217">
        <f>SUM('16'!F19+'7'!F19)</f>
        <v>3097</v>
      </c>
      <c r="G19" s="217">
        <f>SUM('16'!G19+'7'!G19)</f>
        <v>43</v>
      </c>
      <c r="H19" s="217">
        <f>SUM('16'!H19+'7'!H19)</f>
        <v>2945</v>
      </c>
      <c r="I19" s="217">
        <f>SUM('16'!I19+'7'!I19)</f>
        <v>786</v>
      </c>
      <c r="J19" s="217">
        <f>SUM('16'!J19+'7'!J19)</f>
        <v>2541</v>
      </c>
      <c r="K19" s="217">
        <f>SUM('16'!K19+'7'!K19)</f>
        <v>7147</v>
      </c>
      <c r="L19" s="217">
        <f>SUM('16'!L19+'7'!L19)</f>
        <v>2068</v>
      </c>
      <c r="M19" s="217">
        <f>SUM('16'!M19+'7'!M19)</f>
        <v>66961</v>
      </c>
      <c r="N19" s="474" t="s">
        <v>141</v>
      </c>
      <c r="O19" s="474"/>
    </row>
    <row r="20" spans="1:15" ht="30" customHeight="1" thickBot="1">
      <c r="A20" s="43">
        <v>5229</v>
      </c>
      <c r="B20" s="44" t="s">
        <v>377</v>
      </c>
      <c r="C20" s="45">
        <f>SUM('16'!C20+'7'!C20)</f>
        <v>229735</v>
      </c>
      <c r="D20" s="45">
        <f>SUM('16'!D20+'7'!D20)</f>
        <v>21302</v>
      </c>
      <c r="E20" s="45">
        <f>SUM('16'!E20+'7'!E20)</f>
        <v>0</v>
      </c>
      <c r="F20" s="45">
        <f>SUM('16'!F20+'7'!F20)</f>
        <v>76122</v>
      </c>
      <c r="G20" s="45">
        <f>SUM('16'!G20+'7'!G20)</f>
        <v>41790</v>
      </c>
      <c r="H20" s="45">
        <f>SUM('16'!H20+'7'!H20)</f>
        <v>23005</v>
      </c>
      <c r="I20" s="45">
        <f>SUM('16'!I20+'7'!I20)</f>
        <v>802</v>
      </c>
      <c r="J20" s="45">
        <f>SUM('16'!J20+'7'!J20)</f>
        <v>3566</v>
      </c>
      <c r="K20" s="45">
        <f>SUM('16'!K20+'7'!K20)</f>
        <v>9501</v>
      </c>
      <c r="L20" s="45">
        <f>SUM('16'!L20+'7'!L20)</f>
        <v>4573</v>
      </c>
      <c r="M20" s="45">
        <f>SUM('16'!M20+'7'!M20)</f>
        <v>49074</v>
      </c>
      <c r="N20" s="475" t="s">
        <v>378</v>
      </c>
      <c r="O20" s="475"/>
    </row>
    <row r="21" spans="1:15" ht="30" customHeight="1" thickBot="1">
      <c r="A21" s="46">
        <v>5310</v>
      </c>
      <c r="B21" s="47" t="s">
        <v>361</v>
      </c>
      <c r="C21" s="217">
        <f>SUM('16'!C21+'7'!C21)</f>
        <v>105185</v>
      </c>
      <c r="D21" s="217">
        <f>SUM('16'!D21+'7'!D21)</f>
        <v>93582</v>
      </c>
      <c r="E21" s="217">
        <f>SUM('16'!E21+'7'!E21)</f>
        <v>0</v>
      </c>
      <c r="F21" s="217">
        <f>SUM('16'!F21+'7'!F21)</f>
        <v>546</v>
      </c>
      <c r="G21" s="217">
        <f>SUM('16'!G21+'7'!G21)</f>
        <v>0</v>
      </c>
      <c r="H21" s="217">
        <f>SUM('16'!H21+'7'!H21)</f>
        <v>40</v>
      </c>
      <c r="I21" s="217">
        <f>SUM('16'!I21+'7'!I21)</f>
        <v>176</v>
      </c>
      <c r="J21" s="217">
        <f>SUM('16'!J21+'7'!J21)</f>
        <v>810</v>
      </c>
      <c r="K21" s="217">
        <f>SUM('16'!K21+'7'!K21)</f>
        <v>4864</v>
      </c>
      <c r="L21" s="217">
        <f>SUM('16'!L21+'7'!L21)</f>
        <v>270</v>
      </c>
      <c r="M21" s="217">
        <f>SUM('16'!M21+'7'!M21)</f>
        <v>4897</v>
      </c>
      <c r="N21" s="474" t="s">
        <v>379</v>
      </c>
      <c r="O21" s="474"/>
    </row>
    <row r="22" spans="1:15" ht="30" customHeight="1" thickBot="1">
      <c r="A22" s="43">
        <v>5320</v>
      </c>
      <c r="B22" s="44" t="s">
        <v>362</v>
      </c>
      <c r="C22" s="45">
        <f>SUM('16'!C22+'7'!C22)</f>
        <v>32012</v>
      </c>
      <c r="D22" s="45">
        <f>SUM('16'!D22+'7'!D22)</f>
        <v>13804</v>
      </c>
      <c r="E22" s="45">
        <f>SUM('16'!E22+'7'!E22)</f>
        <v>0</v>
      </c>
      <c r="F22" s="45">
        <f>SUM('16'!F22+'7'!F22)</f>
        <v>1152</v>
      </c>
      <c r="G22" s="45">
        <f>SUM('16'!G22+'7'!G22)</f>
        <v>6745</v>
      </c>
      <c r="H22" s="45">
        <f>SUM('16'!H22+'7'!H22)</f>
        <v>867</v>
      </c>
      <c r="I22" s="45">
        <f>SUM('16'!I22+'7'!I22)</f>
        <v>0</v>
      </c>
      <c r="J22" s="45">
        <f>SUM('16'!J22+'7'!J22)</f>
        <v>180</v>
      </c>
      <c r="K22" s="45">
        <f>SUM('16'!K22+'7'!K22)</f>
        <v>670</v>
      </c>
      <c r="L22" s="45">
        <f>SUM('16'!L22+'7'!L22)</f>
        <v>0</v>
      </c>
      <c r="M22" s="45">
        <f>SUM('16'!M22+'7'!M22)</f>
        <v>8594</v>
      </c>
      <c r="N22" s="475" t="s">
        <v>380</v>
      </c>
      <c r="O22" s="475"/>
    </row>
    <row r="23" spans="1:15" ht="30" customHeight="1" thickBot="1">
      <c r="A23" s="46">
        <v>6110</v>
      </c>
      <c r="B23" s="47" t="s">
        <v>363</v>
      </c>
      <c r="C23" s="217">
        <f>SUM('16'!C23+'7'!C23)</f>
        <v>1308651</v>
      </c>
      <c r="D23" s="217">
        <f>SUM('16'!D23+'7'!D23)</f>
        <v>937475</v>
      </c>
      <c r="E23" s="217">
        <f>SUM('16'!E23+'7'!E23)</f>
        <v>3391</v>
      </c>
      <c r="F23" s="217">
        <f>SUM('16'!F23+'7'!F23)</f>
        <v>8886</v>
      </c>
      <c r="G23" s="217">
        <f>SUM('16'!G23+'7'!G23)</f>
        <v>14248</v>
      </c>
      <c r="H23" s="217">
        <f>SUM('16'!H23+'7'!H23)</f>
        <v>63562</v>
      </c>
      <c r="I23" s="217">
        <f>SUM('16'!I23+'7'!I23)</f>
        <v>145519</v>
      </c>
      <c r="J23" s="217">
        <f>SUM('16'!J23+'7'!J23)</f>
        <v>2065</v>
      </c>
      <c r="K23" s="217">
        <f>SUM('16'!K23+'7'!K23)</f>
        <v>0</v>
      </c>
      <c r="L23" s="217">
        <f>SUM('16'!L23+'7'!L23)</f>
        <v>108108</v>
      </c>
      <c r="M23" s="217">
        <f>SUM('16'!M23+'7'!M23)</f>
        <v>25397</v>
      </c>
      <c r="N23" s="474" t="s">
        <v>381</v>
      </c>
      <c r="O23" s="474"/>
    </row>
    <row r="24" spans="1:15" s="171" customFormat="1" ht="30" customHeight="1">
      <c r="A24" s="219">
        <v>6190</v>
      </c>
      <c r="B24" s="220" t="s">
        <v>364</v>
      </c>
      <c r="C24" s="269">
        <f>SUM('16'!C24+'7'!C24)</f>
        <v>11759</v>
      </c>
      <c r="D24" s="269">
        <f>SUM('16'!D24+'7'!D24)</f>
        <v>240</v>
      </c>
      <c r="E24" s="269">
        <f>SUM('16'!E24+'7'!E24)</f>
        <v>0</v>
      </c>
      <c r="F24" s="269">
        <f>SUM('16'!F24+'7'!F24)</f>
        <v>713</v>
      </c>
      <c r="G24" s="269">
        <f>SUM('16'!G24+'7'!G24)</f>
        <v>0</v>
      </c>
      <c r="H24" s="269">
        <f>SUM('16'!H24+'7'!H24)</f>
        <v>475</v>
      </c>
      <c r="I24" s="269">
        <f>SUM('16'!I24+'7'!I24)</f>
        <v>0</v>
      </c>
      <c r="J24" s="269">
        <f>SUM('16'!J24+'7'!J24)</f>
        <v>21</v>
      </c>
      <c r="K24" s="269">
        <f>SUM('16'!K24+'7'!K24)</f>
        <v>367</v>
      </c>
      <c r="L24" s="269">
        <f>SUM('16'!L24+'7'!L24)</f>
        <v>54</v>
      </c>
      <c r="M24" s="269">
        <f>SUM('16'!M24+'7'!M24)</f>
        <v>9889</v>
      </c>
      <c r="N24" s="482" t="s">
        <v>365</v>
      </c>
      <c r="O24" s="482"/>
    </row>
    <row r="25" spans="1:15" s="218" customFormat="1" ht="49.5" customHeight="1">
      <c r="A25" s="443" t="s">
        <v>13</v>
      </c>
      <c r="B25" s="443"/>
      <c r="C25" s="275">
        <f>SUM(C10:C24)</f>
        <v>20126685</v>
      </c>
      <c r="D25" s="275">
        <f t="shared" ref="D25:L25" si="0">SUM(D10:D24)</f>
        <v>12199021</v>
      </c>
      <c r="E25" s="275">
        <f t="shared" si="0"/>
        <v>3848</v>
      </c>
      <c r="F25" s="275">
        <f t="shared" si="0"/>
        <v>287538</v>
      </c>
      <c r="G25" s="275">
        <f t="shared" si="0"/>
        <v>488557</v>
      </c>
      <c r="H25" s="275">
        <f t="shared" si="0"/>
        <v>4137923</v>
      </c>
      <c r="I25" s="275">
        <f t="shared" si="0"/>
        <v>247225</v>
      </c>
      <c r="J25" s="275">
        <f t="shared" si="0"/>
        <v>111945</v>
      </c>
      <c r="K25" s="275">
        <f t="shared" si="0"/>
        <v>1903228</v>
      </c>
      <c r="L25" s="275">
        <f t="shared" si="0"/>
        <v>213409</v>
      </c>
      <c r="M25" s="275">
        <f>SUM(M10:M24)</f>
        <v>533991</v>
      </c>
      <c r="N25" s="419" t="s">
        <v>10</v>
      </c>
      <c r="O25" s="419"/>
    </row>
    <row r="35" spans="1:3">
      <c r="A35" s="1"/>
      <c r="C35" s="1"/>
    </row>
    <row r="36" spans="1:3">
      <c r="A36" s="1"/>
      <c r="C36" s="1"/>
    </row>
    <row r="37" spans="1:3">
      <c r="A37" s="1"/>
      <c r="C37" s="1"/>
    </row>
    <row r="38" spans="1:3">
      <c r="A38" s="1"/>
      <c r="C38" s="1"/>
    </row>
    <row r="39" spans="1:3">
      <c r="A39" s="1"/>
      <c r="C39" s="1"/>
    </row>
    <row r="40" spans="1:3">
      <c r="A40" s="1"/>
      <c r="C40" s="1"/>
    </row>
  </sheetData>
  <mergeCells count="31">
    <mergeCell ref="A5:O5"/>
    <mergeCell ref="A1:L1"/>
    <mergeCell ref="M1:O1"/>
    <mergeCell ref="A2:O2"/>
    <mergeCell ref="A3:O3"/>
    <mergeCell ref="A4:O4"/>
    <mergeCell ref="N15:O15"/>
    <mergeCell ref="A6:O6"/>
    <mergeCell ref="A7:B7"/>
    <mergeCell ref="F7:G7"/>
    <mergeCell ref="K7:L7"/>
    <mergeCell ref="N7:O7"/>
    <mergeCell ref="A8:A9"/>
    <mergeCell ref="B8:B9"/>
    <mergeCell ref="N8:O9"/>
    <mergeCell ref="N10:O10"/>
    <mergeCell ref="N11:O11"/>
    <mergeCell ref="N12:O12"/>
    <mergeCell ref="N13:O13"/>
    <mergeCell ref="N14:O14"/>
    <mergeCell ref="N23:O23"/>
    <mergeCell ref="A25:B25"/>
    <mergeCell ref="N25:O25"/>
    <mergeCell ref="N16:O16"/>
    <mergeCell ref="N17:O17"/>
    <mergeCell ref="N19:O19"/>
    <mergeCell ref="N20:O20"/>
    <mergeCell ref="N21:O21"/>
    <mergeCell ref="N22:O22"/>
    <mergeCell ref="N24:O24"/>
    <mergeCell ref="N18:O18"/>
  </mergeCells>
  <printOptions horizontalCentered="1" verticalCentered="1"/>
  <pageMargins left="0" right="0" top="0" bottom="0" header="0.31496062992125984" footer="0.31496062992125984"/>
  <pageSetup paperSize="9" scale="70"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3" tint="0.39997558519241921"/>
  </sheetPr>
  <dimension ref="A1:P25"/>
  <sheetViews>
    <sheetView tabSelected="1" view="pageBreakPreview" topLeftCell="A4" zoomScaleNormal="100" zoomScaleSheetLayoutView="100" workbookViewId="0">
      <selection activeCell="U28" sqref="U28"/>
    </sheetView>
  </sheetViews>
  <sheetFormatPr defaultColWidth="9.125" defaultRowHeight="15"/>
  <cols>
    <col min="1" max="1" width="6.625" style="3" customWidth="1"/>
    <col min="2" max="2" width="35.625" style="1" customWidth="1"/>
    <col min="3" max="3" width="10.625" style="108" customWidth="1"/>
    <col min="4" max="4" width="8.625" style="1" customWidth="1"/>
    <col min="5" max="5" width="11" style="108" customWidth="1"/>
    <col min="6" max="11" width="8.625" style="1" customWidth="1"/>
    <col min="12" max="12" width="30.625" style="1" customWidth="1"/>
    <col min="13" max="13" width="6.625" style="1" customWidth="1"/>
    <col min="14" max="16384" width="9.125" style="1"/>
  </cols>
  <sheetData>
    <row r="1" spans="1:16" s="5" customFormat="1" ht="16.5" customHeight="1">
      <c r="A1" s="378"/>
      <c r="B1" s="335"/>
      <c r="C1" s="335"/>
      <c r="D1" s="335"/>
      <c r="E1" s="335"/>
      <c r="F1" s="335"/>
      <c r="G1" s="335"/>
      <c r="H1" s="335"/>
      <c r="I1" s="335"/>
      <c r="J1" s="335"/>
      <c r="K1" s="335"/>
      <c r="L1" s="335"/>
      <c r="M1" s="335"/>
      <c r="N1" s="10"/>
    </row>
    <row r="2" spans="1:16" s="12" customFormat="1" ht="18" customHeight="1">
      <c r="A2" s="379" t="s">
        <v>108</v>
      </c>
      <c r="B2" s="379"/>
      <c r="C2" s="379"/>
      <c r="D2" s="379"/>
      <c r="E2" s="379"/>
      <c r="F2" s="379"/>
      <c r="G2" s="379"/>
      <c r="H2" s="379"/>
      <c r="I2" s="379"/>
      <c r="J2" s="379"/>
      <c r="K2" s="379"/>
      <c r="L2" s="379"/>
      <c r="M2" s="379"/>
    </row>
    <row r="3" spans="1:16" s="12" customFormat="1" ht="18" customHeight="1">
      <c r="A3" s="379" t="s">
        <v>1</v>
      </c>
      <c r="B3" s="379"/>
      <c r="C3" s="379"/>
      <c r="D3" s="379"/>
      <c r="E3" s="379"/>
      <c r="F3" s="379"/>
      <c r="G3" s="379"/>
      <c r="H3" s="379"/>
      <c r="I3" s="379"/>
      <c r="J3" s="379"/>
      <c r="K3" s="379"/>
      <c r="L3" s="379"/>
      <c r="M3" s="379"/>
      <c r="N3" s="114"/>
      <c r="O3" s="114"/>
      <c r="P3" s="114"/>
    </row>
    <row r="4" spans="1:16" s="12" customFormat="1" ht="15.75" customHeight="1">
      <c r="A4" s="387" t="s">
        <v>109</v>
      </c>
      <c r="B4" s="387"/>
      <c r="C4" s="387"/>
      <c r="D4" s="387"/>
      <c r="E4" s="387"/>
      <c r="F4" s="387"/>
      <c r="G4" s="387"/>
      <c r="H4" s="387"/>
      <c r="I4" s="387"/>
      <c r="J4" s="387"/>
      <c r="K4" s="387"/>
      <c r="L4" s="387"/>
      <c r="M4" s="387"/>
    </row>
    <row r="5" spans="1:16" s="12" customFormat="1" ht="15.75" customHeight="1">
      <c r="A5" s="387" t="s">
        <v>135</v>
      </c>
      <c r="B5" s="387"/>
      <c r="C5" s="387"/>
      <c r="D5" s="387"/>
      <c r="E5" s="387"/>
      <c r="F5" s="387"/>
      <c r="G5" s="387"/>
      <c r="H5" s="387"/>
      <c r="I5" s="387"/>
      <c r="J5" s="387"/>
      <c r="K5" s="387"/>
      <c r="L5" s="387"/>
      <c r="M5" s="387"/>
    </row>
    <row r="6" spans="1:16" s="12" customFormat="1" ht="15.75" customHeight="1">
      <c r="A6" s="387">
        <v>2019</v>
      </c>
      <c r="B6" s="387"/>
      <c r="C6" s="387"/>
      <c r="D6" s="387"/>
      <c r="E6" s="387"/>
      <c r="F6" s="387"/>
      <c r="G6" s="387"/>
      <c r="H6" s="387"/>
      <c r="I6" s="387"/>
      <c r="J6" s="387"/>
      <c r="K6" s="387"/>
      <c r="L6" s="387"/>
      <c r="M6" s="387"/>
    </row>
    <row r="7" spans="1:16" s="12" customFormat="1" ht="18">
      <c r="A7" s="452" t="s">
        <v>512</v>
      </c>
      <c r="B7" s="453"/>
      <c r="C7" s="437"/>
      <c r="D7" s="501"/>
      <c r="E7" s="437"/>
      <c r="F7" s="437"/>
      <c r="G7" s="437"/>
      <c r="H7" s="437"/>
      <c r="I7" s="437"/>
      <c r="J7" s="437"/>
      <c r="K7" s="437"/>
      <c r="L7" s="454" t="s">
        <v>511</v>
      </c>
      <c r="M7" s="454"/>
    </row>
    <row r="8" spans="1:16" s="7" customFormat="1" ht="23.1" customHeight="1">
      <c r="A8" s="468" t="s">
        <v>270</v>
      </c>
      <c r="B8" s="471" t="s">
        <v>16</v>
      </c>
      <c r="C8" s="496" t="s">
        <v>91</v>
      </c>
      <c r="D8" s="496" t="s">
        <v>92</v>
      </c>
      <c r="E8" s="496" t="s">
        <v>93</v>
      </c>
      <c r="F8" s="496" t="s">
        <v>549</v>
      </c>
      <c r="G8" s="496"/>
      <c r="H8" s="496"/>
      <c r="I8" s="496" t="s">
        <v>94</v>
      </c>
      <c r="J8" s="496"/>
      <c r="K8" s="496"/>
      <c r="L8" s="498" t="s">
        <v>95</v>
      </c>
      <c r="M8" s="498"/>
    </row>
    <row r="9" spans="1:16" s="7" customFormat="1" ht="23.1" customHeight="1">
      <c r="A9" s="469"/>
      <c r="B9" s="472"/>
      <c r="C9" s="497"/>
      <c r="D9" s="497"/>
      <c r="E9" s="497"/>
      <c r="F9" s="502" t="s">
        <v>540</v>
      </c>
      <c r="G9" s="502"/>
      <c r="H9" s="502"/>
      <c r="I9" s="502" t="s">
        <v>96</v>
      </c>
      <c r="J9" s="502"/>
      <c r="K9" s="502"/>
      <c r="L9" s="499"/>
      <c r="M9" s="499"/>
    </row>
    <row r="10" spans="1:16" s="7" customFormat="1" ht="23.1" customHeight="1">
      <c r="A10" s="469"/>
      <c r="B10" s="472"/>
      <c r="C10" s="494" t="s">
        <v>97</v>
      </c>
      <c r="D10" s="494" t="s">
        <v>98</v>
      </c>
      <c r="E10" s="494" t="s">
        <v>99</v>
      </c>
      <c r="F10" s="167" t="s">
        <v>10</v>
      </c>
      <c r="G10" s="167" t="s">
        <v>100</v>
      </c>
      <c r="H10" s="167" t="s">
        <v>101</v>
      </c>
      <c r="I10" s="167" t="s">
        <v>10</v>
      </c>
      <c r="J10" s="168" t="s">
        <v>102</v>
      </c>
      <c r="K10" s="168" t="s">
        <v>103</v>
      </c>
      <c r="L10" s="499"/>
      <c r="M10" s="499"/>
    </row>
    <row r="11" spans="1:16" s="7" customFormat="1" ht="23.1" customHeight="1">
      <c r="A11" s="470"/>
      <c r="B11" s="473"/>
      <c r="C11" s="495"/>
      <c r="D11" s="495"/>
      <c r="E11" s="495"/>
      <c r="F11" s="170" t="s">
        <v>13</v>
      </c>
      <c r="G11" s="170" t="s">
        <v>104</v>
      </c>
      <c r="H11" s="170" t="s">
        <v>105</v>
      </c>
      <c r="I11" s="170" t="s">
        <v>13</v>
      </c>
      <c r="J11" s="169" t="s">
        <v>106</v>
      </c>
      <c r="K11" s="169" t="s">
        <v>107</v>
      </c>
      <c r="L11" s="500"/>
      <c r="M11" s="500"/>
    </row>
    <row r="12" spans="1:16" ht="51.75" customHeight="1" thickBot="1">
      <c r="A12" s="31">
        <v>49</v>
      </c>
      <c r="B12" s="163" t="s">
        <v>350</v>
      </c>
      <c r="C12" s="196">
        <v>2018154</v>
      </c>
      <c r="D12" s="196">
        <v>621111</v>
      </c>
      <c r="E12" s="196">
        <v>2639265</v>
      </c>
      <c r="F12" s="196">
        <v>1367277</v>
      </c>
      <c r="G12" s="196">
        <f>SUM('8'!G12+'17'!G12)</f>
        <v>614332</v>
      </c>
      <c r="H12" s="196">
        <v>752945</v>
      </c>
      <c r="I12" s="277">
        <f>SUM('17'!I12+'8'!I12)</f>
        <v>4006542</v>
      </c>
      <c r="J12" s="196">
        <f>SUM('17'!J12+'8'!J12)</f>
        <v>300542</v>
      </c>
      <c r="K12" s="196">
        <v>3706000</v>
      </c>
      <c r="L12" s="399" t="s">
        <v>345</v>
      </c>
      <c r="M12" s="400"/>
    </row>
    <row r="13" spans="1:16" ht="51.75" customHeight="1" thickTop="1" thickBot="1">
      <c r="A13" s="33">
        <v>50</v>
      </c>
      <c r="B13" s="164" t="s">
        <v>351</v>
      </c>
      <c r="C13" s="223">
        <v>2891157</v>
      </c>
      <c r="D13" s="223">
        <v>1034790</v>
      </c>
      <c r="E13" s="223">
        <v>3925947</v>
      </c>
      <c r="F13" s="223">
        <v>1224051</v>
      </c>
      <c r="G13" s="223">
        <f>SUM('8'!G13+'17'!G13)</f>
        <v>812656</v>
      </c>
      <c r="H13" s="223">
        <v>411395</v>
      </c>
      <c r="I13" s="278">
        <f>SUM('17'!I13+'8'!I13)</f>
        <v>5149998</v>
      </c>
      <c r="J13" s="223">
        <f>SUM('17'!J13+'8'!J13)</f>
        <v>579833</v>
      </c>
      <c r="K13" s="223">
        <v>4570165</v>
      </c>
      <c r="L13" s="389" t="s">
        <v>346</v>
      </c>
      <c r="M13" s="390"/>
    </row>
    <row r="14" spans="1:16" ht="51.75" customHeight="1" thickTop="1" thickBot="1">
      <c r="A14" s="35">
        <v>51</v>
      </c>
      <c r="B14" s="165" t="s">
        <v>352</v>
      </c>
      <c r="C14" s="196">
        <v>10942151</v>
      </c>
      <c r="D14" s="196">
        <v>4688818</v>
      </c>
      <c r="E14" s="196">
        <v>15630969</v>
      </c>
      <c r="F14" s="196">
        <v>34651186</v>
      </c>
      <c r="G14" s="196">
        <f>SUM('8'!G14+'17'!G14)</f>
        <v>16678149</v>
      </c>
      <c r="H14" s="196">
        <v>17973037</v>
      </c>
      <c r="I14" s="277">
        <f>SUM('17'!I14+'8'!I14)</f>
        <v>50282155</v>
      </c>
      <c r="J14" s="196">
        <f>SUM('17'!J14+'8'!J14)</f>
        <v>2698780</v>
      </c>
      <c r="K14" s="196">
        <v>47583375</v>
      </c>
      <c r="L14" s="394" t="s">
        <v>140</v>
      </c>
      <c r="M14" s="395"/>
    </row>
    <row r="15" spans="1:16" ht="51.75" customHeight="1" thickTop="1" thickBot="1">
      <c r="A15" s="33">
        <v>52</v>
      </c>
      <c r="B15" s="164" t="s">
        <v>355</v>
      </c>
      <c r="C15" s="223">
        <v>2586801</v>
      </c>
      <c r="D15" s="223">
        <v>238516</v>
      </c>
      <c r="E15" s="223">
        <v>2825317</v>
      </c>
      <c r="F15" s="223">
        <v>1326566</v>
      </c>
      <c r="G15" s="223">
        <f>SUM('8'!G15+'17'!G15)</f>
        <v>563945</v>
      </c>
      <c r="H15" s="223">
        <v>762622</v>
      </c>
      <c r="I15" s="278">
        <f>SUM('17'!I15+'8'!I15)</f>
        <v>4151883</v>
      </c>
      <c r="J15" s="223">
        <f>SUM('17'!J15+'8'!J15)</f>
        <v>61840</v>
      </c>
      <c r="K15" s="223">
        <v>4090043</v>
      </c>
      <c r="L15" s="389" t="s">
        <v>347</v>
      </c>
      <c r="M15" s="390"/>
    </row>
    <row r="16" spans="1:16" ht="36" customHeight="1" thickTop="1" thickBot="1">
      <c r="A16" s="36">
        <v>53</v>
      </c>
      <c r="B16" s="166" t="s">
        <v>353</v>
      </c>
      <c r="C16" s="196">
        <v>268850</v>
      </c>
      <c r="D16" s="196">
        <v>13814</v>
      </c>
      <c r="E16" s="196">
        <v>282664</v>
      </c>
      <c r="F16" s="196">
        <v>160639</v>
      </c>
      <c r="G16" s="196">
        <f>SUM('8'!G16+'17'!G16)</f>
        <v>137197</v>
      </c>
      <c r="H16" s="196">
        <v>23442</v>
      </c>
      <c r="I16" s="277">
        <f>SUM('17'!I16+'8'!I16)</f>
        <v>443303</v>
      </c>
      <c r="J16" s="196">
        <f>SUM('17'!J16+'8'!J16)</f>
        <v>0</v>
      </c>
      <c r="K16" s="196">
        <v>443303</v>
      </c>
      <c r="L16" s="394" t="s">
        <v>348</v>
      </c>
      <c r="M16" s="395"/>
    </row>
    <row r="17" spans="1:15" ht="36" customHeight="1" thickTop="1">
      <c r="A17" s="172">
        <v>61</v>
      </c>
      <c r="B17" s="173" t="s">
        <v>354</v>
      </c>
      <c r="C17" s="276">
        <v>5392756</v>
      </c>
      <c r="D17" s="276">
        <v>1065383</v>
      </c>
      <c r="E17" s="276">
        <v>6458139</v>
      </c>
      <c r="F17" s="276">
        <v>1575055</v>
      </c>
      <c r="G17" s="276">
        <f>SUM('8'!G17+'17'!G17)</f>
        <v>1320411</v>
      </c>
      <c r="H17" s="276">
        <v>254644</v>
      </c>
      <c r="I17" s="279">
        <f>SUM('17'!I17+'8'!I17)</f>
        <v>8033194</v>
      </c>
      <c r="J17" s="276">
        <f>SUM('17'!J17+'8'!J17)</f>
        <v>5945</v>
      </c>
      <c r="K17" s="276">
        <v>8027249</v>
      </c>
      <c r="L17" s="403" t="s">
        <v>349</v>
      </c>
      <c r="M17" s="404"/>
    </row>
    <row r="18" spans="1:15" ht="66.75" customHeight="1">
      <c r="A18" s="492" t="s">
        <v>13</v>
      </c>
      <c r="B18" s="492"/>
      <c r="C18" s="320">
        <f>SUM(C12:C17)</f>
        <v>24099869</v>
      </c>
      <c r="D18" s="320">
        <f t="shared" ref="D18:J18" si="0">SUM(D12:D17)</f>
        <v>7662432</v>
      </c>
      <c r="E18" s="320">
        <f t="shared" si="0"/>
        <v>31762301</v>
      </c>
      <c r="F18" s="320">
        <f t="shared" si="0"/>
        <v>40304774</v>
      </c>
      <c r="G18" s="320">
        <f t="shared" si="0"/>
        <v>20126690</v>
      </c>
      <c r="H18" s="320">
        <f>SUM(H12:H17)</f>
        <v>20178085</v>
      </c>
      <c r="I18" s="320">
        <f t="shared" si="0"/>
        <v>72067075</v>
      </c>
      <c r="J18" s="320">
        <f t="shared" si="0"/>
        <v>3646940</v>
      </c>
      <c r="K18" s="320">
        <f>SUM(K12:K17)</f>
        <v>68420135</v>
      </c>
      <c r="L18" s="493" t="s">
        <v>10</v>
      </c>
      <c r="M18" s="493"/>
    </row>
    <row r="21" spans="1:15" ht="14.25" customHeight="1">
      <c r="C21" s="1"/>
      <c r="E21" s="1"/>
    </row>
    <row r="22" spans="1:15" ht="14.25" customHeight="1">
      <c r="C22" s="1"/>
      <c r="E22" s="1"/>
      <c r="I22" s="181"/>
    </row>
    <row r="23" spans="1:15" ht="14.25" customHeight="1">
      <c r="C23" s="1"/>
      <c r="E23" s="1"/>
      <c r="I23" s="181"/>
    </row>
    <row r="24" spans="1:15" ht="14.25" customHeight="1">
      <c r="C24" s="1"/>
      <c r="E24" s="1"/>
      <c r="K24" s="181"/>
      <c r="L24" s="181"/>
      <c r="M24" s="141"/>
      <c r="N24" s="141"/>
      <c r="O24" s="181"/>
    </row>
    <row r="25" spans="1:15" ht="14.25" customHeight="1">
      <c r="C25" s="1"/>
      <c r="E25" s="1"/>
      <c r="K25" s="181"/>
      <c r="L25" s="181"/>
      <c r="M25" s="141"/>
      <c r="N25" s="141"/>
      <c r="O25" s="181"/>
    </row>
  </sheetData>
  <mergeCells count="30">
    <mergeCell ref="A18:B18"/>
    <mergeCell ref="L18:M18"/>
    <mergeCell ref="L8:M11"/>
    <mergeCell ref="F9:H9"/>
    <mergeCell ref="I9:K9"/>
    <mergeCell ref="C10:C11"/>
    <mergeCell ref="D10:D11"/>
    <mergeCell ref="E10:E11"/>
    <mergeCell ref="L12:M12"/>
    <mergeCell ref="L13:M13"/>
    <mergeCell ref="L14:M14"/>
    <mergeCell ref="L15:M15"/>
    <mergeCell ref="L16:M16"/>
    <mergeCell ref="L17:M17"/>
    <mergeCell ref="A7:B7"/>
    <mergeCell ref="C7:K7"/>
    <mergeCell ref="L7:M7"/>
    <mergeCell ref="A8:A11"/>
    <mergeCell ref="B8:B11"/>
    <mergeCell ref="C8:C9"/>
    <mergeCell ref="D8:D9"/>
    <mergeCell ref="E8:E9"/>
    <mergeCell ref="F8:H8"/>
    <mergeCell ref="I8:K8"/>
    <mergeCell ref="A6:M6"/>
    <mergeCell ref="A1:M1"/>
    <mergeCell ref="A2:M2"/>
    <mergeCell ref="A3:M3"/>
    <mergeCell ref="A4:M4"/>
    <mergeCell ref="A5:M5"/>
  </mergeCells>
  <printOptions horizontalCentered="1" verticalCentered="1"/>
  <pageMargins left="0" right="0" top="0" bottom="0" header="0.31496062992125984" footer="0.31496062992125984"/>
  <pageSetup paperSize="9" scale="80"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3" tint="0.39997558519241921"/>
  </sheetPr>
  <dimension ref="A1:N49"/>
  <sheetViews>
    <sheetView tabSelected="1" view="pageBreakPreview" topLeftCell="A10" zoomScaleNormal="100" zoomScaleSheetLayoutView="100" workbookViewId="0">
      <selection activeCell="U28" sqref="U28"/>
    </sheetView>
  </sheetViews>
  <sheetFormatPr defaultColWidth="9.125" defaultRowHeight="15"/>
  <cols>
    <col min="1" max="1" width="7.625" style="3" customWidth="1"/>
    <col min="2" max="2" width="30.625" style="1" customWidth="1"/>
    <col min="3" max="3" width="10.625" style="108" customWidth="1"/>
    <col min="4" max="4" width="7.625" style="1" customWidth="1"/>
    <col min="5" max="5" width="10.375" style="108" customWidth="1"/>
    <col min="6" max="6" width="9.75" style="1" customWidth="1"/>
    <col min="7" max="8" width="8.75" style="1" customWidth="1"/>
    <col min="9" max="9" width="9.75" style="1" customWidth="1"/>
    <col min="10" max="11" width="8.75" style="1" customWidth="1"/>
    <col min="12" max="12" width="25.625" style="1" customWidth="1"/>
    <col min="13" max="13" width="7.625" style="1" customWidth="1"/>
    <col min="14" max="16384" width="9.125" style="1"/>
  </cols>
  <sheetData>
    <row r="1" spans="1:14" s="5" customFormat="1" ht="10.9" customHeight="1">
      <c r="A1" s="378"/>
      <c r="B1" s="335"/>
      <c r="C1" s="335"/>
      <c r="D1" s="335"/>
      <c r="E1" s="335"/>
      <c r="F1" s="335"/>
      <c r="G1" s="335"/>
      <c r="H1" s="335"/>
      <c r="I1" s="335"/>
      <c r="J1" s="335"/>
      <c r="K1" s="335"/>
      <c r="L1" s="335"/>
      <c r="M1" s="335"/>
      <c r="N1" s="10"/>
    </row>
    <row r="2" spans="1:14" ht="18" customHeight="1">
      <c r="A2" s="379" t="s">
        <v>108</v>
      </c>
      <c r="B2" s="379"/>
      <c r="C2" s="379"/>
      <c r="D2" s="379"/>
      <c r="E2" s="379"/>
      <c r="F2" s="379"/>
      <c r="G2" s="379"/>
      <c r="H2" s="379"/>
      <c r="I2" s="379"/>
      <c r="J2" s="379"/>
      <c r="K2" s="379"/>
      <c r="L2" s="379"/>
      <c r="M2" s="12"/>
    </row>
    <row r="3" spans="1:14" ht="18" customHeight="1">
      <c r="A3" s="379" t="s">
        <v>1</v>
      </c>
      <c r="B3" s="379"/>
      <c r="C3" s="379"/>
      <c r="D3" s="379"/>
      <c r="E3" s="379"/>
      <c r="F3" s="379"/>
      <c r="G3" s="379"/>
      <c r="H3" s="379"/>
      <c r="I3" s="379"/>
      <c r="J3" s="379"/>
      <c r="K3" s="379"/>
      <c r="L3" s="379"/>
      <c r="M3" s="379"/>
      <c r="N3" s="114"/>
    </row>
    <row r="4" spans="1:14" ht="15.75" customHeight="1">
      <c r="A4" s="387" t="s">
        <v>109</v>
      </c>
      <c r="B4" s="387"/>
      <c r="C4" s="387"/>
      <c r="D4" s="387"/>
      <c r="E4" s="387"/>
      <c r="F4" s="387"/>
      <c r="G4" s="387"/>
      <c r="H4" s="387"/>
      <c r="I4" s="387"/>
      <c r="J4" s="387"/>
      <c r="K4" s="387"/>
      <c r="L4" s="387"/>
      <c r="M4" s="12"/>
    </row>
    <row r="5" spans="1:14" ht="15.75" customHeight="1">
      <c r="A5" s="387" t="s">
        <v>135</v>
      </c>
      <c r="B5" s="387"/>
      <c r="C5" s="387"/>
      <c r="D5" s="387"/>
      <c r="E5" s="387"/>
      <c r="F5" s="387"/>
      <c r="G5" s="387"/>
      <c r="H5" s="387"/>
      <c r="I5" s="387"/>
      <c r="J5" s="387"/>
      <c r="K5" s="387"/>
      <c r="L5" s="387"/>
      <c r="M5" s="12"/>
    </row>
    <row r="6" spans="1:14" ht="15.75" customHeight="1">
      <c r="A6" s="387">
        <v>2019</v>
      </c>
      <c r="B6" s="387"/>
      <c r="C6" s="387"/>
      <c r="D6" s="387"/>
      <c r="E6" s="387"/>
      <c r="F6" s="387"/>
      <c r="G6" s="387"/>
      <c r="H6" s="387"/>
      <c r="I6" s="387"/>
      <c r="J6" s="387"/>
      <c r="K6" s="387"/>
      <c r="L6" s="387"/>
      <c r="M6" s="387"/>
    </row>
    <row r="7" spans="1:14" ht="16.5" customHeight="1">
      <c r="A7" s="452" t="s">
        <v>514</v>
      </c>
      <c r="B7" s="453"/>
      <c r="C7" s="511"/>
      <c r="D7" s="512"/>
      <c r="E7" s="511"/>
      <c r="F7" s="511"/>
      <c r="G7" s="511"/>
      <c r="H7" s="511"/>
      <c r="I7" s="511"/>
      <c r="J7" s="511"/>
      <c r="K7" s="511"/>
      <c r="L7" s="454" t="s">
        <v>513</v>
      </c>
      <c r="M7" s="454"/>
    </row>
    <row r="8" spans="1:14" ht="21" customHeight="1">
      <c r="A8" s="468" t="s">
        <v>289</v>
      </c>
      <c r="B8" s="471" t="s">
        <v>16</v>
      </c>
      <c r="C8" s="467" t="s">
        <v>91</v>
      </c>
      <c r="D8" s="467" t="s">
        <v>92</v>
      </c>
      <c r="E8" s="467" t="s">
        <v>93</v>
      </c>
      <c r="F8" s="467" t="s">
        <v>539</v>
      </c>
      <c r="G8" s="467"/>
      <c r="H8" s="467"/>
      <c r="I8" s="467" t="s">
        <v>94</v>
      </c>
      <c r="J8" s="467"/>
      <c r="K8" s="467"/>
      <c r="L8" s="504" t="s">
        <v>95</v>
      </c>
      <c r="M8" s="505"/>
    </row>
    <row r="9" spans="1:14" ht="21" customHeight="1">
      <c r="A9" s="469"/>
      <c r="B9" s="472"/>
      <c r="C9" s="398"/>
      <c r="D9" s="398"/>
      <c r="E9" s="398"/>
      <c r="F9" s="510" t="s">
        <v>540</v>
      </c>
      <c r="G9" s="510"/>
      <c r="H9" s="510"/>
      <c r="I9" s="510" t="s">
        <v>96</v>
      </c>
      <c r="J9" s="510"/>
      <c r="K9" s="510"/>
      <c r="L9" s="506"/>
      <c r="M9" s="507"/>
    </row>
    <row r="10" spans="1:14" ht="26.1" customHeight="1">
      <c r="A10" s="469"/>
      <c r="B10" s="472"/>
      <c r="C10" s="513" t="s">
        <v>97</v>
      </c>
      <c r="D10" s="513" t="s">
        <v>98</v>
      </c>
      <c r="E10" s="513" t="s">
        <v>99</v>
      </c>
      <c r="F10" s="167" t="s">
        <v>10</v>
      </c>
      <c r="G10" s="167" t="s">
        <v>100</v>
      </c>
      <c r="H10" s="167" t="s">
        <v>101</v>
      </c>
      <c r="I10" s="167" t="s">
        <v>10</v>
      </c>
      <c r="J10" s="167" t="s">
        <v>102</v>
      </c>
      <c r="K10" s="167" t="s">
        <v>103</v>
      </c>
      <c r="L10" s="506"/>
      <c r="M10" s="507"/>
    </row>
    <row r="11" spans="1:14" ht="26.1" customHeight="1">
      <c r="A11" s="470"/>
      <c r="B11" s="473"/>
      <c r="C11" s="514"/>
      <c r="D11" s="514"/>
      <c r="E11" s="514"/>
      <c r="F11" s="170" t="s">
        <v>13</v>
      </c>
      <c r="G11" s="170" t="s">
        <v>104</v>
      </c>
      <c r="H11" s="170" t="s">
        <v>105</v>
      </c>
      <c r="I11" s="170" t="s">
        <v>13</v>
      </c>
      <c r="J11" s="170" t="s">
        <v>106</v>
      </c>
      <c r="K11" s="170" t="s">
        <v>107</v>
      </c>
      <c r="L11" s="508"/>
      <c r="M11" s="509"/>
    </row>
    <row r="12" spans="1:14" ht="24" customHeight="1" thickBot="1">
      <c r="A12" s="43">
        <v>4922</v>
      </c>
      <c r="B12" s="44" t="s">
        <v>356</v>
      </c>
      <c r="C12" s="155">
        <f>SUM('18'!C12+'9'!C12)</f>
        <v>191843</v>
      </c>
      <c r="D12" s="155">
        <f>SUM('18'!D12+'9'!D12)</f>
        <v>78271</v>
      </c>
      <c r="E12" s="155">
        <f>SUM('18'!E12+'9'!E12)</f>
        <v>270114</v>
      </c>
      <c r="F12" s="155">
        <f>SUM('18'!F12+'9'!F12)</f>
        <v>87249</v>
      </c>
      <c r="G12" s="193">
        <f>SUM('18'!G12+'9'!G12)</f>
        <v>42532</v>
      </c>
      <c r="H12" s="193">
        <f>SUM('18'!H12+'9'!H12)</f>
        <v>44717</v>
      </c>
      <c r="I12" s="155">
        <f>SUM('18'!I12+'9'!I12)</f>
        <v>357363</v>
      </c>
      <c r="J12" s="193">
        <f>SUM('18'!J12+'9'!J12)</f>
        <v>20911</v>
      </c>
      <c r="K12" s="193">
        <f>SUM('18'!K12+'9'!K12)</f>
        <v>336452</v>
      </c>
      <c r="L12" s="475" t="s">
        <v>366</v>
      </c>
      <c r="M12" s="475"/>
    </row>
    <row r="13" spans="1:14" ht="24" customHeight="1" thickBot="1">
      <c r="A13" s="46">
        <v>4923</v>
      </c>
      <c r="B13" s="47" t="s">
        <v>357</v>
      </c>
      <c r="C13" s="257">
        <f>SUM('18'!C13+'9'!C13)</f>
        <v>1209473</v>
      </c>
      <c r="D13" s="257">
        <f>SUM('18'!D13+'9'!D13)</f>
        <v>298581</v>
      </c>
      <c r="E13" s="257">
        <f>SUM('18'!E13+'9'!E13)</f>
        <v>1508054</v>
      </c>
      <c r="F13" s="257">
        <f>SUM('18'!F13+'9'!F13)</f>
        <v>879861</v>
      </c>
      <c r="G13" s="216">
        <f>SUM('18'!G13+'9'!G13)</f>
        <v>371714</v>
      </c>
      <c r="H13" s="216">
        <f>SUM('18'!H13+'9'!H13)</f>
        <v>508147</v>
      </c>
      <c r="I13" s="257">
        <f>SUM('18'!I13+'9'!I13)</f>
        <v>2387915</v>
      </c>
      <c r="J13" s="216">
        <f>SUM('18'!J13+'9'!J13)</f>
        <v>225414</v>
      </c>
      <c r="K13" s="216">
        <f>SUM('18'!K13+'9'!K13)</f>
        <v>2162501</v>
      </c>
      <c r="L13" s="474" t="s">
        <v>139</v>
      </c>
      <c r="M13" s="474"/>
    </row>
    <row r="14" spans="1:14" ht="35.1" customHeight="1" thickBot="1">
      <c r="A14" s="43">
        <v>4924</v>
      </c>
      <c r="B14" s="44" t="s">
        <v>367</v>
      </c>
      <c r="C14" s="155">
        <f>SUM('18'!C14+'9'!C14)</f>
        <v>356686</v>
      </c>
      <c r="D14" s="155">
        <f>SUM('18'!D14+'9'!D14)</f>
        <v>202653</v>
      </c>
      <c r="E14" s="155">
        <f>SUM('18'!E14+'9'!E14)</f>
        <v>559339</v>
      </c>
      <c r="F14" s="155">
        <f>SUM('18'!F14+'9'!F14)</f>
        <v>272017</v>
      </c>
      <c r="G14" s="193">
        <f>SUM('18'!G14+'9'!G14)</f>
        <v>142725</v>
      </c>
      <c r="H14" s="193">
        <f>SUM('18'!H14+'9'!H14)</f>
        <v>129292</v>
      </c>
      <c r="I14" s="155">
        <f>SUM('18'!I14+'9'!I14)</f>
        <v>831356</v>
      </c>
      <c r="J14" s="193">
        <f>SUM('18'!J14+'9'!J14)</f>
        <v>35633</v>
      </c>
      <c r="K14" s="193">
        <f>SUM('18'!K14+'9'!K14)</f>
        <v>795723</v>
      </c>
      <c r="L14" s="475" t="s">
        <v>382</v>
      </c>
      <c r="M14" s="475"/>
    </row>
    <row r="15" spans="1:14" ht="35.1" customHeight="1" thickBot="1">
      <c r="A15" s="46">
        <v>4925</v>
      </c>
      <c r="B15" s="47" t="s">
        <v>369</v>
      </c>
      <c r="C15" s="257">
        <v>260154</v>
      </c>
      <c r="D15" s="257">
        <f>SUM('18'!D15+'9'!D15)</f>
        <v>41604</v>
      </c>
      <c r="E15" s="257">
        <v>301758</v>
      </c>
      <c r="F15" s="257">
        <v>128150</v>
      </c>
      <c r="G15" s="216">
        <f>SUM('18'!G15+'9'!G15)</f>
        <v>57362</v>
      </c>
      <c r="H15" s="216">
        <v>70788</v>
      </c>
      <c r="I15" s="257">
        <f>SUM('18'!I15+'9'!I15)</f>
        <v>429908</v>
      </c>
      <c r="J15" s="216">
        <f>SUM('18'!J15+'9'!J15)</f>
        <v>18584</v>
      </c>
      <c r="K15" s="216">
        <f>SUM('18'!K15+'9'!K15)</f>
        <v>411324</v>
      </c>
      <c r="L15" s="474" t="s">
        <v>370</v>
      </c>
      <c r="M15" s="474"/>
    </row>
    <row r="16" spans="1:14" ht="35.1" customHeight="1" thickBot="1">
      <c r="A16" s="43">
        <v>5010</v>
      </c>
      <c r="B16" s="44" t="s">
        <v>371</v>
      </c>
      <c r="C16" s="155">
        <f>SUM('18'!C16+'9'!C16)</f>
        <v>2891157</v>
      </c>
      <c r="D16" s="155">
        <f>SUM('18'!D16+'9'!D16)</f>
        <v>1034790</v>
      </c>
      <c r="E16" s="155">
        <f>SUM('18'!E16+'9'!E16)</f>
        <v>3925947</v>
      </c>
      <c r="F16" s="155">
        <f>SUM('18'!F16+'9'!F16)</f>
        <v>1224051</v>
      </c>
      <c r="G16" s="193">
        <f>SUM('18'!G16+'9'!G16)</f>
        <v>812656</v>
      </c>
      <c r="H16" s="193">
        <f>SUM('18'!H16+'9'!H16)</f>
        <v>411395</v>
      </c>
      <c r="I16" s="155">
        <f>SUM('18'!I16+'9'!I16)</f>
        <v>5149998</v>
      </c>
      <c r="J16" s="193">
        <f>SUM('18'!J16+'9'!J16)</f>
        <v>579833</v>
      </c>
      <c r="K16" s="193">
        <f>SUM('18'!K16+'9'!K16)</f>
        <v>4570165</v>
      </c>
      <c r="L16" s="475" t="s">
        <v>372</v>
      </c>
      <c r="M16" s="475"/>
    </row>
    <row r="17" spans="1:13" ht="24" customHeight="1" thickBot="1">
      <c r="A17" s="46">
        <v>5110</v>
      </c>
      <c r="B17" s="47" t="s">
        <v>411</v>
      </c>
      <c r="C17" s="257">
        <f>SUM('18'!C17+'9'!C17)</f>
        <v>10942151</v>
      </c>
      <c r="D17" s="257">
        <f>SUM('18'!D17+'9'!D17)</f>
        <v>4688818</v>
      </c>
      <c r="E17" s="257">
        <f>SUM('18'!E17+'9'!E17)</f>
        <v>15630969</v>
      </c>
      <c r="F17" s="257">
        <f>SUM('18'!F17+'9'!F17)</f>
        <v>34651186</v>
      </c>
      <c r="G17" s="216">
        <f>SUM('18'!G17+'9'!G17)</f>
        <v>16678149</v>
      </c>
      <c r="H17" s="216">
        <f>SUM('18'!H17+'9'!H17)</f>
        <v>17973037</v>
      </c>
      <c r="I17" s="257">
        <f>SUM('18'!I17+'9'!I17)</f>
        <v>50282155</v>
      </c>
      <c r="J17" s="216">
        <f>SUM('18'!J17+'9'!J17)</f>
        <v>2698780</v>
      </c>
      <c r="K17" s="216">
        <f>SUM('18'!K17+'9'!K17)</f>
        <v>47583375</v>
      </c>
      <c r="L17" s="474" t="s">
        <v>373</v>
      </c>
      <c r="M17" s="474"/>
    </row>
    <row r="18" spans="1:13" ht="24" customHeight="1" thickBot="1">
      <c r="A18" s="43">
        <v>5210</v>
      </c>
      <c r="B18" s="44" t="s">
        <v>359</v>
      </c>
      <c r="C18" s="155">
        <f>SUM('18'!C18+'9'!C18)</f>
        <v>663398</v>
      </c>
      <c r="D18" s="155">
        <f>SUM('18'!D18+'9'!D18)</f>
        <v>158546</v>
      </c>
      <c r="E18" s="155">
        <f>SUM('18'!E18+'9'!E18)</f>
        <v>821944</v>
      </c>
      <c r="F18" s="155">
        <f>SUM('18'!F18+'9'!F18)</f>
        <v>512977</v>
      </c>
      <c r="G18" s="193">
        <f>SUM('18'!G18+'9'!G18)</f>
        <v>77943</v>
      </c>
      <c r="H18" s="193">
        <f>SUM('18'!H18+'9'!H18)</f>
        <v>435034</v>
      </c>
      <c r="I18" s="155">
        <f>SUM('18'!I18+'9'!I18)</f>
        <v>1334921</v>
      </c>
      <c r="J18" s="193">
        <f>SUM('18'!J18+'9'!J18)</f>
        <v>26078</v>
      </c>
      <c r="K18" s="193">
        <f>SUM('18'!K18+'9'!K18)</f>
        <v>1308843</v>
      </c>
      <c r="L18" s="475" t="s">
        <v>374</v>
      </c>
      <c r="M18" s="475"/>
    </row>
    <row r="19" spans="1:13" ht="35.1" customHeight="1" thickBot="1">
      <c r="A19" s="46">
        <v>5221</v>
      </c>
      <c r="B19" s="47" t="s">
        <v>375</v>
      </c>
      <c r="C19" s="257">
        <f>SUM('18'!C19+'9'!C19)</f>
        <v>1870</v>
      </c>
      <c r="D19" s="257">
        <f>SUM('18'!D19+'9'!D19)</f>
        <v>15</v>
      </c>
      <c r="E19" s="257">
        <f>SUM('18'!E19+'9'!E19)</f>
        <v>1885</v>
      </c>
      <c r="F19" s="257">
        <f>SUM('18'!F19+'9'!F19)</f>
        <v>177</v>
      </c>
      <c r="G19" s="216">
        <f>SUM('18'!G19+'9'!G19)</f>
        <v>127</v>
      </c>
      <c r="H19" s="216">
        <f>SUM('18'!H19+'9'!H19)</f>
        <v>50</v>
      </c>
      <c r="I19" s="257">
        <f>SUM('18'!I19+'9'!I19)</f>
        <v>2062</v>
      </c>
      <c r="J19" s="216">
        <f>SUM('18'!J19+'9'!J19)</f>
        <v>0</v>
      </c>
      <c r="K19" s="216">
        <f>SUM('18'!K19+'9'!K19)</f>
        <v>2062</v>
      </c>
      <c r="L19" s="474" t="s">
        <v>376</v>
      </c>
      <c r="M19" s="474"/>
    </row>
    <row r="20" spans="1:13" ht="35.1" customHeight="1" thickBot="1">
      <c r="A20" s="43">
        <v>5222</v>
      </c>
      <c r="B20" s="44" t="s">
        <v>402</v>
      </c>
      <c r="C20" s="155">
        <f>SUM('18'!C20+'9'!C20)</f>
        <v>23212</v>
      </c>
      <c r="D20" s="155">
        <f>SUM('18'!D20+'9'!D20)</f>
        <v>231</v>
      </c>
      <c r="E20" s="155">
        <f>SUM('18'!E20+'9'!E20)</f>
        <v>23443</v>
      </c>
      <c r="F20" s="155">
        <f>SUM('18'!F20+'9'!F20)</f>
        <v>2308</v>
      </c>
      <c r="G20" s="193">
        <f>SUM('18'!G20+'9'!G20)</f>
        <v>1771</v>
      </c>
      <c r="H20" s="193">
        <f>SUM('18'!H20+'9'!H20)</f>
        <v>537</v>
      </c>
      <c r="I20" s="155">
        <f>SUM('18'!I20+'9'!I20)</f>
        <v>25751</v>
      </c>
      <c r="J20" s="193">
        <f>SUM('18'!J20+'9'!J20)</f>
        <v>32</v>
      </c>
      <c r="K20" s="193">
        <f>SUM('18'!K20+'9'!K20)</f>
        <v>25719</v>
      </c>
      <c r="L20" s="435" t="s">
        <v>401</v>
      </c>
      <c r="M20" s="436"/>
    </row>
    <row r="21" spans="1:13" ht="24" customHeight="1" thickBot="1">
      <c r="A21" s="214">
        <v>5224</v>
      </c>
      <c r="B21" s="215" t="s">
        <v>360</v>
      </c>
      <c r="C21" s="257">
        <f>SUM('18'!C21+'9'!C21)</f>
        <v>727570</v>
      </c>
      <c r="D21" s="257">
        <f>SUM('18'!D21+'9'!D21)</f>
        <v>47143</v>
      </c>
      <c r="E21" s="257">
        <f>SUM('18'!E21+'9'!E21)</f>
        <v>774713</v>
      </c>
      <c r="F21" s="257">
        <f>SUM('18'!F21+'9'!F21)</f>
        <v>426105</v>
      </c>
      <c r="G21" s="216">
        <f>SUM('18'!G21+'9'!G21)</f>
        <v>254369</v>
      </c>
      <c r="H21" s="216">
        <f>SUM('18'!H21+'9'!H21)</f>
        <v>171736</v>
      </c>
      <c r="I21" s="257">
        <f>SUM('18'!I21+'9'!I21)</f>
        <v>1200818</v>
      </c>
      <c r="J21" s="216">
        <f>SUM('18'!J21+'9'!J21)</f>
        <v>23744</v>
      </c>
      <c r="K21" s="216">
        <f>SUM('18'!K21+'9'!K21)</f>
        <v>1177074</v>
      </c>
      <c r="L21" s="503" t="s">
        <v>141</v>
      </c>
      <c r="M21" s="503"/>
    </row>
    <row r="22" spans="1:13" ht="24" customHeight="1" thickBot="1">
      <c r="A22" s="226">
        <v>5229</v>
      </c>
      <c r="B22" s="227" t="s">
        <v>377</v>
      </c>
      <c r="C22" s="155">
        <f>SUM('18'!C22+'9'!C22)</f>
        <v>1170751</v>
      </c>
      <c r="D22" s="155">
        <f>SUM('18'!D22+'9'!D22)</f>
        <v>32582</v>
      </c>
      <c r="E22" s="155">
        <f>SUM('18'!E22+'9'!E22)</f>
        <v>1203333</v>
      </c>
      <c r="F22" s="155">
        <f>SUM('18'!F22+'9'!F22)</f>
        <v>384999</v>
      </c>
      <c r="G22" s="193">
        <f>SUM('18'!G22+'9'!G22)</f>
        <v>229734</v>
      </c>
      <c r="H22" s="193">
        <f>SUM('18'!H22+'9'!H22)</f>
        <v>155265</v>
      </c>
      <c r="I22" s="155">
        <f>SUM('18'!I22+'9'!I22)</f>
        <v>1588332</v>
      </c>
      <c r="J22" s="193">
        <f>SUM('18'!J22+'9'!J22)</f>
        <v>11987</v>
      </c>
      <c r="K22" s="193">
        <f>SUM('18'!K22+'9'!K22)</f>
        <v>1576345</v>
      </c>
      <c r="L22" s="516" t="s">
        <v>378</v>
      </c>
      <c r="M22" s="516"/>
    </row>
    <row r="23" spans="1:13" ht="24" customHeight="1" thickBot="1">
      <c r="A23" s="214">
        <v>5310</v>
      </c>
      <c r="B23" s="215" t="s">
        <v>361</v>
      </c>
      <c r="C23" s="257">
        <f>SUM('18'!C23+'9'!C23)</f>
        <v>67698</v>
      </c>
      <c r="D23" s="257">
        <f>SUM('18'!D23+'9'!D23)</f>
        <v>8096</v>
      </c>
      <c r="E23" s="257">
        <f>SUM('18'!E23+'9'!E23)</f>
        <v>75794</v>
      </c>
      <c r="F23" s="257">
        <f>SUM('18'!F23+'9'!F23)</f>
        <v>109335</v>
      </c>
      <c r="G23" s="216">
        <f>SUM('18'!G23+'9'!G23)</f>
        <v>105185</v>
      </c>
      <c r="H23" s="216">
        <f>SUM('18'!H23+'9'!H23)</f>
        <v>4150</v>
      </c>
      <c r="I23" s="257">
        <f>SUM('18'!I23+'9'!I23)</f>
        <v>185129</v>
      </c>
      <c r="J23" s="216">
        <f>SUM('18'!J23+'9'!J23)</f>
        <v>0</v>
      </c>
      <c r="K23" s="216">
        <f>SUM('18'!K23+'9'!K23)</f>
        <v>185129</v>
      </c>
      <c r="L23" s="503" t="s">
        <v>379</v>
      </c>
      <c r="M23" s="503"/>
    </row>
    <row r="24" spans="1:13" ht="24" customHeight="1" thickBot="1">
      <c r="A24" s="226">
        <v>5320</v>
      </c>
      <c r="B24" s="227" t="s">
        <v>362</v>
      </c>
      <c r="C24" s="155">
        <f>SUM('18'!C24+'9'!C24)</f>
        <v>201151</v>
      </c>
      <c r="D24" s="155">
        <f>SUM('18'!D24+'9'!D24)</f>
        <v>5719</v>
      </c>
      <c r="E24" s="155">
        <f>SUM('18'!E24+'9'!E24)</f>
        <v>206870</v>
      </c>
      <c r="F24" s="155">
        <f>SUM('18'!F24+'9'!F24)</f>
        <v>51304</v>
      </c>
      <c r="G24" s="193">
        <f>SUM('18'!G24+'9'!G24)</f>
        <v>32012</v>
      </c>
      <c r="H24" s="193">
        <f>SUM('18'!H24+'9'!H24)</f>
        <v>19292</v>
      </c>
      <c r="I24" s="155">
        <f>SUM('18'!I24+'9'!I24)</f>
        <v>258174</v>
      </c>
      <c r="J24" s="193">
        <f>SUM('18'!J24+'9'!J24)</f>
        <v>0</v>
      </c>
      <c r="K24" s="193">
        <f>SUM('18'!K24+'9'!K24)</f>
        <v>258174</v>
      </c>
      <c r="L24" s="516" t="s">
        <v>380</v>
      </c>
      <c r="M24" s="516"/>
    </row>
    <row r="25" spans="1:13" ht="24" customHeight="1" thickBot="1">
      <c r="A25" s="230">
        <v>6110</v>
      </c>
      <c r="B25" s="231" t="s">
        <v>363</v>
      </c>
      <c r="C25" s="257">
        <f>SUM('18'!C25+'9'!C25)</f>
        <v>5291293</v>
      </c>
      <c r="D25" s="257">
        <f>SUM('18'!D25+'9'!D25)</f>
        <v>1064315</v>
      </c>
      <c r="E25" s="257">
        <f>SUM('18'!E25+'9'!E25)</f>
        <v>6355608</v>
      </c>
      <c r="F25" s="257">
        <f>SUM('18'!F25+'9'!F25)</f>
        <v>1558386</v>
      </c>
      <c r="G25" s="216">
        <f>SUM('18'!G25+'9'!G25)</f>
        <v>1308652</v>
      </c>
      <c r="H25" s="216">
        <f>SUM('18'!H25+'9'!H25)</f>
        <v>249734</v>
      </c>
      <c r="I25" s="257">
        <f>SUM('18'!I25+'9'!I25)</f>
        <v>7913994</v>
      </c>
      <c r="J25" s="216">
        <f>SUM('18'!J25+'9'!J25)</f>
        <v>5825</v>
      </c>
      <c r="K25" s="216">
        <f>SUM('18'!K25+'9'!K25)</f>
        <v>7908169</v>
      </c>
      <c r="L25" s="515" t="s">
        <v>381</v>
      </c>
      <c r="M25" s="515"/>
    </row>
    <row r="26" spans="1:13" ht="24" customHeight="1">
      <c r="A26" s="228">
        <v>6190</v>
      </c>
      <c r="B26" s="229" t="s">
        <v>364</v>
      </c>
      <c r="C26" s="233">
        <f>SUM('18'!C26+'9'!C26)</f>
        <v>101463</v>
      </c>
      <c r="D26" s="233">
        <f>SUM('18'!D26+'9'!D26)</f>
        <v>1067</v>
      </c>
      <c r="E26" s="233">
        <f>SUM('18'!E26+'9'!E26)</f>
        <v>102530</v>
      </c>
      <c r="F26" s="233">
        <f>SUM('18'!F26+'9'!F26)</f>
        <v>16669</v>
      </c>
      <c r="G26" s="225">
        <f>SUM('18'!G26+'9'!G26)</f>
        <v>11759</v>
      </c>
      <c r="H26" s="225">
        <f>SUM('18'!H26+'9'!H26)</f>
        <v>4910</v>
      </c>
      <c r="I26" s="233">
        <f>SUM('18'!I26+'9'!I26)</f>
        <v>119199</v>
      </c>
      <c r="J26" s="225">
        <f>SUM('18'!J26+'9'!J26)</f>
        <v>120</v>
      </c>
      <c r="K26" s="225">
        <f>SUM('18'!K26+'9'!K26)</f>
        <v>119079</v>
      </c>
      <c r="L26" s="517" t="s">
        <v>365</v>
      </c>
      <c r="M26" s="517"/>
    </row>
    <row r="27" spans="1:13" ht="40.5" customHeight="1">
      <c r="A27" s="443" t="s">
        <v>13</v>
      </c>
      <c r="B27" s="549"/>
      <c r="C27" s="232">
        <f>SUM(C12:C26)</f>
        <v>24099870</v>
      </c>
      <c r="D27" s="232">
        <f>SUM('18'!D27+'9'!D27)</f>
        <v>7662431</v>
      </c>
      <c r="E27" s="232">
        <f>SUM(E12:E26)</f>
        <v>31762301</v>
      </c>
      <c r="F27" s="232">
        <f>SUM(F12:F26)</f>
        <v>40304774</v>
      </c>
      <c r="G27" s="232">
        <f>SUM('18'!G27+'9'!G27)</f>
        <v>20126690</v>
      </c>
      <c r="H27" s="232">
        <f>SUM('18'!H27+'9'!H27)</f>
        <v>20178084</v>
      </c>
      <c r="I27" s="232">
        <f>SUM('18'!I27+'9'!I27)</f>
        <v>72067075</v>
      </c>
      <c r="J27" s="232">
        <f>SUM('18'!J27+'9'!J27)</f>
        <v>3646941</v>
      </c>
      <c r="K27" s="232">
        <f>SUM('18'!K27+'9'!K27)</f>
        <v>68420134</v>
      </c>
      <c r="L27" s="419" t="s">
        <v>10</v>
      </c>
      <c r="M27" s="419"/>
    </row>
    <row r="31" spans="1:13" ht="14.25">
      <c r="C31" s="1"/>
      <c r="E31" s="1"/>
    </row>
    <row r="32" spans="1:13" ht="14.25">
      <c r="C32" s="1"/>
      <c r="E32" s="1"/>
    </row>
    <row r="33" spans="1:5" ht="14.25">
      <c r="C33" s="1"/>
      <c r="E33" s="1"/>
    </row>
    <row r="34" spans="1:5" ht="14.25">
      <c r="C34" s="1"/>
      <c r="E34" s="1"/>
    </row>
    <row r="35" spans="1:5" ht="14.25">
      <c r="A35" s="1"/>
      <c r="C35" s="1"/>
      <c r="E35" s="1"/>
    </row>
    <row r="36" spans="1:5" ht="14.25">
      <c r="A36" s="1"/>
      <c r="C36" s="1"/>
      <c r="E36" s="1"/>
    </row>
    <row r="37" spans="1:5" ht="14.25">
      <c r="A37" s="1"/>
      <c r="C37" s="1"/>
      <c r="E37" s="1"/>
    </row>
    <row r="38" spans="1:5" ht="14.25">
      <c r="A38" s="1"/>
      <c r="C38" s="1"/>
      <c r="E38" s="1"/>
    </row>
    <row r="39" spans="1:5" ht="14.25">
      <c r="A39" s="1"/>
      <c r="C39" s="1"/>
      <c r="E39" s="1"/>
    </row>
    <row r="40" spans="1:5" ht="14.25">
      <c r="A40" s="1"/>
      <c r="C40" s="1"/>
      <c r="E40" s="1"/>
    </row>
    <row r="41" spans="1:5" ht="14.25">
      <c r="A41" s="1"/>
      <c r="C41" s="1"/>
      <c r="E41" s="1"/>
    </row>
    <row r="42" spans="1:5" ht="14.25">
      <c r="A42" s="1"/>
      <c r="C42" s="1"/>
      <c r="E42" s="1"/>
    </row>
    <row r="43" spans="1:5" ht="14.25">
      <c r="A43" s="1"/>
      <c r="C43" s="1"/>
      <c r="E43" s="1"/>
    </row>
    <row r="44" spans="1:5" ht="14.25">
      <c r="A44" s="1"/>
      <c r="C44" s="1"/>
      <c r="E44" s="1"/>
    </row>
    <row r="45" spans="1:5" ht="14.25">
      <c r="A45" s="1"/>
      <c r="C45" s="1"/>
      <c r="E45" s="1"/>
    </row>
    <row r="46" spans="1:5">
      <c r="A46" s="1"/>
    </row>
    <row r="47" spans="1:5">
      <c r="A47" s="1"/>
    </row>
    <row r="48" spans="1:5">
      <c r="A48" s="1"/>
    </row>
    <row r="49" spans="1:1">
      <c r="A49" s="1"/>
    </row>
  </sheetData>
  <mergeCells count="39">
    <mergeCell ref="L25:M25"/>
    <mergeCell ref="A27:B27"/>
    <mergeCell ref="L27:M27"/>
    <mergeCell ref="L18:M18"/>
    <mergeCell ref="L19:M19"/>
    <mergeCell ref="L21:M21"/>
    <mergeCell ref="L22:M22"/>
    <mergeCell ref="L23:M23"/>
    <mergeCell ref="L24:M24"/>
    <mergeCell ref="L26:M26"/>
    <mergeCell ref="L20:M20"/>
    <mergeCell ref="L17:M17"/>
    <mergeCell ref="L8:M11"/>
    <mergeCell ref="F9:H9"/>
    <mergeCell ref="I9:K9"/>
    <mergeCell ref="C10:C11"/>
    <mergeCell ref="D10:D11"/>
    <mergeCell ref="E10:E11"/>
    <mergeCell ref="L12:M12"/>
    <mergeCell ref="L13:M13"/>
    <mergeCell ref="L14:M14"/>
    <mergeCell ref="L15:M15"/>
    <mergeCell ref="L16:M16"/>
    <mergeCell ref="A7:B7"/>
    <mergeCell ref="C7:K7"/>
    <mergeCell ref="L7:M7"/>
    <mergeCell ref="A8:A11"/>
    <mergeCell ref="B8:B11"/>
    <mergeCell ref="C8:C9"/>
    <mergeCell ref="D8:D9"/>
    <mergeCell ref="E8:E9"/>
    <mergeCell ref="F8:H8"/>
    <mergeCell ref="I8:K8"/>
    <mergeCell ref="A6:M6"/>
    <mergeCell ref="A1:M1"/>
    <mergeCell ref="A3:M3"/>
    <mergeCell ref="A2:L2"/>
    <mergeCell ref="A4:L4"/>
    <mergeCell ref="A5:L5"/>
  </mergeCells>
  <printOptions horizontalCentered="1" verticalCentered="1"/>
  <pageMargins left="0" right="0" top="0" bottom="0" header="0.31496062992125984" footer="0.31496062992125984"/>
  <pageSetup paperSize="9" scale="80"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3" tint="0.39997558519241921"/>
  </sheetPr>
  <dimension ref="A1:M19"/>
  <sheetViews>
    <sheetView tabSelected="1" view="pageBreakPreview" topLeftCell="A7" zoomScaleNormal="100" zoomScaleSheetLayoutView="100" workbookViewId="0">
      <selection activeCell="U28" sqref="U28"/>
    </sheetView>
  </sheetViews>
  <sheetFormatPr defaultColWidth="9.125" defaultRowHeight="14.25"/>
  <cols>
    <col min="1" max="1" width="6.625" style="3" customWidth="1"/>
    <col min="2" max="2" width="30.625" style="1" customWidth="1"/>
    <col min="3" max="3" width="10.5" style="1" customWidth="1"/>
    <col min="4" max="4" width="10.75" style="1" customWidth="1"/>
    <col min="5" max="9" width="10.125" style="1" customWidth="1"/>
    <col min="10" max="10" width="25.625" style="1" customWidth="1"/>
    <col min="11" max="11" width="6.625" style="1" customWidth="1"/>
    <col min="12" max="16384" width="9.125" style="1"/>
  </cols>
  <sheetData>
    <row r="1" spans="1:12" s="5" customFormat="1" ht="16.5" customHeight="1">
      <c r="A1" s="378"/>
      <c r="B1" s="378"/>
      <c r="C1" s="378"/>
      <c r="D1" s="378"/>
      <c r="E1" s="378"/>
      <c r="F1" s="378"/>
      <c r="G1" s="378"/>
      <c r="H1" s="378"/>
      <c r="I1" s="378"/>
      <c r="J1" s="378"/>
      <c r="K1" s="378"/>
      <c r="L1" s="10"/>
    </row>
    <row r="2" spans="1:12" ht="18" customHeight="1">
      <c r="A2" s="379" t="s">
        <v>124</v>
      </c>
      <c r="B2" s="379"/>
      <c r="C2" s="379"/>
      <c r="D2" s="379"/>
      <c r="E2" s="379"/>
      <c r="F2" s="379"/>
      <c r="G2" s="379"/>
      <c r="H2" s="379"/>
      <c r="I2" s="379"/>
      <c r="J2" s="379"/>
      <c r="K2" s="379"/>
    </row>
    <row r="3" spans="1:12" ht="18" customHeight="1">
      <c r="A3" s="379" t="s">
        <v>1</v>
      </c>
      <c r="B3" s="379"/>
      <c r="C3" s="379"/>
      <c r="D3" s="379"/>
      <c r="E3" s="379"/>
      <c r="F3" s="379"/>
      <c r="G3" s="379"/>
      <c r="H3" s="379"/>
      <c r="I3" s="379"/>
      <c r="J3" s="379"/>
      <c r="K3" s="379"/>
    </row>
    <row r="4" spans="1:12" ht="15.75" customHeight="1">
      <c r="A4" s="380" t="s">
        <v>125</v>
      </c>
      <c r="B4" s="380"/>
      <c r="C4" s="380"/>
      <c r="D4" s="380"/>
      <c r="E4" s="380"/>
      <c r="F4" s="380"/>
      <c r="G4" s="380"/>
      <c r="H4" s="380"/>
      <c r="I4" s="380"/>
      <c r="J4" s="380"/>
      <c r="K4" s="380"/>
    </row>
    <row r="5" spans="1:12" ht="15.75" customHeight="1">
      <c r="A5" s="380" t="s">
        <v>135</v>
      </c>
      <c r="B5" s="380"/>
      <c r="C5" s="380"/>
      <c r="D5" s="380"/>
      <c r="E5" s="380"/>
      <c r="F5" s="380"/>
      <c r="G5" s="380"/>
      <c r="H5" s="380"/>
      <c r="I5" s="380"/>
      <c r="J5" s="380"/>
      <c r="K5" s="380"/>
    </row>
    <row r="6" spans="1:12" ht="15.75" customHeight="1">
      <c r="A6" s="387">
        <v>2019</v>
      </c>
      <c r="B6" s="387"/>
      <c r="C6" s="387"/>
      <c r="D6" s="387"/>
      <c r="E6" s="387"/>
      <c r="F6" s="387"/>
      <c r="G6" s="387"/>
      <c r="H6" s="387"/>
      <c r="I6" s="387"/>
      <c r="J6" s="387"/>
      <c r="K6" s="387"/>
    </row>
    <row r="7" spans="1:12" ht="15.75" customHeight="1">
      <c r="A7" s="490" t="s">
        <v>515</v>
      </c>
      <c r="B7" s="491"/>
      <c r="C7" s="528"/>
      <c r="D7" s="529"/>
      <c r="E7" s="528"/>
      <c r="F7" s="528"/>
      <c r="G7" s="528"/>
      <c r="H7" s="528"/>
      <c r="I7" s="528"/>
      <c r="J7" s="530" t="s">
        <v>149</v>
      </c>
      <c r="K7" s="530"/>
    </row>
    <row r="8" spans="1:12" s="11" customFormat="1" ht="32.25" customHeight="1">
      <c r="A8" s="554" t="s">
        <v>274</v>
      </c>
      <c r="B8" s="555" t="s">
        <v>16</v>
      </c>
      <c r="C8" s="448" t="s">
        <v>111</v>
      </c>
      <c r="D8" s="447"/>
      <c r="E8" s="496" t="s">
        <v>112</v>
      </c>
      <c r="F8" s="496" t="s">
        <v>507</v>
      </c>
      <c r="G8" s="496" t="s">
        <v>542</v>
      </c>
      <c r="H8" s="496" t="s">
        <v>556</v>
      </c>
      <c r="I8" s="496" t="s">
        <v>113</v>
      </c>
      <c r="J8" s="504" t="s">
        <v>95</v>
      </c>
      <c r="K8" s="505"/>
    </row>
    <row r="9" spans="1:12" s="11" customFormat="1" ht="24.75" customHeight="1">
      <c r="A9" s="526"/>
      <c r="B9" s="524"/>
      <c r="C9" s="556" t="s">
        <v>114</v>
      </c>
      <c r="D9" s="557"/>
      <c r="E9" s="497"/>
      <c r="F9" s="497"/>
      <c r="G9" s="497"/>
      <c r="H9" s="497"/>
      <c r="I9" s="497"/>
      <c r="J9" s="506"/>
      <c r="K9" s="507"/>
    </row>
    <row r="10" spans="1:12" s="11" customFormat="1" ht="30" customHeight="1">
      <c r="A10" s="526"/>
      <c r="B10" s="524"/>
      <c r="C10" s="190" t="s">
        <v>115</v>
      </c>
      <c r="D10" s="190" t="s">
        <v>33</v>
      </c>
      <c r="E10" s="494" t="s">
        <v>116</v>
      </c>
      <c r="F10" s="494" t="s">
        <v>117</v>
      </c>
      <c r="G10" s="199" t="s">
        <v>118</v>
      </c>
      <c r="H10" s="199" t="s">
        <v>118</v>
      </c>
      <c r="I10" s="494" t="s">
        <v>119</v>
      </c>
      <c r="J10" s="506"/>
      <c r="K10" s="507"/>
    </row>
    <row r="11" spans="1:12" s="11" customFormat="1" ht="48.75" customHeight="1">
      <c r="A11" s="527"/>
      <c r="B11" s="525"/>
      <c r="C11" s="189" t="s">
        <v>120</v>
      </c>
      <c r="D11" s="189" t="s">
        <v>121</v>
      </c>
      <c r="E11" s="495"/>
      <c r="F11" s="495"/>
      <c r="G11" s="189" t="s">
        <v>122</v>
      </c>
      <c r="H11" s="189" t="s">
        <v>123</v>
      </c>
      <c r="I11" s="495"/>
      <c r="J11" s="508"/>
      <c r="K11" s="509"/>
    </row>
    <row r="12" spans="1:12" ht="39.950000000000003" customHeight="1" thickBot="1">
      <c r="A12" s="31">
        <v>49</v>
      </c>
      <c r="B12" s="188" t="s">
        <v>350</v>
      </c>
      <c r="C12" s="301">
        <v>927736</v>
      </c>
      <c r="D12" s="301">
        <v>1090418</v>
      </c>
      <c r="E12" s="301">
        <v>76531</v>
      </c>
      <c r="F12" s="301">
        <v>116179</v>
      </c>
      <c r="G12" s="302">
        <v>15.33</v>
      </c>
      <c r="H12" s="302">
        <v>18.79</v>
      </c>
      <c r="I12" s="301">
        <v>31730</v>
      </c>
      <c r="J12" s="551" t="s">
        <v>345</v>
      </c>
      <c r="K12" s="552"/>
    </row>
    <row r="13" spans="1:12" ht="39.950000000000003" customHeight="1" thickTop="1" thickBot="1">
      <c r="A13" s="33">
        <v>50</v>
      </c>
      <c r="B13" s="186" t="s">
        <v>351</v>
      </c>
      <c r="C13" s="303">
        <v>2580645</v>
      </c>
      <c r="D13" s="303">
        <v>310511</v>
      </c>
      <c r="E13" s="303">
        <v>2176245</v>
      </c>
      <c r="F13" s="303">
        <v>2854766</v>
      </c>
      <c r="G13" s="304">
        <v>15.78</v>
      </c>
      <c r="H13" s="304">
        <v>7.99</v>
      </c>
      <c r="I13" s="303">
        <v>172124</v>
      </c>
      <c r="J13" s="559" t="s">
        <v>384</v>
      </c>
      <c r="K13" s="560"/>
    </row>
    <row r="14" spans="1:12" ht="39.950000000000003" customHeight="1" thickTop="1" thickBot="1">
      <c r="A14" s="31">
        <v>51</v>
      </c>
      <c r="B14" s="188" t="s">
        <v>352</v>
      </c>
      <c r="C14" s="301">
        <v>2108040</v>
      </c>
      <c r="D14" s="301">
        <v>8834112</v>
      </c>
      <c r="E14" s="301">
        <v>491911</v>
      </c>
      <c r="F14" s="301">
        <v>1582394</v>
      </c>
      <c r="G14" s="302">
        <v>33.17</v>
      </c>
      <c r="H14" s="302">
        <v>35.74</v>
      </c>
      <c r="I14" s="301">
        <v>278012</v>
      </c>
      <c r="J14" s="561" t="s">
        <v>140</v>
      </c>
      <c r="K14" s="562"/>
    </row>
    <row r="15" spans="1:12" ht="39.950000000000003" customHeight="1" thickTop="1" thickBot="1">
      <c r="A15" s="33">
        <v>52</v>
      </c>
      <c r="B15" s="186" t="s">
        <v>355</v>
      </c>
      <c r="C15" s="303">
        <v>1901256</v>
      </c>
      <c r="D15" s="303">
        <v>685544</v>
      </c>
      <c r="E15" s="303">
        <v>293296</v>
      </c>
      <c r="F15" s="303">
        <v>431006</v>
      </c>
      <c r="G15" s="304">
        <v>13.58</v>
      </c>
      <c r="H15" s="304">
        <v>18.37</v>
      </c>
      <c r="I15" s="303">
        <v>71538</v>
      </c>
      <c r="J15" s="559" t="s">
        <v>347</v>
      </c>
      <c r="K15" s="560"/>
    </row>
    <row r="16" spans="1:12" ht="39.950000000000003" customHeight="1" thickTop="1" thickBot="1">
      <c r="A16" s="37">
        <v>53</v>
      </c>
      <c r="B16" s="38" t="s">
        <v>353</v>
      </c>
      <c r="C16" s="305">
        <v>80088</v>
      </c>
      <c r="D16" s="305">
        <v>188761</v>
      </c>
      <c r="E16" s="305">
        <v>232645</v>
      </c>
      <c r="F16" s="305">
        <v>364858</v>
      </c>
      <c r="G16" s="306">
        <v>30.95</v>
      </c>
      <c r="H16" s="306">
        <v>5.29</v>
      </c>
      <c r="I16" s="305">
        <v>155359</v>
      </c>
      <c r="J16" s="563" t="s">
        <v>348</v>
      </c>
      <c r="K16" s="564"/>
    </row>
    <row r="17" spans="1:13" ht="50.1" customHeight="1">
      <c r="A17" s="176">
        <v>61</v>
      </c>
      <c r="B17" s="177" t="s">
        <v>354</v>
      </c>
      <c r="C17" s="307">
        <v>4310189</v>
      </c>
      <c r="D17" s="307">
        <v>1082567</v>
      </c>
      <c r="E17" s="307">
        <v>2663150</v>
      </c>
      <c r="F17" s="307">
        <v>3312657</v>
      </c>
      <c r="G17" s="308">
        <v>16.440000000000001</v>
      </c>
      <c r="H17" s="308">
        <v>3.17</v>
      </c>
      <c r="I17" s="307">
        <v>452200</v>
      </c>
      <c r="J17" s="565" t="s">
        <v>349</v>
      </c>
      <c r="K17" s="566"/>
    </row>
    <row r="18" spans="1:13" s="183" customFormat="1" ht="45" customHeight="1">
      <c r="A18" s="547" t="s">
        <v>13</v>
      </c>
      <c r="B18" s="548"/>
      <c r="C18" s="321">
        <f>SUM(C12:C17)</f>
        <v>11907954</v>
      </c>
      <c r="D18" s="321">
        <f>SUM(D12:D17)</f>
        <v>12191913</v>
      </c>
      <c r="E18" s="321">
        <v>390493</v>
      </c>
      <c r="F18" s="321">
        <v>886009</v>
      </c>
      <c r="G18" s="322">
        <v>27.93</v>
      </c>
      <c r="H18" s="322">
        <v>28</v>
      </c>
      <c r="I18" s="323">
        <v>150261</v>
      </c>
      <c r="J18" s="521" t="s">
        <v>10</v>
      </c>
      <c r="K18" s="522"/>
      <c r="L18" s="171"/>
      <c r="M18" s="171"/>
    </row>
    <row r="19" spans="1:13" ht="14.25" customHeight="1">
      <c r="A19" s="558" t="s">
        <v>133</v>
      </c>
      <c r="B19" s="558"/>
      <c r="C19" s="558"/>
      <c r="D19" s="558"/>
      <c r="E19" s="558"/>
      <c r="F19" s="558"/>
      <c r="G19" s="550" t="s">
        <v>134</v>
      </c>
      <c r="H19" s="550"/>
      <c r="I19" s="550"/>
      <c r="J19" s="550"/>
      <c r="K19" s="550"/>
      <c r="L19" s="71"/>
      <c r="M19" s="71"/>
    </row>
  </sheetData>
  <mergeCells count="32">
    <mergeCell ref="A19:F19"/>
    <mergeCell ref="G19:K19"/>
    <mergeCell ref="J12:K12"/>
    <mergeCell ref="J13:K13"/>
    <mergeCell ref="J14:K14"/>
    <mergeCell ref="J15:K15"/>
    <mergeCell ref="J16:K16"/>
    <mergeCell ref="A18:B18"/>
    <mergeCell ref="J18:K18"/>
    <mergeCell ref="J17:K17"/>
    <mergeCell ref="A7:B7"/>
    <mergeCell ref="C7:I7"/>
    <mergeCell ref="J7:K7"/>
    <mergeCell ref="A8:A11"/>
    <mergeCell ref="B8:B11"/>
    <mergeCell ref="C8:D8"/>
    <mergeCell ref="E8:E9"/>
    <mergeCell ref="F8:F9"/>
    <mergeCell ref="G8:G9"/>
    <mergeCell ref="H8:H9"/>
    <mergeCell ref="I8:I9"/>
    <mergeCell ref="J8:K11"/>
    <mergeCell ref="C9:D9"/>
    <mergeCell ref="E10:E11"/>
    <mergeCell ref="F10:F11"/>
    <mergeCell ref="I10:I11"/>
    <mergeCell ref="A6:K6"/>
    <mergeCell ref="A1:K1"/>
    <mergeCell ref="A2:K2"/>
    <mergeCell ref="A3:K3"/>
    <mergeCell ref="A4:K4"/>
    <mergeCell ref="A5:K5"/>
  </mergeCells>
  <printOptions horizontalCentered="1" verticalCentered="1"/>
  <pageMargins left="0" right="0" top="0" bottom="0" header="0.31496062992125984" footer="0.31496062992125984"/>
  <pageSetup paperSize="9" scale="8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sheetPr>
  <dimension ref="A1:L43"/>
  <sheetViews>
    <sheetView tabSelected="1" view="pageBreakPreview" zoomScaleNormal="100" zoomScaleSheetLayoutView="100" workbookViewId="0">
      <selection activeCell="U28" sqref="U28"/>
    </sheetView>
  </sheetViews>
  <sheetFormatPr defaultColWidth="9.125" defaultRowHeight="15"/>
  <cols>
    <col min="1" max="1" width="5.625" style="7" customWidth="1"/>
    <col min="2" max="2" width="50.625" style="88" customWidth="1"/>
    <col min="3" max="3" width="9.625" style="7" customWidth="1"/>
    <col min="4" max="4" width="50.625" style="88" customWidth="1"/>
    <col min="5" max="5" width="5.625" style="9" customWidth="1"/>
    <col min="6" max="16384" width="9.125" style="7"/>
  </cols>
  <sheetData>
    <row r="1" spans="1:12" s="5" customFormat="1" ht="29.45" customHeight="1">
      <c r="F1" s="6"/>
      <c r="G1" s="6"/>
      <c r="H1" s="6"/>
      <c r="I1" s="6"/>
      <c r="J1" s="6"/>
      <c r="K1" s="6"/>
      <c r="L1" s="6"/>
    </row>
    <row r="2" spans="1:12" ht="23.45" customHeight="1">
      <c r="B2" s="342" t="s">
        <v>403</v>
      </c>
      <c r="C2" s="342"/>
      <c r="D2" s="342"/>
      <c r="E2" s="342"/>
      <c r="F2" s="206"/>
      <c r="G2" s="206"/>
      <c r="H2" s="206"/>
    </row>
    <row r="3" spans="1:12" ht="14.25" customHeight="1">
      <c r="B3" s="345" t="s">
        <v>404</v>
      </c>
      <c r="C3" s="345"/>
      <c r="D3" s="345"/>
      <c r="E3" s="345"/>
      <c r="F3" s="207"/>
      <c r="G3" s="207"/>
      <c r="H3" s="207"/>
    </row>
    <row r="4" spans="1:12" ht="37.5" customHeight="1">
      <c r="A4" s="87" t="s">
        <v>279</v>
      </c>
      <c r="B4" s="56" t="s">
        <v>278</v>
      </c>
      <c r="C4" s="56"/>
      <c r="D4" s="79" t="s">
        <v>519</v>
      </c>
      <c r="E4" s="57" t="s">
        <v>280</v>
      </c>
    </row>
    <row r="5" spans="1:12" s="8" customFormat="1" ht="14.25">
      <c r="A5" s="58"/>
      <c r="B5" s="89" t="s">
        <v>152</v>
      </c>
      <c r="C5" s="109"/>
      <c r="D5" s="91" t="s">
        <v>282</v>
      </c>
      <c r="E5" s="58"/>
      <c r="F5" s="8" t="s">
        <v>28</v>
      </c>
    </row>
    <row r="6" spans="1:12" s="8" customFormat="1" ht="14.25">
      <c r="A6" s="59"/>
      <c r="B6" s="94" t="s">
        <v>160</v>
      </c>
      <c r="C6" s="110"/>
      <c r="D6" s="96" t="s">
        <v>283</v>
      </c>
      <c r="E6" s="59"/>
    </row>
    <row r="7" spans="1:12" s="8" customFormat="1" ht="13.5" customHeight="1">
      <c r="A7" s="294"/>
      <c r="B7" s="89" t="s">
        <v>281</v>
      </c>
      <c r="C7" s="111"/>
      <c r="D7" s="91" t="s">
        <v>474</v>
      </c>
      <c r="E7" s="58"/>
    </row>
    <row r="8" spans="1:12" s="8" customFormat="1" ht="14.25">
      <c r="A8" s="59"/>
      <c r="B8" s="94" t="s">
        <v>267</v>
      </c>
      <c r="C8" s="110"/>
      <c r="D8" s="96" t="s">
        <v>266</v>
      </c>
      <c r="E8" s="59"/>
    </row>
    <row r="9" spans="1:12" s="8" customFormat="1" ht="15.75">
      <c r="A9" s="58"/>
      <c r="B9" s="90" t="s">
        <v>298</v>
      </c>
      <c r="C9" s="111"/>
      <c r="D9" s="92" t="s">
        <v>284</v>
      </c>
      <c r="E9" s="58"/>
    </row>
    <row r="10" spans="1:12" s="29" customFormat="1" ht="22.5">
      <c r="A10" s="59">
        <v>1</v>
      </c>
      <c r="B10" s="94" t="s">
        <v>9</v>
      </c>
      <c r="C10" s="110"/>
      <c r="D10" s="99" t="s">
        <v>285</v>
      </c>
      <c r="E10" s="59">
        <v>1</v>
      </c>
    </row>
    <row r="11" spans="1:12" s="29" customFormat="1" ht="22.5">
      <c r="A11" s="58">
        <v>2</v>
      </c>
      <c r="B11" s="89" t="s">
        <v>9</v>
      </c>
      <c r="C11" s="111"/>
      <c r="D11" s="98" t="s">
        <v>8</v>
      </c>
      <c r="E11" s="58">
        <v>2</v>
      </c>
    </row>
    <row r="12" spans="1:12" s="8" customFormat="1" ht="39">
      <c r="A12" s="59"/>
      <c r="B12" s="95" t="s">
        <v>297</v>
      </c>
      <c r="C12" s="112"/>
      <c r="D12" s="97" t="s">
        <v>294</v>
      </c>
      <c r="E12" s="59"/>
    </row>
    <row r="13" spans="1:12" s="8" customFormat="1" ht="14.25">
      <c r="A13" s="58">
        <v>3</v>
      </c>
      <c r="B13" s="89" t="s">
        <v>129</v>
      </c>
      <c r="C13" s="111"/>
      <c r="D13" s="98" t="s">
        <v>464</v>
      </c>
      <c r="E13" s="58">
        <v>3</v>
      </c>
    </row>
    <row r="14" spans="1:12" s="8" customFormat="1" ht="22.5">
      <c r="A14" s="59">
        <v>4</v>
      </c>
      <c r="B14" s="89" t="s">
        <v>413</v>
      </c>
      <c r="C14" s="110"/>
      <c r="D14" s="99" t="s">
        <v>462</v>
      </c>
      <c r="E14" s="59">
        <v>4</v>
      </c>
    </row>
    <row r="15" spans="1:12" s="8" customFormat="1" ht="22.5">
      <c r="A15" s="58">
        <v>5</v>
      </c>
      <c r="B15" s="89" t="s">
        <v>414</v>
      </c>
      <c r="C15" s="111"/>
      <c r="D15" s="98" t="s">
        <v>55</v>
      </c>
      <c r="E15" s="58">
        <v>5</v>
      </c>
    </row>
    <row r="16" spans="1:12" s="8" customFormat="1" ht="22.5">
      <c r="A16" s="59">
        <v>6</v>
      </c>
      <c r="B16" s="94" t="s">
        <v>71</v>
      </c>
      <c r="C16" s="110"/>
      <c r="D16" s="99" t="s">
        <v>70</v>
      </c>
      <c r="E16" s="59">
        <v>6</v>
      </c>
    </row>
    <row r="17" spans="1:6" s="8" customFormat="1" ht="26.25" customHeight="1">
      <c r="A17" s="58">
        <v>7</v>
      </c>
      <c r="B17" s="89" t="s">
        <v>90</v>
      </c>
      <c r="C17" s="111"/>
      <c r="D17" s="98" t="s">
        <v>89</v>
      </c>
      <c r="E17" s="58">
        <v>7</v>
      </c>
    </row>
    <row r="18" spans="1:6" s="8" customFormat="1" ht="14.25">
      <c r="A18" s="59">
        <v>8</v>
      </c>
      <c r="B18" s="94" t="s">
        <v>392</v>
      </c>
      <c r="C18" s="110"/>
      <c r="D18" s="99" t="s">
        <v>400</v>
      </c>
      <c r="E18" s="59">
        <v>8</v>
      </c>
    </row>
    <row r="19" spans="1:6" s="8" customFormat="1" ht="14.25">
      <c r="A19" s="58">
        <v>9</v>
      </c>
      <c r="B19" s="89" t="s">
        <v>394</v>
      </c>
      <c r="C19" s="111"/>
      <c r="D19" s="98" t="s">
        <v>399</v>
      </c>
      <c r="E19" s="58">
        <v>9</v>
      </c>
    </row>
    <row r="20" spans="1:6" s="8" customFormat="1" ht="14.25">
      <c r="A20" s="59">
        <v>10</v>
      </c>
      <c r="B20" s="94" t="s">
        <v>393</v>
      </c>
      <c r="C20" s="110"/>
      <c r="D20" s="99" t="s">
        <v>391</v>
      </c>
      <c r="E20" s="59">
        <v>10</v>
      </c>
    </row>
    <row r="21" spans="1:6" s="8" customFormat="1" ht="14.25">
      <c r="A21" s="58">
        <v>11</v>
      </c>
      <c r="B21" s="89" t="s">
        <v>395</v>
      </c>
      <c r="C21" s="111"/>
      <c r="D21" s="98" t="s">
        <v>397</v>
      </c>
      <c r="E21" s="58">
        <v>11</v>
      </c>
    </row>
    <row r="22" spans="1:6" s="8" customFormat="1" ht="31.5">
      <c r="A22" s="59"/>
      <c r="B22" s="100" t="s">
        <v>296</v>
      </c>
      <c r="C22" s="112"/>
      <c r="D22" s="103" t="s">
        <v>295</v>
      </c>
      <c r="E22" s="59"/>
    </row>
    <row r="23" spans="1:6" s="8" customFormat="1">
      <c r="A23" s="58">
        <v>12</v>
      </c>
      <c r="B23" s="102" t="s">
        <v>129</v>
      </c>
      <c r="C23" s="111"/>
      <c r="D23" s="91" t="s">
        <v>128</v>
      </c>
      <c r="E23" s="58">
        <v>12</v>
      </c>
      <c r="F23" s="29"/>
    </row>
    <row r="24" spans="1:6" s="8" customFormat="1" ht="22.5">
      <c r="A24" s="59">
        <v>13</v>
      </c>
      <c r="B24" s="101" t="s">
        <v>413</v>
      </c>
      <c r="C24" s="110"/>
      <c r="D24" s="99" t="s">
        <v>462</v>
      </c>
      <c r="E24" s="59">
        <v>13</v>
      </c>
      <c r="F24" s="29"/>
    </row>
    <row r="25" spans="1:6" s="8" customFormat="1" ht="22.5">
      <c r="A25" s="58">
        <v>14</v>
      </c>
      <c r="B25" s="102" t="s">
        <v>414</v>
      </c>
      <c r="C25" s="111"/>
      <c r="D25" s="98" t="s">
        <v>55</v>
      </c>
      <c r="E25" s="58">
        <v>14</v>
      </c>
      <c r="F25" s="29"/>
    </row>
    <row r="26" spans="1:6" s="8" customFormat="1" ht="22.5">
      <c r="A26" s="59">
        <v>15</v>
      </c>
      <c r="B26" s="101" t="s">
        <v>71</v>
      </c>
      <c r="C26" s="110"/>
      <c r="D26" s="99" t="s">
        <v>70</v>
      </c>
      <c r="E26" s="59">
        <v>15</v>
      </c>
      <c r="F26" s="29"/>
    </row>
    <row r="27" spans="1:6" s="8" customFormat="1" ht="22.5">
      <c r="A27" s="58">
        <v>16</v>
      </c>
      <c r="B27" s="102" t="s">
        <v>90</v>
      </c>
      <c r="C27" s="111"/>
      <c r="D27" s="98" t="s">
        <v>89</v>
      </c>
      <c r="E27" s="58">
        <v>16</v>
      </c>
      <c r="F27" s="29"/>
    </row>
    <row r="28" spans="1:6" s="8" customFormat="1">
      <c r="A28" s="59">
        <v>17</v>
      </c>
      <c r="B28" s="285" t="s">
        <v>392</v>
      </c>
      <c r="C28" s="252"/>
      <c r="D28" s="283" t="s">
        <v>390</v>
      </c>
      <c r="E28" s="59">
        <v>17</v>
      </c>
      <c r="F28" s="29"/>
    </row>
    <row r="29" spans="1:6" s="8" customFormat="1">
      <c r="A29" s="58">
        <v>18</v>
      </c>
      <c r="B29" s="286" t="s">
        <v>394</v>
      </c>
      <c r="C29" s="111"/>
      <c r="D29" s="284" t="s">
        <v>396</v>
      </c>
      <c r="E29" s="58">
        <v>18</v>
      </c>
      <c r="F29" s="29"/>
    </row>
    <row r="30" spans="1:6" s="8" customFormat="1">
      <c r="A30" s="59">
        <v>19</v>
      </c>
      <c r="B30" s="101" t="s">
        <v>393</v>
      </c>
      <c r="C30" s="110"/>
      <c r="D30" s="99" t="s">
        <v>398</v>
      </c>
      <c r="E30" s="59">
        <v>19</v>
      </c>
      <c r="F30" s="29"/>
    </row>
    <row r="31" spans="1:6" s="8" customFormat="1">
      <c r="A31" s="58">
        <v>20</v>
      </c>
      <c r="B31" s="102" t="s">
        <v>395</v>
      </c>
      <c r="C31" s="111"/>
      <c r="D31" s="98" t="s">
        <v>397</v>
      </c>
      <c r="E31" s="58">
        <v>20</v>
      </c>
      <c r="F31" s="29"/>
    </row>
    <row r="32" spans="1:6" s="8" customFormat="1" ht="47.25" customHeight="1">
      <c r="A32" s="343" t="s">
        <v>293</v>
      </c>
      <c r="B32" s="344"/>
      <c r="C32" s="110"/>
      <c r="D32" s="103" t="s">
        <v>286</v>
      </c>
      <c r="E32" s="59"/>
    </row>
    <row r="33" spans="1:6" s="8" customFormat="1">
      <c r="A33" s="58">
        <v>21</v>
      </c>
      <c r="B33" s="102" t="s">
        <v>129</v>
      </c>
      <c r="C33" s="111"/>
      <c r="D33" s="91" t="s">
        <v>128</v>
      </c>
      <c r="E33" s="58">
        <v>21</v>
      </c>
      <c r="F33" s="29"/>
    </row>
    <row r="34" spans="1:6" s="8" customFormat="1" ht="22.5">
      <c r="A34" s="59">
        <v>22</v>
      </c>
      <c r="B34" s="101" t="s">
        <v>413</v>
      </c>
      <c r="C34" s="110"/>
      <c r="D34" s="99" t="s">
        <v>462</v>
      </c>
      <c r="E34" s="59">
        <v>22</v>
      </c>
      <c r="F34" s="29"/>
    </row>
    <row r="35" spans="1:6" ht="22.5">
      <c r="A35" s="58">
        <v>23</v>
      </c>
      <c r="B35" s="102" t="s">
        <v>418</v>
      </c>
      <c r="C35" s="111"/>
      <c r="D35" s="98" t="s">
        <v>55</v>
      </c>
      <c r="E35" s="58">
        <v>23</v>
      </c>
      <c r="F35" s="30"/>
    </row>
    <row r="36" spans="1:6" ht="22.5">
      <c r="A36" s="59">
        <v>24</v>
      </c>
      <c r="B36" s="101" t="s">
        <v>71</v>
      </c>
      <c r="C36" s="110"/>
      <c r="D36" s="99" t="s">
        <v>70</v>
      </c>
      <c r="E36" s="59">
        <v>24</v>
      </c>
      <c r="F36" s="30"/>
    </row>
    <row r="37" spans="1:6" ht="22.5">
      <c r="A37" s="58">
        <v>25</v>
      </c>
      <c r="B37" s="102" t="s">
        <v>90</v>
      </c>
      <c r="C37" s="111"/>
      <c r="D37" s="98" t="s">
        <v>89</v>
      </c>
      <c r="E37" s="58">
        <v>25</v>
      </c>
      <c r="F37" s="30"/>
    </row>
    <row r="38" spans="1:6">
      <c r="A38" s="59">
        <v>26</v>
      </c>
      <c r="B38" s="101" t="s">
        <v>392</v>
      </c>
      <c r="C38" s="110"/>
      <c r="D38" s="99" t="s">
        <v>400</v>
      </c>
      <c r="E38" s="59">
        <v>26</v>
      </c>
      <c r="F38" s="30"/>
    </row>
    <row r="39" spans="1:6">
      <c r="A39" s="58">
        <v>27</v>
      </c>
      <c r="B39" s="102" t="s">
        <v>394</v>
      </c>
      <c r="C39" s="111"/>
      <c r="D39" s="98" t="s">
        <v>399</v>
      </c>
      <c r="E39" s="58">
        <v>27</v>
      </c>
      <c r="F39" s="30"/>
    </row>
    <row r="40" spans="1:6">
      <c r="A40" s="59">
        <v>28</v>
      </c>
      <c r="B40" s="101" t="s">
        <v>393</v>
      </c>
      <c r="C40" s="110"/>
      <c r="D40" s="99" t="s">
        <v>391</v>
      </c>
      <c r="E40" s="59">
        <v>28</v>
      </c>
      <c r="F40" s="30"/>
    </row>
    <row r="41" spans="1:6">
      <c r="A41" s="58">
        <v>29</v>
      </c>
      <c r="B41" s="102" t="s">
        <v>395</v>
      </c>
      <c r="C41" s="111"/>
      <c r="D41" s="98" t="s">
        <v>397</v>
      </c>
      <c r="E41" s="58">
        <v>29</v>
      </c>
      <c r="F41" s="30"/>
    </row>
    <row r="42" spans="1:6">
      <c r="A42" s="104"/>
      <c r="B42" s="105" t="s">
        <v>287</v>
      </c>
      <c r="C42" s="208"/>
      <c r="D42" s="107" t="s">
        <v>288</v>
      </c>
      <c r="E42" s="106"/>
    </row>
    <row r="43" spans="1:6">
      <c r="D43" s="93"/>
    </row>
  </sheetData>
  <mergeCells count="3">
    <mergeCell ref="B2:E2"/>
    <mergeCell ref="A32:B32"/>
    <mergeCell ref="B3:E3"/>
  </mergeCells>
  <phoneticPr fontId="17" type="noConversion"/>
  <printOptions horizontalCentered="1"/>
  <pageMargins left="0" right="0" top="0.59055118110236227" bottom="0" header="0.31496062992125984" footer="0.31496062992125984"/>
  <pageSetup paperSize="9" scale="79" orientation="landscape" r:id="rId1"/>
  <rowBreaks count="1" manualBreakCount="1">
    <brk id="31" max="4" man="1"/>
  </rowBreaks>
  <colBreaks count="1" manualBreakCount="1">
    <brk id="5" max="1048575" man="1"/>
  </col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3" tint="0.39997558519241921"/>
  </sheetPr>
  <dimension ref="A1:L46"/>
  <sheetViews>
    <sheetView tabSelected="1" view="pageBreakPreview" zoomScaleNormal="100" zoomScaleSheetLayoutView="100" workbookViewId="0">
      <selection activeCell="U28" sqref="U28"/>
    </sheetView>
  </sheetViews>
  <sheetFormatPr defaultColWidth="9.125" defaultRowHeight="14.25"/>
  <cols>
    <col min="1" max="1" width="6.625" style="80" customWidth="1"/>
    <col min="2" max="2" width="35.625" style="71" customWidth="1"/>
    <col min="3" max="9" width="10.125" style="71" customWidth="1"/>
    <col min="10" max="10" width="30.625" style="71" customWidth="1"/>
    <col min="11" max="11" width="6.625" style="71" customWidth="1"/>
    <col min="12" max="16384" width="9.125" style="71"/>
  </cols>
  <sheetData>
    <row r="1" spans="1:12" s="69" customFormat="1" ht="16.5" customHeight="1">
      <c r="A1" s="414"/>
      <c r="B1" s="415"/>
      <c r="C1" s="415"/>
      <c r="D1" s="415"/>
      <c r="E1" s="415"/>
      <c r="F1" s="415"/>
      <c r="G1" s="415"/>
      <c r="H1" s="415"/>
      <c r="I1" s="415"/>
      <c r="J1" s="415"/>
      <c r="K1" s="415"/>
      <c r="L1" s="68"/>
    </row>
    <row r="2" spans="1:12" ht="18" customHeight="1">
      <c r="A2" s="70"/>
      <c r="B2" s="416" t="s">
        <v>124</v>
      </c>
      <c r="C2" s="416"/>
      <c r="D2" s="416"/>
      <c r="E2" s="416"/>
      <c r="F2" s="416"/>
      <c r="G2" s="416"/>
      <c r="H2" s="416"/>
      <c r="I2" s="416"/>
      <c r="J2" s="416"/>
    </row>
    <row r="3" spans="1:12" ht="18" customHeight="1">
      <c r="A3" s="70"/>
      <c r="B3" s="416" t="s">
        <v>1</v>
      </c>
      <c r="C3" s="416"/>
      <c r="D3" s="416"/>
      <c r="E3" s="416"/>
      <c r="F3" s="416"/>
      <c r="G3" s="416"/>
      <c r="H3" s="416"/>
      <c r="I3" s="416"/>
      <c r="J3" s="416"/>
    </row>
    <row r="4" spans="1:12" ht="15.75" customHeight="1">
      <c r="A4" s="70"/>
      <c r="B4" s="407" t="s">
        <v>125</v>
      </c>
      <c r="C4" s="407"/>
      <c r="D4" s="407"/>
      <c r="E4" s="407"/>
      <c r="F4" s="407"/>
      <c r="G4" s="407"/>
      <c r="H4" s="407"/>
      <c r="I4" s="407"/>
      <c r="J4" s="407"/>
    </row>
    <row r="5" spans="1:12" ht="15.75" customHeight="1">
      <c r="A5" s="70"/>
      <c r="B5" s="407" t="s">
        <v>135</v>
      </c>
      <c r="C5" s="407"/>
      <c r="D5" s="407"/>
      <c r="E5" s="407"/>
      <c r="F5" s="407"/>
      <c r="G5" s="407"/>
      <c r="H5" s="407"/>
      <c r="I5" s="407"/>
      <c r="J5" s="407"/>
    </row>
    <row r="6" spans="1:12" ht="15.75" customHeight="1">
      <c r="A6" s="407">
        <v>2019</v>
      </c>
      <c r="B6" s="407"/>
      <c r="C6" s="407"/>
      <c r="D6" s="407"/>
      <c r="E6" s="407"/>
      <c r="F6" s="407"/>
      <c r="G6" s="407"/>
      <c r="H6" s="407"/>
      <c r="I6" s="407"/>
      <c r="J6" s="407"/>
      <c r="K6" s="407"/>
    </row>
    <row r="7" spans="1:12" ht="18">
      <c r="A7" s="452" t="s">
        <v>516</v>
      </c>
      <c r="B7" s="452"/>
      <c r="C7" s="345"/>
      <c r="D7" s="501"/>
      <c r="E7" s="345"/>
      <c r="F7" s="345"/>
      <c r="G7" s="345"/>
      <c r="H7" s="345"/>
      <c r="I7" s="345"/>
      <c r="J7" s="536" t="s">
        <v>292</v>
      </c>
      <c r="K7" s="536"/>
    </row>
    <row r="8" spans="1:12" s="118" customFormat="1" ht="32.25" customHeight="1">
      <c r="A8" s="534" t="s">
        <v>274</v>
      </c>
      <c r="B8" s="538" t="s">
        <v>16</v>
      </c>
      <c r="C8" s="467" t="s">
        <v>111</v>
      </c>
      <c r="D8" s="467"/>
      <c r="E8" s="467" t="s">
        <v>112</v>
      </c>
      <c r="F8" s="467" t="s">
        <v>507</v>
      </c>
      <c r="G8" s="467" t="s">
        <v>542</v>
      </c>
      <c r="H8" s="467" t="s">
        <v>555</v>
      </c>
      <c r="I8" s="467" t="s">
        <v>113</v>
      </c>
      <c r="J8" s="531" t="s">
        <v>95</v>
      </c>
      <c r="K8" s="531"/>
    </row>
    <row r="9" spans="1:12" s="118" customFormat="1" ht="39.75" customHeight="1">
      <c r="A9" s="535"/>
      <c r="B9" s="539"/>
      <c r="C9" s="510" t="s">
        <v>114</v>
      </c>
      <c r="D9" s="510"/>
      <c r="E9" s="398"/>
      <c r="F9" s="398"/>
      <c r="G9" s="398"/>
      <c r="H9" s="398"/>
      <c r="I9" s="398"/>
      <c r="J9" s="532"/>
      <c r="K9" s="532"/>
    </row>
    <row r="10" spans="1:12" s="118" customFormat="1" ht="27" customHeight="1">
      <c r="A10" s="535"/>
      <c r="B10" s="539"/>
      <c r="C10" s="187" t="s">
        <v>115</v>
      </c>
      <c r="D10" s="187" t="s">
        <v>33</v>
      </c>
      <c r="E10" s="513" t="s">
        <v>116</v>
      </c>
      <c r="F10" s="513" t="s">
        <v>117</v>
      </c>
      <c r="G10" s="200" t="s">
        <v>118</v>
      </c>
      <c r="H10" s="200" t="s">
        <v>118</v>
      </c>
      <c r="I10" s="513" t="s">
        <v>119</v>
      </c>
      <c r="J10" s="532"/>
      <c r="K10" s="532"/>
    </row>
    <row r="11" spans="1:12" s="118" customFormat="1" ht="48" customHeight="1">
      <c r="A11" s="537"/>
      <c r="B11" s="540"/>
      <c r="C11" s="191" t="s">
        <v>120</v>
      </c>
      <c r="D11" s="191" t="s">
        <v>121</v>
      </c>
      <c r="E11" s="514"/>
      <c r="F11" s="514"/>
      <c r="G11" s="191" t="s">
        <v>122</v>
      </c>
      <c r="H11" s="191" t="s">
        <v>123</v>
      </c>
      <c r="I11" s="514"/>
      <c r="J11" s="533"/>
      <c r="K11" s="533"/>
    </row>
    <row r="12" spans="1:12" ht="21" customHeight="1" thickBot="1">
      <c r="A12" s="43">
        <v>4922</v>
      </c>
      <c r="B12" s="44" t="s">
        <v>356</v>
      </c>
      <c r="C12" s="309">
        <v>113173</v>
      </c>
      <c r="D12" s="309">
        <v>78669</v>
      </c>
      <c r="E12" s="309">
        <v>103018</v>
      </c>
      <c r="F12" s="309">
        <v>136294</v>
      </c>
      <c r="G12" s="309">
        <v>11.9</v>
      </c>
      <c r="H12" s="309">
        <v>12.51</v>
      </c>
      <c r="I12" s="309">
        <v>30164</v>
      </c>
      <c r="J12" s="475" t="s">
        <v>366</v>
      </c>
      <c r="K12" s="475"/>
    </row>
    <row r="13" spans="1:12" ht="21" customHeight="1" thickBot="1">
      <c r="A13" s="46">
        <v>4923</v>
      </c>
      <c r="B13" s="47" t="s">
        <v>357</v>
      </c>
      <c r="C13" s="310">
        <v>733544</v>
      </c>
      <c r="D13" s="310">
        <v>475928</v>
      </c>
      <c r="E13" s="310">
        <v>103932</v>
      </c>
      <c r="F13" s="310">
        <v>164570</v>
      </c>
      <c r="G13" s="310">
        <v>15.57</v>
      </c>
      <c r="H13" s="310">
        <v>21.28</v>
      </c>
      <c r="I13" s="310">
        <v>32973</v>
      </c>
      <c r="J13" s="474" t="s">
        <v>139</v>
      </c>
      <c r="K13" s="474"/>
    </row>
    <row r="14" spans="1:12" ht="30" customHeight="1" thickBot="1">
      <c r="A14" s="43">
        <v>4924</v>
      </c>
      <c r="B14" s="44" t="s">
        <v>367</v>
      </c>
      <c r="C14" s="309">
        <v>11326</v>
      </c>
      <c r="D14" s="309">
        <v>345361</v>
      </c>
      <c r="E14" s="309">
        <v>71932</v>
      </c>
      <c r="F14" s="309">
        <v>106913</v>
      </c>
      <c r="G14" s="309">
        <v>17.170000000000002</v>
      </c>
      <c r="H14" s="309">
        <v>15.55</v>
      </c>
      <c r="I14" s="309">
        <v>44431</v>
      </c>
      <c r="J14" s="475" t="s">
        <v>382</v>
      </c>
      <c r="K14" s="475"/>
    </row>
    <row r="15" spans="1:12" ht="21" customHeight="1" thickBot="1">
      <c r="A15" s="46">
        <v>4925</v>
      </c>
      <c r="B15" s="47" t="s">
        <v>369</v>
      </c>
      <c r="C15" s="310">
        <v>69693</v>
      </c>
      <c r="D15" s="310">
        <v>190461</v>
      </c>
      <c r="E15" s="310">
        <v>31505</v>
      </c>
      <c r="F15" s="310">
        <v>44885</v>
      </c>
      <c r="G15" s="310">
        <v>13.34</v>
      </c>
      <c r="H15" s="310">
        <v>16.47</v>
      </c>
      <c r="I15" s="310">
        <v>19941</v>
      </c>
      <c r="J15" s="474" t="s">
        <v>370</v>
      </c>
      <c r="K15" s="474"/>
    </row>
    <row r="16" spans="1:12" ht="30" customHeight="1" thickBot="1">
      <c r="A16" s="43">
        <v>5010</v>
      </c>
      <c r="B16" s="44" t="s">
        <v>371</v>
      </c>
      <c r="C16" s="309">
        <v>2580645</v>
      </c>
      <c r="D16" s="309">
        <v>310511</v>
      </c>
      <c r="E16" s="309">
        <v>2176245</v>
      </c>
      <c r="F16" s="309">
        <v>2854766</v>
      </c>
      <c r="G16" s="309">
        <v>15.78</v>
      </c>
      <c r="H16" s="309">
        <v>7.99</v>
      </c>
      <c r="I16" s="309">
        <v>172124</v>
      </c>
      <c r="J16" s="475" t="s">
        <v>372</v>
      </c>
      <c r="K16" s="475"/>
    </row>
    <row r="17" spans="1:11" ht="21" customHeight="1" thickBot="1">
      <c r="A17" s="46">
        <v>5110</v>
      </c>
      <c r="B17" s="47" t="s">
        <v>411</v>
      </c>
      <c r="C17" s="310">
        <v>2108040</v>
      </c>
      <c r="D17" s="310">
        <v>8834112</v>
      </c>
      <c r="E17" s="310">
        <v>491911</v>
      </c>
      <c r="F17" s="310">
        <v>1582394</v>
      </c>
      <c r="G17" s="310">
        <v>33.17</v>
      </c>
      <c r="H17" s="310">
        <v>35.74</v>
      </c>
      <c r="I17" s="310">
        <v>278012</v>
      </c>
      <c r="J17" s="474" t="s">
        <v>373</v>
      </c>
      <c r="K17" s="474"/>
    </row>
    <row r="18" spans="1:11" ht="21" customHeight="1" thickBot="1">
      <c r="A18" s="43">
        <v>5210</v>
      </c>
      <c r="B18" s="44" t="s">
        <v>359</v>
      </c>
      <c r="C18" s="309">
        <v>367122</v>
      </c>
      <c r="D18" s="309">
        <v>296275</v>
      </c>
      <c r="E18" s="309">
        <v>269048</v>
      </c>
      <c r="F18" s="309">
        <v>436963</v>
      </c>
      <c r="G18" s="309">
        <v>5.84</v>
      </c>
      <c r="H18" s="309">
        <v>32.590000000000003</v>
      </c>
      <c r="I18" s="309">
        <v>96980</v>
      </c>
      <c r="J18" s="475" t="s">
        <v>374</v>
      </c>
      <c r="K18" s="475"/>
    </row>
    <row r="19" spans="1:11" ht="21" customHeight="1" thickBot="1">
      <c r="A19" s="46">
        <v>5221</v>
      </c>
      <c r="B19" s="47" t="s">
        <v>375</v>
      </c>
      <c r="C19" s="310">
        <v>1533</v>
      </c>
      <c r="D19" s="310">
        <v>338</v>
      </c>
      <c r="E19" s="310">
        <v>471362</v>
      </c>
      <c r="F19" s="310">
        <v>515589</v>
      </c>
      <c r="G19" s="310">
        <v>6.14</v>
      </c>
      <c r="H19" s="310">
        <v>2.4300000000000002</v>
      </c>
      <c r="I19" s="310">
        <v>84400</v>
      </c>
      <c r="J19" s="474" t="s">
        <v>376</v>
      </c>
      <c r="K19" s="474"/>
    </row>
    <row r="20" spans="1:11" ht="21" customHeight="1" thickBot="1">
      <c r="A20" s="43">
        <v>5222</v>
      </c>
      <c r="B20" s="44" t="s">
        <v>402</v>
      </c>
      <c r="C20" s="309">
        <v>15718</v>
      </c>
      <c r="D20" s="309">
        <v>7494</v>
      </c>
      <c r="E20" s="309">
        <v>209308</v>
      </c>
      <c r="F20" s="309">
        <v>229916</v>
      </c>
      <c r="G20" s="309">
        <v>6.88</v>
      </c>
      <c r="H20" s="309">
        <v>2.09</v>
      </c>
      <c r="I20" s="309">
        <v>66911</v>
      </c>
      <c r="J20" s="475" t="s">
        <v>401</v>
      </c>
      <c r="K20" s="475"/>
    </row>
    <row r="21" spans="1:11" ht="21" customHeight="1" thickBot="1">
      <c r="A21" s="46">
        <v>5224</v>
      </c>
      <c r="B21" s="47" t="s">
        <v>360</v>
      </c>
      <c r="C21" s="310">
        <v>578724</v>
      </c>
      <c r="D21" s="310">
        <v>148847</v>
      </c>
      <c r="E21" s="310">
        <v>375710</v>
      </c>
      <c r="F21" s="310">
        <v>582356</v>
      </c>
      <c r="G21" s="310">
        <v>21.18</v>
      </c>
      <c r="H21" s="310">
        <v>14.3</v>
      </c>
      <c r="I21" s="310">
        <v>72715</v>
      </c>
      <c r="J21" s="474" t="s">
        <v>141</v>
      </c>
      <c r="K21" s="474"/>
    </row>
    <row r="22" spans="1:11" ht="21" customHeight="1" thickBot="1">
      <c r="A22" s="43">
        <v>5229</v>
      </c>
      <c r="B22" s="44" t="s">
        <v>377</v>
      </c>
      <c r="C22" s="309">
        <v>938159</v>
      </c>
      <c r="D22" s="309">
        <v>232591</v>
      </c>
      <c r="E22" s="309">
        <v>273484</v>
      </c>
      <c r="F22" s="309">
        <v>360984</v>
      </c>
      <c r="G22" s="309">
        <v>14.46</v>
      </c>
      <c r="H22" s="309">
        <v>9.7799999999999994</v>
      </c>
      <c r="I22" s="309">
        <v>53286</v>
      </c>
      <c r="J22" s="475" t="s">
        <v>378</v>
      </c>
      <c r="K22" s="475"/>
    </row>
    <row r="23" spans="1:11" ht="21" customHeight="1" thickBot="1">
      <c r="A23" s="46">
        <v>5310</v>
      </c>
      <c r="B23" s="47" t="s">
        <v>361</v>
      </c>
      <c r="C23" s="310">
        <v>-71150</v>
      </c>
      <c r="D23" s="310">
        <v>138849</v>
      </c>
      <c r="E23" s="310">
        <v>92544</v>
      </c>
      <c r="F23" s="310">
        <v>226042</v>
      </c>
      <c r="G23" s="310">
        <v>56.82</v>
      </c>
      <c r="H23" s="310">
        <v>2.2400000000000002</v>
      </c>
      <c r="I23" s="310">
        <v>169535</v>
      </c>
      <c r="J23" s="474" t="s">
        <v>379</v>
      </c>
      <c r="K23" s="474"/>
    </row>
    <row r="24" spans="1:11" ht="21" customHeight="1" thickBot="1">
      <c r="A24" s="43">
        <v>5320</v>
      </c>
      <c r="B24" s="44" t="s">
        <v>362</v>
      </c>
      <c r="C24" s="309">
        <v>151238</v>
      </c>
      <c r="D24" s="309">
        <v>49913</v>
      </c>
      <c r="E24" s="309">
        <v>522398</v>
      </c>
      <c r="F24" s="309">
        <v>651955</v>
      </c>
      <c r="G24" s="309">
        <v>12.4</v>
      </c>
      <c r="H24" s="309">
        <v>7.47</v>
      </c>
      <c r="I24" s="309">
        <v>126042</v>
      </c>
      <c r="J24" s="475" t="s">
        <v>380</v>
      </c>
      <c r="K24" s="475"/>
    </row>
    <row r="25" spans="1:11" ht="21" customHeight="1" thickBot="1">
      <c r="A25" s="46">
        <v>6110</v>
      </c>
      <c r="B25" s="47" t="s">
        <v>363</v>
      </c>
      <c r="C25" s="310">
        <v>4262305</v>
      </c>
      <c r="D25" s="310">
        <v>1028988</v>
      </c>
      <c r="E25" s="310">
        <v>3149459</v>
      </c>
      <c r="F25" s="310">
        <v>3921702</v>
      </c>
      <c r="G25" s="310">
        <v>16.54</v>
      </c>
      <c r="H25" s="310">
        <v>3.16</v>
      </c>
      <c r="I25" s="310">
        <v>509905</v>
      </c>
      <c r="J25" s="474" t="s">
        <v>381</v>
      </c>
      <c r="K25" s="474"/>
    </row>
    <row r="26" spans="1:11" ht="21" customHeight="1">
      <c r="A26" s="48">
        <v>6190</v>
      </c>
      <c r="B26" s="49" t="s">
        <v>364</v>
      </c>
      <c r="C26" s="311">
        <v>47884</v>
      </c>
      <c r="D26" s="311">
        <v>53579</v>
      </c>
      <c r="E26" s="311">
        <v>251917</v>
      </c>
      <c r="F26" s="311">
        <v>292873</v>
      </c>
      <c r="G26" s="311">
        <v>9.8699999999999992</v>
      </c>
      <c r="H26" s="311">
        <v>4.12</v>
      </c>
      <c r="I26" s="311">
        <v>142497</v>
      </c>
      <c r="J26" s="480" t="s">
        <v>365</v>
      </c>
      <c r="K26" s="480"/>
    </row>
    <row r="27" spans="1:11" ht="40.5" customHeight="1">
      <c r="A27" s="443" t="s">
        <v>13</v>
      </c>
      <c r="B27" s="443"/>
      <c r="C27" s="312">
        <f>SUM(C12:C26)</f>
        <v>11907954</v>
      </c>
      <c r="D27" s="312">
        <f>SUM(D12:D26)</f>
        <v>12191916</v>
      </c>
      <c r="E27" s="312">
        <v>390493</v>
      </c>
      <c r="F27" s="312">
        <v>886009</v>
      </c>
      <c r="G27" s="312">
        <v>27.93</v>
      </c>
      <c r="H27" s="312">
        <v>28</v>
      </c>
      <c r="I27" s="312">
        <v>150261</v>
      </c>
      <c r="J27" s="419" t="s">
        <v>10</v>
      </c>
      <c r="K27" s="419"/>
    </row>
    <row r="28" spans="1:11" ht="15" customHeight="1">
      <c r="A28" s="518" t="s">
        <v>127</v>
      </c>
      <c r="B28" s="518"/>
      <c r="C28" s="518"/>
      <c r="D28" s="518"/>
      <c r="E28" s="518"/>
      <c r="F28" s="518"/>
      <c r="H28" s="519" t="s">
        <v>126</v>
      </c>
      <c r="I28" s="519"/>
      <c r="J28" s="519"/>
      <c r="K28" s="519"/>
    </row>
    <row r="35" spans="1:1">
      <c r="A35" s="71"/>
    </row>
    <row r="36" spans="1:1">
      <c r="A36" s="71"/>
    </row>
    <row r="37" spans="1:1">
      <c r="A37" s="71"/>
    </row>
    <row r="38" spans="1:1">
      <c r="A38" s="71"/>
    </row>
    <row r="39" spans="1:1">
      <c r="A39" s="71"/>
    </row>
    <row r="40" spans="1:1">
      <c r="A40" s="71"/>
    </row>
    <row r="41" spans="1:1">
      <c r="A41" s="71"/>
    </row>
    <row r="42" spans="1:1">
      <c r="A42" s="71"/>
    </row>
    <row r="43" spans="1:1">
      <c r="A43" s="71"/>
    </row>
    <row r="44" spans="1:1">
      <c r="A44" s="71"/>
    </row>
    <row r="45" spans="1:1">
      <c r="A45" s="71"/>
    </row>
    <row r="46" spans="1:1">
      <c r="A46" s="71"/>
    </row>
  </sheetData>
  <mergeCells count="41">
    <mergeCell ref="J25:K25"/>
    <mergeCell ref="A27:B27"/>
    <mergeCell ref="J27:K27"/>
    <mergeCell ref="A28:F28"/>
    <mergeCell ref="H28:K28"/>
    <mergeCell ref="J26:K26"/>
    <mergeCell ref="J24:K24"/>
    <mergeCell ref="J12:K12"/>
    <mergeCell ref="J13:K13"/>
    <mergeCell ref="J14:K14"/>
    <mergeCell ref="J15:K15"/>
    <mergeCell ref="J16:K16"/>
    <mergeCell ref="J17:K17"/>
    <mergeCell ref="J18:K18"/>
    <mergeCell ref="J19:K19"/>
    <mergeCell ref="J21:K21"/>
    <mergeCell ref="J22:K22"/>
    <mergeCell ref="J23:K23"/>
    <mergeCell ref="J20:K20"/>
    <mergeCell ref="A7:B7"/>
    <mergeCell ref="C7:I7"/>
    <mergeCell ref="J7:K7"/>
    <mergeCell ref="A8:A11"/>
    <mergeCell ref="B8:B11"/>
    <mergeCell ref="C8:D8"/>
    <mergeCell ref="E8:E9"/>
    <mergeCell ref="F8:F9"/>
    <mergeCell ref="G8:G9"/>
    <mergeCell ref="H8:H9"/>
    <mergeCell ref="I8:I9"/>
    <mergeCell ref="J8:K11"/>
    <mergeCell ref="C9:D9"/>
    <mergeCell ref="E10:E11"/>
    <mergeCell ref="F10:F11"/>
    <mergeCell ref="I10:I11"/>
    <mergeCell ref="A6:K6"/>
    <mergeCell ref="A1:K1"/>
    <mergeCell ref="B2:J2"/>
    <mergeCell ref="B3:J3"/>
    <mergeCell ref="B4:J4"/>
    <mergeCell ref="B5:J5"/>
  </mergeCells>
  <printOptions horizontalCentered="1" verticalCentered="1"/>
  <pageMargins left="0" right="0" top="0" bottom="0" header="0.31496062992125984" footer="0.31496062992125984"/>
  <pageSetup paperSize="9" scale="85"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CEC74-AABA-4A01-85D7-8DAD948A6195}">
  <dimension ref="A1"/>
  <sheetViews>
    <sheetView tabSelected="1" workbookViewId="0">
      <selection activeCell="U28" sqref="U28"/>
    </sheetView>
  </sheetViews>
  <sheetFormatPr defaultRowHeight="14.25"/>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sheetPr>
  <dimension ref="A1:K24"/>
  <sheetViews>
    <sheetView tabSelected="1" view="pageBreakPreview" zoomScaleNormal="100" zoomScaleSheetLayoutView="100" workbookViewId="0">
      <selection activeCell="U28" sqref="U28"/>
    </sheetView>
  </sheetViews>
  <sheetFormatPr defaultColWidth="9" defaultRowHeight="23.25"/>
  <cols>
    <col min="1" max="1" width="5.75" style="18" customWidth="1"/>
    <col min="2" max="2" width="60.75" style="18" customWidth="1"/>
    <col min="3" max="3" width="1.625" style="17" customWidth="1"/>
    <col min="4" max="4" width="60.75" style="17" customWidth="1"/>
    <col min="5" max="5" width="5.75" style="17" customWidth="1"/>
    <col min="6" max="7" width="9" style="17"/>
    <col min="8" max="8" width="54.625" style="17" customWidth="1"/>
    <col min="9" max="16384" width="9" style="17"/>
  </cols>
  <sheetData>
    <row r="1" spans="1:11" s="22" customFormat="1" ht="30.6" customHeight="1">
      <c r="A1" s="329"/>
      <c r="B1" s="329"/>
      <c r="C1" s="329"/>
      <c r="D1" s="329"/>
      <c r="E1" s="329"/>
      <c r="F1" s="23"/>
      <c r="G1" s="23"/>
      <c r="H1" s="23"/>
    </row>
    <row r="2" spans="1:11" s="20" customFormat="1" ht="38.450000000000003" customHeight="1">
      <c r="A2" s="355" t="s">
        <v>160</v>
      </c>
      <c r="B2" s="355"/>
      <c r="C2" s="21"/>
      <c r="D2" s="356" t="s">
        <v>159</v>
      </c>
      <c r="E2" s="356"/>
      <c r="F2" s="17"/>
      <c r="G2" s="17"/>
      <c r="H2" s="17"/>
      <c r="I2" s="21"/>
      <c r="J2" s="21"/>
      <c r="K2" s="21"/>
    </row>
    <row r="3" spans="1:11" ht="20.25" customHeight="1">
      <c r="A3" s="346" t="s">
        <v>385</v>
      </c>
      <c r="B3" s="346"/>
      <c r="D3" s="347" t="s">
        <v>158</v>
      </c>
      <c r="E3" s="347"/>
    </row>
    <row r="4" spans="1:11" ht="86.45" customHeight="1">
      <c r="A4" s="358" t="s">
        <v>419</v>
      </c>
      <c r="B4" s="358"/>
      <c r="D4" s="357" t="s">
        <v>428</v>
      </c>
      <c r="E4" s="357"/>
    </row>
    <row r="5" spans="1:11" ht="15">
      <c r="A5" s="350" t="s">
        <v>386</v>
      </c>
      <c r="B5" s="350"/>
      <c r="D5" s="352" t="s">
        <v>420</v>
      </c>
      <c r="E5" s="352"/>
    </row>
    <row r="6" spans="1:11" ht="15">
      <c r="A6" s="350" t="s">
        <v>387</v>
      </c>
      <c r="B6" s="350"/>
      <c r="D6" s="352" t="s">
        <v>421</v>
      </c>
      <c r="E6" s="352"/>
    </row>
    <row r="7" spans="1:11" ht="18" customHeight="1">
      <c r="A7" s="350" t="s">
        <v>475</v>
      </c>
      <c r="B7" s="350"/>
      <c r="C7" s="20"/>
      <c r="D7" s="352" t="s">
        <v>476</v>
      </c>
      <c r="E7" s="352"/>
    </row>
    <row r="8" spans="1:11" ht="15">
      <c r="A8" s="350" t="s">
        <v>425</v>
      </c>
      <c r="B8" s="350"/>
      <c r="D8" s="352" t="s">
        <v>422</v>
      </c>
      <c r="E8" s="352"/>
    </row>
    <row r="9" spans="1:11" ht="15">
      <c r="A9" s="350" t="s">
        <v>426</v>
      </c>
      <c r="B9" s="350"/>
      <c r="D9" s="352" t="s">
        <v>423</v>
      </c>
      <c r="E9" s="352"/>
    </row>
    <row r="10" spans="1:11" ht="15">
      <c r="A10" s="350" t="s">
        <v>427</v>
      </c>
      <c r="B10" s="350"/>
      <c r="D10" s="352" t="s">
        <v>424</v>
      </c>
      <c r="E10" s="352"/>
    </row>
    <row r="11" spans="1:11" ht="15">
      <c r="A11" s="351" t="s">
        <v>564</v>
      </c>
      <c r="B11" s="351"/>
      <c r="D11" s="353" t="s">
        <v>563</v>
      </c>
      <c r="E11" s="353"/>
    </row>
    <row r="12" spans="1:11" ht="33.6" customHeight="1">
      <c r="A12" s="349" t="s">
        <v>406</v>
      </c>
      <c r="B12" s="349"/>
      <c r="D12" s="354" t="s">
        <v>405</v>
      </c>
      <c r="E12" s="354"/>
    </row>
    <row r="13" spans="1:11" ht="23.25" customHeight="1">
      <c r="A13" s="346" t="s">
        <v>520</v>
      </c>
      <c r="B13" s="346"/>
      <c r="D13" s="347" t="s">
        <v>157</v>
      </c>
      <c r="E13" s="347"/>
    </row>
    <row r="14" spans="1:11" ht="33" customHeight="1">
      <c r="A14" s="349" t="s">
        <v>6</v>
      </c>
      <c r="B14" s="349"/>
      <c r="D14" s="348" t="s">
        <v>5</v>
      </c>
      <c r="E14" s="348"/>
    </row>
    <row r="15" spans="1:11" ht="23.25" customHeight="1">
      <c r="A15" s="346" t="s">
        <v>407</v>
      </c>
      <c r="B15" s="346"/>
      <c r="D15" s="347" t="s">
        <v>156</v>
      </c>
      <c r="E15" s="347"/>
    </row>
    <row r="16" spans="1:11" ht="35.450000000000003" customHeight="1">
      <c r="A16" s="349" t="s">
        <v>553</v>
      </c>
      <c r="B16" s="349"/>
      <c r="D16" s="348" t="s">
        <v>155</v>
      </c>
      <c r="E16" s="348"/>
    </row>
    <row r="17" spans="1:5" ht="23.25" customHeight="1">
      <c r="A17" s="346" t="s">
        <v>154</v>
      </c>
      <c r="B17" s="346"/>
      <c r="D17" s="347" t="s">
        <v>153</v>
      </c>
      <c r="E17" s="347"/>
    </row>
    <row r="18" spans="1:5" ht="38.25">
      <c r="A18" s="241" t="s">
        <v>429</v>
      </c>
      <c r="B18" s="240" t="s">
        <v>521</v>
      </c>
      <c r="D18" s="243" t="s">
        <v>432</v>
      </c>
      <c r="E18" s="242" t="s">
        <v>429</v>
      </c>
    </row>
    <row r="19" spans="1:5" ht="30">
      <c r="A19" s="241" t="s">
        <v>429</v>
      </c>
      <c r="B19" s="240" t="s">
        <v>430</v>
      </c>
      <c r="D19" s="243" t="s">
        <v>433</v>
      </c>
      <c r="E19" s="242" t="s">
        <v>429</v>
      </c>
    </row>
    <row r="20" spans="1:5" ht="38.25">
      <c r="A20" s="241" t="s">
        <v>429</v>
      </c>
      <c r="B20" s="240" t="s">
        <v>431</v>
      </c>
      <c r="D20" s="243" t="s">
        <v>434</v>
      </c>
      <c r="E20" s="242" t="s">
        <v>429</v>
      </c>
    </row>
    <row r="21" spans="1:5">
      <c r="D21" s="19"/>
      <c r="E21" s="19"/>
    </row>
    <row r="22" spans="1:5">
      <c r="D22" s="19"/>
      <c r="E22" s="19"/>
    </row>
    <row r="23" spans="1:5">
      <c r="D23" s="19"/>
      <c r="E23" s="19"/>
    </row>
    <row r="24" spans="1:5">
      <c r="D24" s="19"/>
      <c r="E24" s="19"/>
    </row>
  </sheetData>
  <mergeCells count="33">
    <mergeCell ref="A5:B5"/>
    <mergeCell ref="D5:E5"/>
    <mergeCell ref="A6:B6"/>
    <mergeCell ref="A7:B7"/>
    <mergeCell ref="A8:B8"/>
    <mergeCell ref="A1:E1"/>
    <mergeCell ref="A2:B2"/>
    <mergeCell ref="D2:E2"/>
    <mergeCell ref="D3:E3"/>
    <mergeCell ref="D4:E4"/>
    <mergeCell ref="A3:B3"/>
    <mergeCell ref="A4:B4"/>
    <mergeCell ref="D13:E13"/>
    <mergeCell ref="D15:E15"/>
    <mergeCell ref="A16:B16"/>
    <mergeCell ref="D12:E12"/>
    <mergeCell ref="A12:B12"/>
    <mergeCell ref="A13:B13"/>
    <mergeCell ref="A9:B9"/>
    <mergeCell ref="A10:B10"/>
    <mergeCell ref="A11:B11"/>
    <mergeCell ref="D6:E6"/>
    <mergeCell ref="D7:E7"/>
    <mergeCell ref="D8:E8"/>
    <mergeCell ref="D9:E9"/>
    <mergeCell ref="D11:E11"/>
    <mergeCell ref="D10:E10"/>
    <mergeCell ref="A17:B17"/>
    <mergeCell ref="D17:E17"/>
    <mergeCell ref="D16:E16"/>
    <mergeCell ref="A15:B15"/>
    <mergeCell ref="D14:E14"/>
    <mergeCell ref="A14:B14"/>
  </mergeCells>
  <phoneticPr fontId="17" type="noConversion"/>
  <printOptions horizontalCentered="1" verticalCentered="1"/>
  <pageMargins left="0" right="0" top="0" bottom="0" header="0.31496062992125984" footer="0.31496062992125984"/>
  <pageSetup paperSize="9" scale="9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sheetPr>
  <dimension ref="A1:L9"/>
  <sheetViews>
    <sheetView tabSelected="1" view="pageBreakPreview" zoomScaleNormal="100" zoomScaleSheetLayoutView="100" workbookViewId="0">
      <selection activeCell="U28" sqref="U28"/>
    </sheetView>
  </sheetViews>
  <sheetFormatPr defaultColWidth="9" defaultRowHeight="23.25"/>
  <cols>
    <col min="1" max="1" width="16.625" style="18" customWidth="1"/>
    <col min="2" max="2" width="44.375" style="18" customWidth="1"/>
    <col min="3" max="3" width="4.125" style="17" customWidth="1"/>
    <col min="4" max="4" width="44.375" style="17" customWidth="1"/>
    <col min="5" max="5" width="16.625" style="17" customWidth="1"/>
    <col min="6" max="7" width="9" style="17"/>
    <col min="8" max="8" width="54.625" style="17" customWidth="1"/>
    <col min="9" max="16384" width="9" style="17"/>
  </cols>
  <sheetData>
    <row r="1" spans="1:12" s="22" customFormat="1" ht="49.5" customHeight="1">
      <c r="A1" s="329"/>
      <c r="B1" s="329"/>
      <c r="C1" s="329"/>
      <c r="D1" s="329"/>
      <c r="E1" s="329"/>
      <c r="F1" s="23"/>
      <c r="G1" s="23"/>
      <c r="H1" s="23"/>
    </row>
    <row r="2" spans="1:12" s="27" customFormat="1" ht="42" customHeight="1">
      <c r="A2" s="28"/>
      <c r="E2" s="28"/>
    </row>
    <row r="3" spans="1:12" ht="20.25" customHeight="1">
      <c r="A3" s="363" t="s">
        <v>437</v>
      </c>
      <c r="B3" s="363"/>
      <c r="D3" s="364" t="s">
        <v>435</v>
      </c>
      <c r="E3" s="364"/>
    </row>
    <row r="4" spans="1:12" ht="23.25" customHeight="1">
      <c r="A4" s="359" t="s">
        <v>169</v>
      </c>
      <c r="B4" s="359"/>
      <c r="D4" s="360" t="s">
        <v>410</v>
      </c>
      <c r="E4" s="360"/>
    </row>
    <row r="5" spans="1:12" ht="21.75" customHeight="1">
      <c r="A5" s="247" t="s">
        <v>168</v>
      </c>
      <c r="B5" s="248" t="s">
        <v>167</v>
      </c>
      <c r="D5" s="244" t="s">
        <v>166</v>
      </c>
      <c r="E5" s="245" t="s">
        <v>165</v>
      </c>
      <c r="J5" s="24"/>
      <c r="K5" s="25"/>
      <c r="L5" s="25"/>
    </row>
    <row r="6" spans="1:12" ht="30">
      <c r="A6" s="247" t="s">
        <v>164</v>
      </c>
      <c r="B6" s="248" t="s">
        <v>300</v>
      </c>
      <c r="D6" s="244" t="s">
        <v>299</v>
      </c>
      <c r="E6" s="245" t="s">
        <v>163</v>
      </c>
      <c r="J6" s="24"/>
      <c r="K6" s="25"/>
      <c r="L6" s="25"/>
    </row>
    <row r="7" spans="1:12" ht="33" customHeight="1">
      <c r="A7" s="314" t="s">
        <v>552</v>
      </c>
      <c r="B7" s="248" t="s">
        <v>301</v>
      </c>
      <c r="C7" s="20"/>
      <c r="D7" s="244" t="s">
        <v>477</v>
      </c>
      <c r="E7" s="245" t="s">
        <v>162</v>
      </c>
      <c r="J7" s="24"/>
      <c r="K7" s="25"/>
      <c r="L7" s="25"/>
    </row>
    <row r="8" spans="1:12" ht="39.75" customHeight="1">
      <c r="A8" s="247" t="s">
        <v>161</v>
      </c>
      <c r="B8" s="248" t="s">
        <v>409</v>
      </c>
      <c r="D8" s="246" t="s">
        <v>408</v>
      </c>
      <c r="E8" s="245" t="s">
        <v>559</v>
      </c>
      <c r="H8" s="26"/>
      <c r="J8" s="25"/>
      <c r="K8" s="25"/>
      <c r="L8" s="24"/>
    </row>
    <row r="9" spans="1:12" ht="47.25" customHeight="1">
      <c r="A9" s="361" t="s">
        <v>436</v>
      </c>
      <c r="B9" s="361"/>
      <c r="D9" s="362" t="s">
        <v>522</v>
      </c>
      <c r="E9" s="362"/>
    </row>
  </sheetData>
  <mergeCells count="7">
    <mergeCell ref="A1:E1"/>
    <mergeCell ref="A4:B4"/>
    <mergeCell ref="D4:E4"/>
    <mergeCell ref="A9:B9"/>
    <mergeCell ref="D9:E9"/>
    <mergeCell ref="A3:B3"/>
    <mergeCell ref="D3:E3"/>
  </mergeCells>
  <phoneticPr fontId="17" type="noConversion"/>
  <printOptions horizontalCentered="1"/>
  <pageMargins left="0" right="0" top="0.78740157480314965" bottom="0" header="0.31496062992125984" footer="0.31496062992125984"/>
  <pageSetup paperSize="9" scale="95"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39997558519241921"/>
  </sheetPr>
  <dimension ref="A1:H122"/>
  <sheetViews>
    <sheetView tabSelected="1" view="pageBreakPreview" zoomScaleNormal="100" zoomScaleSheetLayoutView="100" workbookViewId="0">
      <selection activeCell="U28" sqref="U28"/>
    </sheetView>
  </sheetViews>
  <sheetFormatPr defaultColWidth="9" defaultRowHeight="23.25"/>
  <cols>
    <col min="1" max="1" width="5.75" style="18" customWidth="1"/>
    <col min="2" max="2" width="55.75" style="18" customWidth="1"/>
    <col min="3" max="3" width="4.125" style="17" customWidth="1"/>
    <col min="4" max="4" width="55.75" style="17" customWidth="1"/>
    <col min="5" max="5" width="5.75" style="17" customWidth="1"/>
    <col min="6" max="7" width="9" style="17"/>
    <col min="8" max="8" width="54.625" style="17" customWidth="1"/>
    <col min="9" max="16384" width="9" style="17"/>
  </cols>
  <sheetData>
    <row r="1" spans="1:8" s="22" customFormat="1" ht="58.15" customHeight="1">
      <c r="A1" s="329"/>
      <c r="B1" s="329"/>
      <c r="C1" s="329"/>
      <c r="D1" s="329"/>
      <c r="E1" s="329"/>
      <c r="F1" s="23"/>
      <c r="G1" s="23"/>
      <c r="H1" s="23"/>
    </row>
    <row r="2" spans="1:8" ht="23.25" customHeight="1">
      <c r="A2" s="375" t="s">
        <v>302</v>
      </c>
      <c r="B2" s="375"/>
      <c r="D2" s="376" t="s">
        <v>266</v>
      </c>
      <c r="E2" s="376"/>
    </row>
    <row r="3" spans="1:8" ht="20.25" customHeight="1">
      <c r="A3" s="366" t="s">
        <v>303</v>
      </c>
      <c r="B3" s="366"/>
      <c r="D3" s="347" t="s">
        <v>265</v>
      </c>
      <c r="E3" s="347"/>
    </row>
    <row r="4" spans="1:8" ht="46.15" customHeight="1">
      <c r="A4" s="365" t="s">
        <v>264</v>
      </c>
      <c r="B4" s="365"/>
      <c r="D4" s="354" t="s">
        <v>263</v>
      </c>
      <c r="E4" s="354"/>
    </row>
    <row r="5" spans="1:8" ht="23.25" customHeight="1">
      <c r="A5" s="366" t="s">
        <v>304</v>
      </c>
      <c r="B5" s="366"/>
      <c r="D5" s="347" t="s">
        <v>262</v>
      </c>
      <c r="E5" s="347"/>
    </row>
    <row r="6" spans="1:8" ht="67.900000000000006" customHeight="1">
      <c r="A6" s="365" t="s">
        <v>523</v>
      </c>
      <c r="B6" s="365"/>
      <c r="D6" s="354" t="s">
        <v>261</v>
      </c>
      <c r="E6" s="354"/>
    </row>
    <row r="7" spans="1:8" ht="18" customHeight="1">
      <c r="A7" s="370" t="s">
        <v>478</v>
      </c>
      <c r="B7" s="370"/>
      <c r="C7" s="20"/>
      <c r="D7" s="371" t="s">
        <v>479</v>
      </c>
      <c r="E7" s="371"/>
    </row>
    <row r="8" spans="1:8" ht="30.6" customHeight="1">
      <c r="A8" s="372" t="s">
        <v>260</v>
      </c>
      <c r="B8" s="372"/>
      <c r="C8" s="20"/>
      <c r="D8" s="377" t="s">
        <v>259</v>
      </c>
      <c r="E8" s="377"/>
    </row>
    <row r="9" spans="1:8" ht="15.6" customHeight="1">
      <c r="A9" s="370" t="s">
        <v>305</v>
      </c>
      <c r="B9" s="370"/>
      <c r="D9" s="371" t="s">
        <v>258</v>
      </c>
      <c r="E9" s="371"/>
    </row>
    <row r="10" spans="1:8" ht="72.599999999999994" customHeight="1">
      <c r="A10" s="372" t="s">
        <v>524</v>
      </c>
      <c r="B10" s="372"/>
      <c r="D10" s="242" t="s">
        <v>257</v>
      </c>
      <c r="E10" s="242"/>
    </row>
    <row r="11" spans="1:8" ht="15.6" customHeight="1">
      <c r="A11" s="370" t="s">
        <v>306</v>
      </c>
      <c r="B11" s="370"/>
      <c r="D11" s="371" t="s">
        <v>256</v>
      </c>
      <c r="E11" s="371"/>
    </row>
    <row r="12" spans="1:8" ht="100.15" customHeight="1">
      <c r="A12" s="372" t="s">
        <v>255</v>
      </c>
      <c r="B12" s="372"/>
      <c r="D12" s="242" t="s">
        <v>254</v>
      </c>
      <c r="E12" s="242"/>
    </row>
    <row r="13" spans="1:8" ht="15.6" customHeight="1">
      <c r="A13" s="370" t="s">
        <v>253</v>
      </c>
      <c r="B13" s="370"/>
      <c r="D13" s="371" t="s">
        <v>252</v>
      </c>
      <c r="E13" s="371"/>
    </row>
    <row r="14" spans="1:8" ht="76.150000000000006" customHeight="1">
      <c r="A14" s="372" t="s">
        <v>251</v>
      </c>
      <c r="B14" s="372"/>
      <c r="D14" s="242" t="s">
        <v>250</v>
      </c>
      <c r="E14" s="242"/>
    </row>
    <row r="15" spans="1:8" ht="15.6" customHeight="1">
      <c r="A15" s="370" t="s">
        <v>307</v>
      </c>
      <c r="B15" s="370"/>
      <c r="D15" s="371" t="s">
        <v>249</v>
      </c>
      <c r="E15" s="371"/>
    </row>
    <row r="16" spans="1:8" ht="15" customHeight="1">
      <c r="A16" s="372" t="s">
        <v>248</v>
      </c>
      <c r="B16" s="372"/>
      <c r="D16" s="242" t="s">
        <v>247</v>
      </c>
      <c r="E16" s="242"/>
    </row>
    <row r="17" spans="1:5" ht="38.25">
      <c r="A17" s="251" t="s">
        <v>438</v>
      </c>
      <c r="B17" s="250" t="s">
        <v>445</v>
      </c>
      <c r="D17" s="243" t="s">
        <v>439</v>
      </c>
      <c r="E17" s="249" t="s">
        <v>438</v>
      </c>
    </row>
    <row r="18" spans="1:5" ht="25.5">
      <c r="A18" s="251" t="s">
        <v>438</v>
      </c>
      <c r="B18" s="250" t="s">
        <v>446</v>
      </c>
      <c r="D18" s="243" t="s">
        <v>440</v>
      </c>
      <c r="E18" s="249" t="s">
        <v>438</v>
      </c>
    </row>
    <row r="19" spans="1:5" ht="30">
      <c r="A19" s="251" t="s">
        <v>438</v>
      </c>
      <c r="B19" s="250" t="s">
        <v>447</v>
      </c>
      <c r="D19" s="243" t="s">
        <v>441</v>
      </c>
      <c r="E19" s="249" t="s">
        <v>438</v>
      </c>
    </row>
    <row r="20" spans="1:5" ht="38.25">
      <c r="A20" s="251" t="s">
        <v>438</v>
      </c>
      <c r="B20" s="240" t="s">
        <v>448</v>
      </c>
      <c r="D20" s="243" t="s">
        <v>442</v>
      </c>
      <c r="E20" s="249" t="s">
        <v>438</v>
      </c>
    </row>
    <row r="21" spans="1:5" ht="25.5">
      <c r="A21" s="251" t="s">
        <v>438</v>
      </c>
      <c r="B21" s="240" t="s">
        <v>449</v>
      </c>
      <c r="D21" s="243" t="s">
        <v>443</v>
      </c>
      <c r="E21" s="249" t="s">
        <v>438</v>
      </c>
    </row>
    <row r="22" spans="1:5" ht="38.25">
      <c r="A22" s="251" t="s">
        <v>438</v>
      </c>
      <c r="B22" s="240" t="s">
        <v>450</v>
      </c>
      <c r="D22" s="243" t="s">
        <v>444</v>
      </c>
      <c r="E22" s="249" t="s">
        <v>438</v>
      </c>
    </row>
    <row r="23" spans="1:5" ht="15.6" customHeight="1">
      <c r="A23" s="370" t="s">
        <v>246</v>
      </c>
      <c r="B23" s="370"/>
      <c r="D23" s="371" t="s">
        <v>245</v>
      </c>
      <c r="E23" s="371"/>
    </row>
    <row r="24" spans="1:5" ht="98.45" customHeight="1">
      <c r="A24" s="372" t="s">
        <v>451</v>
      </c>
      <c r="B24" s="372"/>
      <c r="D24" s="242" t="s">
        <v>244</v>
      </c>
      <c r="E24" s="242"/>
    </row>
    <row r="25" spans="1:5" ht="15.6" customHeight="1">
      <c r="A25" s="370" t="s">
        <v>308</v>
      </c>
      <c r="B25" s="370"/>
      <c r="D25" s="371" t="s">
        <v>243</v>
      </c>
      <c r="E25" s="371"/>
    </row>
    <row r="26" spans="1:5" ht="60" customHeight="1">
      <c r="A26" s="372" t="s">
        <v>453</v>
      </c>
      <c r="B26" s="372"/>
      <c r="D26" s="242" t="s">
        <v>452</v>
      </c>
      <c r="E26" s="242"/>
    </row>
    <row r="27" spans="1:5" ht="15.75">
      <c r="A27" s="370" t="s">
        <v>309</v>
      </c>
      <c r="B27" s="370"/>
      <c r="D27" s="371" t="s">
        <v>242</v>
      </c>
      <c r="E27" s="371"/>
    </row>
    <row r="28" spans="1:5" ht="67.900000000000006" customHeight="1">
      <c r="A28" s="372" t="s">
        <v>454</v>
      </c>
      <c r="B28" s="372"/>
      <c r="D28" s="242" t="s">
        <v>241</v>
      </c>
      <c r="E28" s="242"/>
    </row>
    <row r="29" spans="1:5" ht="15.75">
      <c r="A29" s="370" t="s">
        <v>240</v>
      </c>
      <c r="B29" s="370"/>
      <c r="D29" s="371" t="s">
        <v>239</v>
      </c>
      <c r="E29" s="371"/>
    </row>
    <row r="30" spans="1:5" ht="42" customHeight="1">
      <c r="A30" s="372" t="s">
        <v>238</v>
      </c>
      <c r="B30" s="372"/>
      <c r="D30" s="242" t="s">
        <v>237</v>
      </c>
      <c r="E30" s="242"/>
    </row>
    <row r="31" spans="1:5" ht="23.25" customHeight="1">
      <c r="A31" s="366" t="s">
        <v>310</v>
      </c>
      <c r="B31" s="366"/>
      <c r="D31" s="347" t="s">
        <v>236</v>
      </c>
      <c r="E31" s="347"/>
    </row>
    <row r="32" spans="1:5" ht="15">
      <c r="A32" s="365" t="s">
        <v>525</v>
      </c>
      <c r="B32" s="365"/>
      <c r="D32" s="354" t="s">
        <v>235</v>
      </c>
      <c r="E32" s="354"/>
    </row>
    <row r="33" spans="1:5" ht="23.25" customHeight="1">
      <c r="A33" s="370" t="s">
        <v>311</v>
      </c>
      <c r="B33" s="370"/>
      <c r="D33" s="371" t="s">
        <v>234</v>
      </c>
      <c r="E33" s="371"/>
    </row>
    <row r="34" spans="1:5" ht="80.45" customHeight="1">
      <c r="A34" s="372" t="s">
        <v>526</v>
      </c>
      <c r="B34" s="372"/>
      <c r="D34" s="242" t="s">
        <v>233</v>
      </c>
      <c r="E34" s="242"/>
    </row>
    <row r="35" spans="1:5" ht="15.75">
      <c r="A35" s="370" t="s">
        <v>312</v>
      </c>
      <c r="B35" s="370"/>
      <c r="D35" s="371" t="s">
        <v>232</v>
      </c>
      <c r="E35" s="371"/>
    </row>
    <row r="36" spans="1:5" ht="96.6" customHeight="1">
      <c r="A36" s="372" t="s">
        <v>527</v>
      </c>
      <c r="B36" s="372"/>
      <c r="D36" s="242" t="s">
        <v>231</v>
      </c>
      <c r="E36" s="242"/>
    </row>
    <row r="37" spans="1:5" ht="15.75">
      <c r="A37" s="370" t="s">
        <v>313</v>
      </c>
      <c r="B37" s="370"/>
      <c r="D37" s="371" t="s">
        <v>230</v>
      </c>
      <c r="E37" s="371"/>
    </row>
    <row r="38" spans="1:5" ht="31.15" customHeight="1">
      <c r="A38" s="372" t="s">
        <v>455</v>
      </c>
      <c r="B38" s="372"/>
      <c r="D38" s="242" t="s">
        <v>229</v>
      </c>
      <c r="E38" s="242"/>
    </row>
    <row r="39" spans="1:5" ht="15.75">
      <c r="A39" s="370" t="s">
        <v>314</v>
      </c>
      <c r="B39" s="370"/>
      <c r="D39" s="371" t="s">
        <v>228</v>
      </c>
      <c r="E39" s="371"/>
    </row>
    <row r="40" spans="1:5" ht="84" customHeight="1">
      <c r="A40" s="372" t="s">
        <v>227</v>
      </c>
      <c r="B40" s="372"/>
      <c r="D40" s="242" t="s">
        <v>226</v>
      </c>
      <c r="E40" s="242"/>
    </row>
    <row r="41" spans="1:5" ht="18">
      <c r="A41" s="366" t="s">
        <v>315</v>
      </c>
      <c r="B41" s="366"/>
      <c r="D41" s="367" t="s">
        <v>225</v>
      </c>
      <c r="E41" s="367"/>
    </row>
    <row r="42" spans="1:5" ht="42.6" customHeight="1">
      <c r="A42" s="365" t="s">
        <v>224</v>
      </c>
      <c r="B42" s="365"/>
      <c r="D42" s="374" t="s">
        <v>223</v>
      </c>
      <c r="E42" s="374"/>
    </row>
    <row r="43" spans="1:5" ht="18">
      <c r="A43" s="366" t="s">
        <v>316</v>
      </c>
      <c r="B43" s="366"/>
      <c r="D43" s="367" t="s">
        <v>222</v>
      </c>
      <c r="E43" s="367"/>
    </row>
    <row r="44" spans="1:5" ht="83.45" customHeight="1">
      <c r="A44" s="365" t="s">
        <v>528</v>
      </c>
      <c r="B44" s="365"/>
      <c r="D44" s="354" t="s">
        <v>221</v>
      </c>
      <c r="E44" s="354"/>
    </row>
    <row r="45" spans="1:5" ht="15.75">
      <c r="A45" s="370" t="s">
        <v>317</v>
      </c>
      <c r="B45" s="370"/>
      <c r="D45" s="371" t="s">
        <v>220</v>
      </c>
      <c r="E45" s="371"/>
    </row>
    <row r="46" spans="1:5" ht="15">
      <c r="A46" s="372" t="s">
        <v>219</v>
      </c>
      <c r="B46" s="372"/>
      <c r="D46" s="242" t="s">
        <v>218</v>
      </c>
      <c r="E46" s="242"/>
    </row>
    <row r="47" spans="1:5" ht="15.75">
      <c r="A47" s="370" t="s">
        <v>318</v>
      </c>
      <c r="B47" s="370"/>
      <c r="D47" s="371" t="s">
        <v>217</v>
      </c>
      <c r="E47" s="371"/>
    </row>
    <row r="48" spans="1:5" ht="69.599999999999994" customHeight="1">
      <c r="A48" s="372" t="s">
        <v>216</v>
      </c>
      <c r="B48" s="372"/>
      <c r="D48" s="242" t="s">
        <v>215</v>
      </c>
      <c r="E48" s="242"/>
    </row>
    <row r="49" spans="1:5" ht="15.75">
      <c r="A49" s="370" t="s">
        <v>319</v>
      </c>
      <c r="B49" s="370"/>
      <c r="D49" s="371" t="s">
        <v>214</v>
      </c>
      <c r="E49" s="371"/>
    </row>
    <row r="50" spans="1:5" ht="56.45" customHeight="1">
      <c r="A50" s="372" t="s">
        <v>213</v>
      </c>
      <c r="B50" s="372"/>
      <c r="D50" s="242" t="s">
        <v>456</v>
      </c>
      <c r="E50" s="242"/>
    </row>
    <row r="51" spans="1:5" ht="15.75">
      <c r="A51" s="370" t="s">
        <v>212</v>
      </c>
      <c r="B51" s="370"/>
      <c r="D51" s="371" t="s">
        <v>211</v>
      </c>
      <c r="E51" s="371"/>
    </row>
    <row r="52" spans="1:5" ht="29.45" customHeight="1">
      <c r="A52" s="372" t="s">
        <v>529</v>
      </c>
      <c r="B52" s="372"/>
      <c r="D52" s="242" t="s">
        <v>210</v>
      </c>
      <c r="E52" s="242"/>
    </row>
    <row r="53" spans="1:5" ht="15.75">
      <c r="A53" s="370" t="s">
        <v>209</v>
      </c>
      <c r="B53" s="370"/>
      <c r="D53" s="371" t="s">
        <v>208</v>
      </c>
      <c r="E53" s="371"/>
    </row>
    <row r="54" spans="1:5" ht="92.25" customHeight="1">
      <c r="A54" s="372" t="s">
        <v>530</v>
      </c>
      <c r="B54" s="372"/>
      <c r="D54" s="242" t="s">
        <v>207</v>
      </c>
      <c r="E54" s="242"/>
    </row>
    <row r="55" spans="1:5" ht="23.25" customHeight="1">
      <c r="A55" s="366" t="s">
        <v>321</v>
      </c>
      <c r="B55" s="366"/>
      <c r="D55" s="367" t="s">
        <v>206</v>
      </c>
      <c r="E55" s="367"/>
    </row>
    <row r="56" spans="1:5" ht="23.25" customHeight="1">
      <c r="A56" s="370" t="s">
        <v>320</v>
      </c>
      <c r="B56" s="370"/>
      <c r="D56" s="371" t="s">
        <v>205</v>
      </c>
      <c r="E56" s="371"/>
    </row>
    <row r="57" spans="1:5" ht="150.6" customHeight="1">
      <c r="A57" s="372" t="s">
        <v>554</v>
      </c>
      <c r="B57" s="372"/>
      <c r="D57" s="242" t="s">
        <v>204</v>
      </c>
      <c r="E57" s="242"/>
    </row>
    <row r="58" spans="1:5" ht="15.75">
      <c r="A58" s="370" t="s">
        <v>322</v>
      </c>
      <c r="B58" s="370"/>
      <c r="D58" s="371" t="s">
        <v>203</v>
      </c>
      <c r="E58" s="371"/>
    </row>
    <row r="59" spans="1:5" ht="149.44999999999999" customHeight="1">
      <c r="A59" s="372" t="s">
        <v>531</v>
      </c>
      <c r="B59" s="372"/>
      <c r="D59" s="242" t="s">
        <v>202</v>
      </c>
      <c r="E59" s="242"/>
    </row>
    <row r="60" spans="1:5" ht="21" customHeight="1">
      <c r="A60" s="366" t="s">
        <v>323</v>
      </c>
      <c r="B60" s="366"/>
      <c r="D60" s="369" t="s">
        <v>201</v>
      </c>
      <c r="E60" s="369"/>
    </row>
    <row r="61" spans="1:5" ht="58.5" customHeight="1">
      <c r="A61" s="365" t="s">
        <v>200</v>
      </c>
      <c r="B61" s="365"/>
      <c r="D61" s="354" t="s">
        <v>199</v>
      </c>
      <c r="E61" s="354"/>
    </row>
    <row r="62" spans="1:5" ht="23.25" customHeight="1">
      <c r="A62" s="366" t="s">
        <v>324</v>
      </c>
      <c r="B62" s="366"/>
      <c r="D62" s="369" t="s">
        <v>198</v>
      </c>
      <c r="E62" s="369"/>
    </row>
    <row r="63" spans="1:5" ht="58.9" customHeight="1">
      <c r="A63" s="373" t="s">
        <v>532</v>
      </c>
      <c r="B63" s="373"/>
      <c r="D63" s="354" t="s">
        <v>197</v>
      </c>
      <c r="E63" s="354"/>
    </row>
    <row r="64" spans="1:5" ht="23.25" customHeight="1">
      <c r="A64" s="366" t="s">
        <v>325</v>
      </c>
      <c r="B64" s="366"/>
      <c r="D64" s="369" t="s">
        <v>196</v>
      </c>
      <c r="E64" s="369"/>
    </row>
    <row r="65" spans="1:5" ht="59.25" customHeight="1">
      <c r="A65" s="373" t="s">
        <v>195</v>
      </c>
      <c r="B65" s="373"/>
      <c r="D65" s="354" t="s">
        <v>194</v>
      </c>
      <c r="E65" s="354"/>
    </row>
    <row r="66" spans="1:5" ht="23.25" customHeight="1">
      <c r="A66" s="366" t="s">
        <v>326</v>
      </c>
      <c r="B66" s="366"/>
      <c r="D66" s="367" t="s">
        <v>193</v>
      </c>
      <c r="E66" s="367"/>
    </row>
    <row r="67" spans="1:5" ht="33" customHeight="1">
      <c r="A67" s="368" t="s">
        <v>192</v>
      </c>
      <c r="B67" s="368"/>
      <c r="D67" s="354" t="s">
        <v>191</v>
      </c>
      <c r="E67" s="354"/>
    </row>
    <row r="68" spans="1:5" ht="18">
      <c r="A68" s="366" t="s">
        <v>190</v>
      </c>
      <c r="B68" s="366"/>
      <c r="D68" s="367" t="s">
        <v>189</v>
      </c>
      <c r="E68" s="367"/>
    </row>
    <row r="69" spans="1:5" ht="40.15" customHeight="1">
      <c r="A69" s="368" t="s">
        <v>188</v>
      </c>
      <c r="B69" s="368"/>
      <c r="D69" s="354" t="s">
        <v>187</v>
      </c>
      <c r="E69" s="354"/>
    </row>
    <row r="70" spans="1:5" ht="23.25" customHeight="1">
      <c r="A70" s="366" t="s">
        <v>327</v>
      </c>
      <c r="B70" s="366"/>
      <c r="D70" s="367" t="s">
        <v>186</v>
      </c>
      <c r="E70" s="367"/>
    </row>
    <row r="71" spans="1:5" ht="60.6" customHeight="1">
      <c r="A71" s="368" t="s">
        <v>533</v>
      </c>
      <c r="B71" s="368"/>
      <c r="D71" s="354" t="s">
        <v>185</v>
      </c>
      <c r="E71" s="354"/>
    </row>
    <row r="72" spans="1:5" ht="18">
      <c r="A72" s="366" t="s">
        <v>184</v>
      </c>
      <c r="B72" s="366"/>
      <c r="D72" s="367" t="s">
        <v>183</v>
      </c>
      <c r="E72" s="367"/>
    </row>
    <row r="73" spans="1:5" ht="93.6" customHeight="1">
      <c r="A73" s="368" t="s">
        <v>534</v>
      </c>
      <c r="B73" s="368"/>
      <c r="D73" s="354" t="s">
        <v>182</v>
      </c>
      <c r="E73" s="354"/>
    </row>
    <row r="74" spans="1:5" ht="23.25" customHeight="1">
      <c r="A74" s="366" t="s">
        <v>328</v>
      </c>
      <c r="B74" s="366"/>
      <c r="D74" s="367" t="s">
        <v>181</v>
      </c>
      <c r="E74" s="367"/>
    </row>
    <row r="75" spans="1:5" ht="63.6" customHeight="1">
      <c r="A75" s="368" t="s">
        <v>460</v>
      </c>
      <c r="B75" s="368"/>
      <c r="D75" s="354" t="s">
        <v>180</v>
      </c>
      <c r="E75" s="354"/>
    </row>
    <row r="76" spans="1:5" ht="18">
      <c r="A76" s="366" t="s">
        <v>329</v>
      </c>
      <c r="B76" s="366"/>
      <c r="D76" s="367" t="s">
        <v>179</v>
      </c>
      <c r="E76" s="367"/>
    </row>
    <row r="77" spans="1:5" ht="110.45" customHeight="1">
      <c r="A77" s="368" t="s">
        <v>459</v>
      </c>
      <c r="B77" s="368"/>
      <c r="D77" s="354" t="s">
        <v>178</v>
      </c>
      <c r="E77" s="354"/>
    </row>
    <row r="78" spans="1:5" ht="23.25" customHeight="1">
      <c r="A78" s="366" t="s">
        <v>177</v>
      </c>
      <c r="B78" s="366"/>
      <c r="D78" s="369" t="s">
        <v>176</v>
      </c>
      <c r="E78" s="369"/>
    </row>
    <row r="79" spans="1:5" ht="42" customHeight="1">
      <c r="A79" s="365" t="s">
        <v>458</v>
      </c>
      <c r="B79" s="365"/>
      <c r="D79" s="354" t="s">
        <v>175</v>
      </c>
      <c r="E79" s="354"/>
    </row>
    <row r="80" spans="1:5" ht="17.45" customHeight="1">
      <c r="A80" s="366" t="s">
        <v>174</v>
      </c>
      <c r="B80" s="366"/>
      <c r="D80" s="367" t="s">
        <v>173</v>
      </c>
      <c r="E80" s="367"/>
    </row>
    <row r="81" spans="1:5" ht="81" customHeight="1">
      <c r="A81" s="365" t="s">
        <v>457</v>
      </c>
      <c r="B81" s="365"/>
      <c r="D81" s="354" t="s">
        <v>172</v>
      </c>
      <c r="E81" s="354"/>
    </row>
    <row r="82" spans="1:5" ht="30" customHeight="1">
      <c r="A82" s="366" t="s">
        <v>330</v>
      </c>
      <c r="B82" s="366"/>
      <c r="D82" s="367" t="s">
        <v>171</v>
      </c>
      <c r="E82" s="367"/>
    </row>
    <row r="83" spans="1:5" ht="68.25" customHeight="1">
      <c r="A83" s="365" t="s">
        <v>535</v>
      </c>
      <c r="B83" s="365"/>
      <c r="D83" s="354" t="s">
        <v>170</v>
      </c>
      <c r="E83" s="354"/>
    </row>
    <row r="84" spans="1:5" ht="27.75" customHeight="1">
      <c r="D84" s="19"/>
      <c r="E84" s="19"/>
    </row>
    <row r="85" spans="1:5">
      <c r="C85" s="18"/>
      <c r="D85" s="19"/>
      <c r="E85" s="19"/>
    </row>
    <row r="86" spans="1:5">
      <c r="D86" s="19"/>
      <c r="E86" s="19"/>
    </row>
    <row r="87" spans="1:5">
      <c r="D87" s="19"/>
      <c r="E87" s="19"/>
    </row>
    <row r="88" spans="1:5">
      <c r="D88" s="19"/>
      <c r="E88" s="19"/>
    </row>
    <row r="89" spans="1:5">
      <c r="D89" s="19"/>
      <c r="E89" s="19"/>
    </row>
    <row r="90" spans="1:5">
      <c r="D90" s="19"/>
      <c r="E90" s="19"/>
    </row>
    <row r="91" spans="1:5">
      <c r="D91" s="19"/>
      <c r="E91" s="19"/>
    </row>
    <row r="92" spans="1:5">
      <c r="D92" s="19"/>
      <c r="E92" s="19"/>
    </row>
    <row r="93" spans="1:5">
      <c r="D93" s="19"/>
      <c r="E93" s="19"/>
    </row>
    <row r="94" spans="1:5">
      <c r="D94" s="19"/>
      <c r="E94" s="19"/>
    </row>
    <row r="95" spans="1:5" ht="14.25">
      <c r="A95" s="17"/>
      <c r="B95" s="17"/>
      <c r="D95" s="19"/>
      <c r="E95" s="19"/>
    </row>
    <row r="96" spans="1:5" ht="14.25">
      <c r="A96" s="17"/>
      <c r="B96" s="17"/>
      <c r="D96" s="19"/>
      <c r="E96" s="19"/>
    </row>
    <row r="97" spans="1:5" ht="14.25">
      <c r="A97" s="17"/>
      <c r="B97" s="17"/>
      <c r="D97" s="19"/>
      <c r="E97" s="19"/>
    </row>
    <row r="98" spans="1:5" ht="14.25">
      <c r="A98" s="17"/>
      <c r="B98" s="17"/>
      <c r="D98" s="19"/>
      <c r="E98" s="19"/>
    </row>
    <row r="99" spans="1:5" ht="14.25">
      <c r="A99" s="17"/>
      <c r="B99" s="17"/>
      <c r="D99" s="19"/>
      <c r="E99" s="19"/>
    </row>
    <row r="100" spans="1:5" ht="14.25">
      <c r="A100" s="17"/>
      <c r="B100" s="17"/>
      <c r="D100" s="19"/>
      <c r="E100" s="19"/>
    </row>
    <row r="101" spans="1:5" ht="14.25">
      <c r="A101" s="17"/>
      <c r="B101" s="17"/>
      <c r="D101" s="19"/>
      <c r="E101" s="19"/>
    </row>
    <row r="102" spans="1:5" ht="14.25">
      <c r="A102" s="17"/>
      <c r="B102" s="17"/>
      <c r="D102" s="19"/>
      <c r="E102" s="19"/>
    </row>
    <row r="103" spans="1:5" ht="14.25">
      <c r="A103" s="17"/>
      <c r="B103" s="17"/>
      <c r="D103" s="19"/>
      <c r="E103" s="19"/>
    </row>
    <row r="104" spans="1:5" ht="14.25">
      <c r="A104" s="17"/>
      <c r="B104" s="17"/>
      <c r="D104" s="19"/>
      <c r="E104" s="19"/>
    </row>
    <row r="105" spans="1:5" ht="14.25">
      <c r="A105" s="17"/>
      <c r="B105" s="17"/>
      <c r="D105" s="19"/>
      <c r="E105" s="19"/>
    </row>
    <row r="106" spans="1:5" ht="14.25">
      <c r="A106" s="17"/>
      <c r="B106" s="17"/>
      <c r="D106" s="19"/>
      <c r="E106" s="19"/>
    </row>
    <row r="107" spans="1:5" ht="14.25">
      <c r="A107" s="17"/>
      <c r="B107" s="17"/>
      <c r="D107" s="19"/>
      <c r="E107" s="19"/>
    </row>
    <row r="108" spans="1:5" ht="14.25">
      <c r="A108" s="17"/>
      <c r="B108" s="17"/>
      <c r="D108" s="19"/>
      <c r="E108" s="19"/>
    </row>
    <row r="109" spans="1:5" ht="14.25">
      <c r="A109" s="17"/>
      <c r="B109" s="17"/>
      <c r="D109" s="19"/>
      <c r="E109" s="19"/>
    </row>
    <row r="110" spans="1:5" ht="14.25">
      <c r="A110" s="17"/>
      <c r="B110" s="17"/>
      <c r="D110" s="19"/>
      <c r="E110" s="19"/>
    </row>
    <row r="111" spans="1:5" ht="14.25">
      <c r="A111" s="17"/>
      <c r="B111" s="17"/>
      <c r="D111" s="19"/>
      <c r="E111" s="19"/>
    </row>
    <row r="112" spans="1:5" ht="14.25">
      <c r="A112" s="17"/>
      <c r="B112" s="17"/>
      <c r="D112" s="19"/>
      <c r="E112" s="19"/>
    </row>
    <row r="113" spans="1:5" ht="14.25">
      <c r="A113" s="17"/>
      <c r="B113" s="17"/>
      <c r="D113" s="19"/>
      <c r="E113" s="19"/>
    </row>
    <row r="114" spans="1:5" ht="14.25">
      <c r="A114" s="17"/>
      <c r="B114" s="17"/>
      <c r="D114" s="19"/>
      <c r="E114" s="19"/>
    </row>
    <row r="115" spans="1:5" ht="14.25">
      <c r="A115" s="17"/>
      <c r="B115" s="17"/>
      <c r="D115" s="19"/>
      <c r="E115" s="19"/>
    </row>
    <row r="116" spans="1:5" ht="14.25">
      <c r="A116" s="17"/>
      <c r="B116" s="17"/>
      <c r="D116" s="19"/>
      <c r="E116" s="19"/>
    </row>
    <row r="117" spans="1:5" ht="14.25">
      <c r="A117" s="17"/>
      <c r="B117" s="17"/>
      <c r="D117" s="19"/>
      <c r="E117" s="19"/>
    </row>
    <row r="118" spans="1:5" ht="14.25">
      <c r="A118" s="17"/>
      <c r="B118" s="17"/>
      <c r="D118" s="19"/>
      <c r="E118" s="19"/>
    </row>
    <row r="119" spans="1:5" ht="14.25">
      <c r="A119" s="17"/>
      <c r="B119" s="17"/>
      <c r="D119" s="19"/>
      <c r="E119" s="19"/>
    </row>
    <row r="120" spans="1:5" ht="14.25">
      <c r="A120" s="17"/>
      <c r="B120" s="17"/>
      <c r="D120" s="19"/>
      <c r="E120" s="19"/>
    </row>
    <row r="121" spans="1:5" ht="14.25">
      <c r="A121" s="17"/>
      <c r="B121" s="17"/>
      <c r="D121" s="19"/>
      <c r="E121" s="19"/>
    </row>
    <row r="122" spans="1:5" ht="14.25">
      <c r="A122" s="17"/>
      <c r="B122" s="17"/>
      <c r="D122" s="19"/>
      <c r="E122" s="19"/>
    </row>
  </sheetData>
  <mergeCells count="134">
    <mergeCell ref="A1:E1"/>
    <mergeCell ref="A2:B2"/>
    <mergeCell ref="D2:E2"/>
    <mergeCell ref="A3:B3"/>
    <mergeCell ref="D3:E3"/>
    <mergeCell ref="D15:E15"/>
    <mergeCell ref="A11:B11"/>
    <mergeCell ref="D11:E11"/>
    <mergeCell ref="A12:B12"/>
    <mergeCell ref="D6:E6"/>
    <mergeCell ref="A13:B13"/>
    <mergeCell ref="D13:E13"/>
    <mergeCell ref="A8:B8"/>
    <mergeCell ref="D8:E8"/>
    <mergeCell ref="A14:B14"/>
    <mergeCell ref="A15:B15"/>
    <mergeCell ref="A4:B4"/>
    <mergeCell ref="D4:E4"/>
    <mergeCell ref="A5:B5"/>
    <mergeCell ref="A9:B9"/>
    <mergeCell ref="D9:E9"/>
    <mergeCell ref="D5:E5"/>
    <mergeCell ref="A6:B6"/>
    <mergeCell ref="A26:B26"/>
    <mergeCell ref="A27:B27"/>
    <mergeCell ref="D27:E27"/>
    <mergeCell ref="A30:B30"/>
    <mergeCell ref="A23:B23"/>
    <mergeCell ref="A25:B25"/>
    <mergeCell ref="D25:E25"/>
    <mergeCell ref="A10:B10"/>
    <mergeCell ref="A7:B7"/>
    <mergeCell ref="D7:E7"/>
    <mergeCell ref="A16:B16"/>
    <mergeCell ref="D23:E23"/>
    <mergeCell ref="A24:B24"/>
    <mergeCell ref="A38:B38"/>
    <mergeCell ref="A39:B39"/>
    <mergeCell ref="D39:E39"/>
    <mergeCell ref="A28:B28"/>
    <mergeCell ref="A29:B29"/>
    <mergeCell ref="D29:E29"/>
    <mergeCell ref="A33:B33"/>
    <mergeCell ref="D33:E33"/>
    <mergeCell ref="A34:B34"/>
    <mergeCell ref="A37:B37"/>
    <mergeCell ref="D37:E37"/>
    <mergeCell ref="A32:B32"/>
    <mergeCell ref="D32:E32"/>
    <mergeCell ref="A36:B36"/>
    <mergeCell ref="A35:B35"/>
    <mergeCell ref="D35:E35"/>
    <mergeCell ref="A31:B31"/>
    <mergeCell ref="D31:E31"/>
    <mergeCell ref="A40:B40"/>
    <mergeCell ref="A45:B45"/>
    <mergeCell ref="D45:E45"/>
    <mergeCell ref="A46:B46"/>
    <mergeCell ref="A43:B43"/>
    <mergeCell ref="D43:E43"/>
    <mergeCell ref="A41:B41"/>
    <mergeCell ref="D41:E41"/>
    <mergeCell ref="A42:B42"/>
    <mergeCell ref="D42:E42"/>
    <mergeCell ref="A44:B44"/>
    <mergeCell ref="D44:E44"/>
    <mergeCell ref="A49:B49"/>
    <mergeCell ref="D49:E49"/>
    <mergeCell ref="A47:B47"/>
    <mergeCell ref="D47:E47"/>
    <mergeCell ref="A48:B48"/>
    <mergeCell ref="A55:B55"/>
    <mergeCell ref="D55:E55"/>
    <mergeCell ref="A50:B50"/>
    <mergeCell ref="A51:B51"/>
    <mergeCell ref="D51:E51"/>
    <mergeCell ref="A53:B53"/>
    <mergeCell ref="D53:E53"/>
    <mergeCell ref="A52:B52"/>
    <mergeCell ref="A54:B54"/>
    <mergeCell ref="A70:B70"/>
    <mergeCell ref="A77:B77"/>
    <mergeCell ref="D77:E77"/>
    <mergeCell ref="A72:B72"/>
    <mergeCell ref="D72:E72"/>
    <mergeCell ref="A71:B71"/>
    <mergeCell ref="D71:E71"/>
    <mergeCell ref="A59:B59"/>
    <mergeCell ref="A60:B60"/>
    <mergeCell ref="D60:E60"/>
    <mergeCell ref="A62:B62"/>
    <mergeCell ref="D62:E62"/>
    <mergeCell ref="A63:B63"/>
    <mergeCell ref="D63:E63"/>
    <mergeCell ref="A64:B64"/>
    <mergeCell ref="D64:E64"/>
    <mergeCell ref="A61:B61"/>
    <mergeCell ref="D61:E61"/>
    <mergeCell ref="A67:B67"/>
    <mergeCell ref="D70:E70"/>
    <mergeCell ref="A68:B68"/>
    <mergeCell ref="D68:E68"/>
    <mergeCell ref="A69:B69"/>
    <mergeCell ref="D69:E69"/>
    <mergeCell ref="A56:B56"/>
    <mergeCell ref="D56:E56"/>
    <mergeCell ref="A57:B57"/>
    <mergeCell ref="A58:B58"/>
    <mergeCell ref="D58:E58"/>
    <mergeCell ref="A65:B65"/>
    <mergeCell ref="D65:E65"/>
    <mergeCell ref="D67:E67"/>
    <mergeCell ref="A66:B66"/>
    <mergeCell ref="D66:E66"/>
    <mergeCell ref="A83:B83"/>
    <mergeCell ref="D83:E83"/>
    <mergeCell ref="A80:B80"/>
    <mergeCell ref="D80:E80"/>
    <mergeCell ref="A81:B81"/>
    <mergeCell ref="D81:E81"/>
    <mergeCell ref="A82:B82"/>
    <mergeCell ref="D82:E82"/>
    <mergeCell ref="A73:B73"/>
    <mergeCell ref="D73:E73"/>
    <mergeCell ref="A79:B79"/>
    <mergeCell ref="D79:E79"/>
    <mergeCell ref="A74:B74"/>
    <mergeCell ref="D74:E74"/>
    <mergeCell ref="A75:B75"/>
    <mergeCell ref="D75:E75"/>
    <mergeCell ref="A76:B76"/>
    <mergeCell ref="D76:E76"/>
    <mergeCell ref="A78:B78"/>
    <mergeCell ref="D78:E78"/>
  </mergeCells>
  <phoneticPr fontId="17" type="noConversion"/>
  <printOptions horizontalCentered="1"/>
  <pageMargins left="0" right="0" top="0.39370078740157483" bottom="0" header="0.31496062992125984" footer="0.31496062992125984"/>
  <pageSetup paperSize="9" scale="95" orientation="landscape" r:id="rId1"/>
  <rowBreaks count="6" manualBreakCount="6">
    <brk id="14" max="4" man="1"/>
    <brk id="28" max="4" man="1"/>
    <brk id="42" max="4" man="1"/>
    <brk id="54" max="4" man="1"/>
    <brk id="63" max="4" man="1"/>
    <brk id="75" max="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tint="0.39997558519241921"/>
  </sheetPr>
  <dimension ref="A1:D22"/>
  <sheetViews>
    <sheetView tabSelected="1" view="pageBreakPreview" topLeftCell="A4" zoomScaleNormal="100" zoomScaleSheetLayoutView="100" workbookViewId="0">
      <selection activeCell="U28" sqref="U28"/>
    </sheetView>
  </sheetViews>
  <sheetFormatPr defaultRowHeight="14.25"/>
  <cols>
    <col min="1" max="1" width="63.375" customWidth="1"/>
  </cols>
  <sheetData>
    <row r="1" spans="1:4" s="141" customFormat="1"/>
    <row r="2" spans="1:4" s="141" customFormat="1" ht="20.25">
      <c r="A2" s="293"/>
      <c r="D2" s="297"/>
    </row>
    <row r="3" spans="1:4" s="141" customFormat="1"/>
    <row r="4" spans="1:4" s="141" customFormat="1"/>
    <row r="5" spans="1:4" s="141" customFormat="1"/>
    <row r="6" spans="1:4" s="141" customFormat="1"/>
    <row r="7" spans="1:4" s="141" customFormat="1"/>
    <row r="8" spans="1:4" s="141" customFormat="1"/>
    <row r="9" spans="1:4" s="141" customFormat="1"/>
    <row r="10" spans="1:4" s="141" customFormat="1"/>
    <row r="11" spans="1:4" s="141" customFormat="1"/>
    <row r="12" spans="1:4" s="141" customFormat="1"/>
    <row r="13" spans="1:4" s="141" customFormat="1"/>
    <row r="14" spans="1:4" s="141" customFormat="1"/>
    <row r="15" spans="1:4" s="141" customFormat="1"/>
    <row r="16" spans="1:4" ht="15.75" customHeight="1"/>
    <row r="17" spans="1:4" ht="137.25" customHeight="1">
      <c r="A17" s="119" t="s">
        <v>331</v>
      </c>
    </row>
    <row r="18" spans="1:4" ht="18.75" customHeight="1"/>
    <row r="22" spans="1:4" ht="20.25">
      <c r="A22" s="293"/>
      <c r="D22" s="297"/>
    </row>
  </sheetData>
  <phoneticPr fontId="17" type="noConversion"/>
  <printOptions horizontalCentered="1" verticalCentered="1"/>
  <pageMargins left="0.7" right="0.7" top="0.75" bottom="0.75" header="0.3" footer="0.3"/>
  <pageSetup paperSize="9" orientation="landscape" r:id="rId1"/>
  <rowBreaks count="2" manualBreakCount="2">
    <brk id="15" man="1"/>
    <brk id="18"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39997558519241921"/>
  </sheetPr>
  <dimension ref="A1:K18"/>
  <sheetViews>
    <sheetView tabSelected="1" view="pageBreakPreview" zoomScaleNormal="100" zoomScaleSheetLayoutView="100" workbookViewId="0">
      <selection activeCell="U28" sqref="U28"/>
    </sheetView>
  </sheetViews>
  <sheetFormatPr defaultColWidth="9.125" defaultRowHeight="14.25"/>
  <cols>
    <col min="1" max="1" width="9.625" style="3" customWidth="1"/>
    <col min="2" max="2" width="30.625" style="1" customWidth="1"/>
    <col min="3" max="8" width="8.625" style="1" customWidth="1"/>
    <col min="9" max="9" width="19.625" style="1" customWidth="1"/>
    <col min="10" max="10" width="11.625" style="1" customWidth="1"/>
    <col min="11" max="16384" width="9.125" style="1"/>
  </cols>
  <sheetData>
    <row r="1" spans="1:11" s="5" customFormat="1" ht="24" customHeight="1">
      <c r="A1" s="378"/>
      <c r="B1" s="335"/>
      <c r="C1" s="335"/>
      <c r="D1" s="335"/>
      <c r="E1" s="335"/>
      <c r="F1" s="335"/>
      <c r="G1" s="335"/>
      <c r="H1" s="335"/>
      <c r="I1" s="335"/>
      <c r="J1" s="335"/>
      <c r="K1" s="10"/>
    </row>
    <row r="2" spans="1:11" ht="18">
      <c r="A2" s="2"/>
      <c r="B2" s="379" t="s">
        <v>8</v>
      </c>
      <c r="C2" s="379"/>
      <c r="D2" s="379"/>
      <c r="E2" s="379"/>
      <c r="F2" s="379"/>
      <c r="G2" s="379"/>
      <c r="H2" s="379"/>
      <c r="I2" s="379"/>
    </row>
    <row r="3" spans="1:11" ht="18">
      <c r="A3" s="2"/>
      <c r="B3" s="379" t="s">
        <v>0</v>
      </c>
      <c r="C3" s="379"/>
      <c r="D3" s="379"/>
      <c r="E3" s="379"/>
      <c r="F3" s="379"/>
      <c r="G3" s="379"/>
      <c r="H3" s="379"/>
      <c r="I3" s="379"/>
    </row>
    <row r="4" spans="1:11" ht="15.75">
      <c r="A4" s="2"/>
      <c r="B4" s="380" t="s">
        <v>9</v>
      </c>
      <c r="C4" s="380"/>
      <c r="D4" s="380"/>
      <c r="E4" s="380"/>
      <c r="F4" s="380"/>
      <c r="G4" s="380"/>
      <c r="H4" s="380"/>
      <c r="I4" s="380"/>
    </row>
    <row r="5" spans="1:11" ht="15.75">
      <c r="A5" s="2"/>
      <c r="B5" s="387" t="s">
        <v>138</v>
      </c>
      <c r="C5" s="380"/>
      <c r="D5" s="380"/>
      <c r="E5" s="380"/>
      <c r="F5" s="380"/>
      <c r="G5" s="380"/>
      <c r="H5" s="380"/>
      <c r="I5" s="380"/>
    </row>
    <row r="6" spans="1:11" ht="15.75">
      <c r="A6" s="387">
        <v>2019</v>
      </c>
      <c r="B6" s="387"/>
      <c r="C6" s="387"/>
      <c r="D6" s="387"/>
      <c r="E6" s="387"/>
      <c r="F6" s="387"/>
      <c r="G6" s="387"/>
      <c r="H6" s="387"/>
      <c r="I6" s="387"/>
      <c r="J6" s="387"/>
    </row>
    <row r="7" spans="1:11" ht="18">
      <c r="A7" s="299" t="s">
        <v>480</v>
      </c>
      <c r="B7" s="154"/>
      <c r="C7" s="154"/>
      <c r="D7" s="298"/>
      <c r="E7" s="154"/>
      <c r="F7" s="154"/>
      <c r="G7" s="154"/>
      <c r="H7" s="154"/>
      <c r="I7" s="154"/>
      <c r="J7" s="138" t="s">
        <v>23</v>
      </c>
    </row>
    <row r="8" spans="1:11" ht="33.75" customHeight="1" thickBot="1">
      <c r="A8" s="381" t="s">
        <v>272</v>
      </c>
      <c r="B8" s="384" t="s">
        <v>16</v>
      </c>
      <c r="C8" s="401" t="s">
        <v>271</v>
      </c>
      <c r="D8" s="401"/>
      <c r="E8" s="398" t="s">
        <v>11</v>
      </c>
      <c r="F8" s="398"/>
      <c r="G8" s="398" t="s">
        <v>12</v>
      </c>
      <c r="H8" s="398"/>
      <c r="I8" s="391" t="s">
        <v>22</v>
      </c>
      <c r="J8" s="391"/>
    </row>
    <row r="9" spans="1:11" ht="34.5" customHeight="1" thickTop="1" thickBot="1">
      <c r="A9" s="382"/>
      <c r="B9" s="385"/>
      <c r="C9" s="402"/>
      <c r="D9" s="402"/>
      <c r="E9" s="397" t="s">
        <v>14</v>
      </c>
      <c r="F9" s="397"/>
      <c r="G9" s="397" t="s">
        <v>15</v>
      </c>
      <c r="H9" s="397"/>
      <c r="I9" s="392"/>
      <c r="J9" s="392"/>
    </row>
    <row r="10" spans="1:11" ht="15.75" customHeight="1" thickTop="1" thickBot="1">
      <c r="A10" s="382"/>
      <c r="B10" s="385"/>
      <c r="C10" s="60" t="s">
        <v>17</v>
      </c>
      <c r="D10" s="60" t="s">
        <v>18</v>
      </c>
      <c r="E10" s="60" t="s">
        <v>17</v>
      </c>
      <c r="F10" s="60" t="s">
        <v>18</v>
      </c>
      <c r="G10" s="60" t="s">
        <v>17</v>
      </c>
      <c r="H10" s="60" t="s">
        <v>18</v>
      </c>
      <c r="I10" s="392"/>
      <c r="J10" s="392"/>
    </row>
    <row r="11" spans="1:11" ht="15" thickTop="1">
      <c r="A11" s="383"/>
      <c r="B11" s="386"/>
      <c r="C11" s="61" t="s">
        <v>19</v>
      </c>
      <c r="D11" s="61" t="s">
        <v>20</v>
      </c>
      <c r="E11" s="61" t="s">
        <v>19</v>
      </c>
      <c r="F11" s="61" t="s">
        <v>20</v>
      </c>
      <c r="G11" s="61" t="s">
        <v>19</v>
      </c>
      <c r="H11" s="61" t="s">
        <v>20</v>
      </c>
      <c r="I11" s="393"/>
      <c r="J11" s="393"/>
    </row>
    <row r="12" spans="1:11" ht="35.1" customHeight="1" thickBot="1">
      <c r="A12" s="31">
        <v>49</v>
      </c>
      <c r="B12" s="160" t="s">
        <v>350</v>
      </c>
      <c r="C12" s="124">
        <f t="shared" ref="C12:D17" si="0">SUM(G12+E12)</f>
        <v>34486</v>
      </c>
      <c r="D12" s="124">
        <f t="shared" si="0"/>
        <v>455</v>
      </c>
      <c r="E12" s="63">
        <v>33906</v>
      </c>
      <c r="F12" s="63">
        <v>339</v>
      </c>
      <c r="G12" s="63">
        <v>580</v>
      </c>
      <c r="H12" s="63">
        <v>116</v>
      </c>
      <c r="I12" s="399" t="s">
        <v>345</v>
      </c>
      <c r="J12" s="400"/>
    </row>
    <row r="13" spans="1:11" ht="35.1" customHeight="1" thickTop="1" thickBot="1">
      <c r="A13" s="33">
        <v>50</v>
      </c>
      <c r="B13" s="159" t="s">
        <v>351</v>
      </c>
      <c r="C13" s="125">
        <f t="shared" si="0"/>
        <v>1804</v>
      </c>
      <c r="D13" s="125">
        <f t="shared" si="0"/>
        <v>4</v>
      </c>
      <c r="E13" s="65">
        <v>1804</v>
      </c>
      <c r="F13" s="65">
        <v>4</v>
      </c>
      <c r="G13" s="65">
        <v>0</v>
      </c>
      <c r="H13" s="65">
        <v>0</v>
      </c>
      <c r="I13" s="389" t="s">
        <v>346</v>
      </c>
      <c r="J13" s="390"/>
    </row>
    <row r="14" spans="1:11" ht="35.1" customHeight="1" thickTop="1" thickBot="1">
      <c r="A14" s="35">
        <v>51</v>
      </c>
      <c r="B14" s="158" t="s">
        <v>352</v>
      </c>
      <c r="C14" s="127">
        <f t="shared" si="0"/>
        <v>31776</v>
      </c>
      <c r="D14" s="127">
        <f t="shared" si="0"/>
        <v>2</v>
      </c>
      <c r="E14" s="66">
        <v>31776</v>
      </c>
      <c r="F14" s="66">
        <v>2</v>
      </c>
      <c r="G14" s="66">
        <v>0</v>
      </c>
      <c r="H14" s="66">
        <v>0</v>
      </c>
      <c r="I14" s="394" t="s">
        <v>140</v>
      </c>
      <c r="J14" s="395"/>
    </row>
    <row r="15" spans="1:11" ht="35.1" customHeight="1" thickTop="1" thickBot="1">
      <c r="A15" s="33">
        <v>52</v>
      </c>
      <c r="B15" s="159" t="s">
        <v>355</v>
      </c>
      <c r="C15" s="125">
        <f t="shared" si="0"/>
        <v>9633</v>
      </c>
      <c r="D15" s="125">
        <f t="shared" si="0"/>
        <v>198</v>
      </c>
      <c r="E15" s="65">
        <v>9224</v>
      </c>
      <c r="F15" s="65">
        <v>120</v>
      </c>
      <c r="G15" s="65">
        <v>409</v>
      </c>
      <c r="H15" s="65">
        <v>78</v>
      </c>
      <c r="I15" s="389" t="s">
        <v>347</v>
      </c>
      <c r="J15" s="390"/>
    </row>
    <row r="16" spans="1:11" ht="35.1" customHeight="1" thickTop="1" thickBot="1">
      <c r="A16" s="36">
        <v>53</v>
      </c>
      <c r="B16" s="161" t="s">
        <v>353</v>
      </c>
      <c r="C16" s="126">
        <f t="shared" si="0"/>
        <v>1215</v>
      </c>
      <c r="D16" s="126">
        <f t="shared" si="0"/>
        <v>6</v>
      </c>
      <c r="E16" s="67">
        <v>1209</v>
      </c>
      <c r="F16" s="67">
        <v>5</v>
      </c>
      <c r="G16" s="67">
        <v>6</v>
      </c>
      <c r="H16" s="67">
        <v>1</v>
      </c>
      <c r="I16" s="394" t="s">
        <v>348</v>
      </c>
      <c r="J16" s="395"/>
    </row>
    <row r="17" spans="1:10" ht="35.1" customHeight="1" thickTop="1">
      <c r="A17" s="172">
        <v>61</v>
      </c>
      <c r="B17" s="173" t="s">
        <v>354</v>
      </c>
      <c r="C17" s="174">
        <f t="shared" si="0"/>
        <v>2425</v>
      </c>
      <c r="D17" s="174">
        <f t="shared" si="0"/>
        <v>32</v>
      </c>
      <c r="E17" s="175">
        <v>2347</v>
      </c>
      <c r="F17" s="175">
        <v>11</v>
      </c>
      <c r="G17" s="175">
        <v>78</v>
      </c>
      <c r="H17" s="175">
        <v>21</v>
      </c>
      <c r="I17" s="403" t="s">
        <v>349</v>
      </c>
      <c r="J17" s="404"/>
    </row>
    <row r="18" spans="1:10" s="171" customFormat="1" ht="53.25" customHeight="1">
      <c r="A18" s="396" t="s">
        <v>13</v>
      </c>
      <c r="B18" s="396"/>
      <c r="C18" s="115">
        <f t="shared" ref="C18:D18" si="1">SUM(C12:C17)</f>
        <v>81339</v>
      </c>
      <c r="D18" s="115">
        <f t="shared" si="1"/>
        <v>697</v>
      </c>
      <c r="E18" s="115">
        <f>SUM(E12:E17)</f>
        <v>80266</v>
      </c>
      <c r="F18" s="115">
        <f>SUM(F12:F17)</f>
        <v>481</v>
      </c>
      <c r="G18" s="115">
        <f>SUM(G12:G17)</f>
        <v>1073</v>
      </c>
      <c r="H18" s="115">
        <f>SUM(H12:H17)</f>
        <v>216</v>
      </c>
      <c r="I18" s="388" t="s">
        <v>10</v>
      </c>
      <c r="J18" s="388"/>
    </row>
  </sheetData>
  <mergeCells count="22">
    <mergeCell ref="I18:J18"/>
    <mergeCell ref="I13:J13"/>
    <mergeCell ref="I8:J11"/>
    <mergeCell ref="I16:J16"/>
    <mergeCell ref="A18:B18"/>
    <mergeCell ref="E9:F9"/>
    <mergeCell ref="G9:H9"/>
    <mergeCell ref="E8:F8"/>
    <mergeCell ref="G8:H8"/>
    <mergeCell ref="I12:J12"/>
    <mergeCell ref="C8:D9"/>
    <mergeCell ref="I15:J15"/>
    <mergeCell ref="I14:J14"/>
    <mergeCell ref="I17:J17"/>
    <mergeCell ref="A1:J1"/>
    <mergeCell ref="B2:I2"/>
    <mergeCell ref="B3:I3"/>
    <mergeCell ref="B4:I4"/>
    <mergeCell ref="A8:A11"/>
    <mergeCell ref="B8:B11"/>
    <mergeCell ref="B5:I5"/>
    <mergeCell ref="A6:J6"/>
  </mergeCells>
  <phoneticPr fontId="17" type="noConversion"/>
  <printOptions horizontalCentered="1" verticalCentered="1"/>
  <pageMargins left="0" right="0" top="0" bottom="0" header="0.31496062992125984" footer="0.31496062992125984"/>
  <pageSetup paperSize="9" scale="92"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السنوية لإحصاءات النقل والاتصالات 2019</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السنوية لإحصاءات النقل والاتصالات 2019</Description_Ar>
    <Enabled xmlns="1b323878-974e-4c19-bf08-965c80d4ad54">true</Enabled>
    <PublishingDate xmlns="1b323878-974e-4c19-bf08-965c80d4ad54">2020-12-29T09:58:40+00:00</PublishingDate>
    <CategoryDescription xmlns="http://schemas.microsoft.com/sharepoint.v3">The Annual Bulletin of Transport and Communications Statistics 2019</CategoryDescription>
  </documentManagement>
</p:properti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1B42E5-2256-4EA3-BC35-330A35DA3249}">
  <ds:schemaRefs>
    <ds:schemaRef ds:uri="http://schemas.microsoft.com/office/2006/documentManagement/types"/>
    <ds:schemaRef ds:uri="http://purl.org/dc/dcmitype/"/>
    <ds:schemaRef ds:uri="http://purl.org/dc/terms/"/>
    <ds:schemaRef ds:uri="http://schemas.microsoft.com/office/2006/metadata/properties"/>
    <ds:schemaRef ds:uri="http://www.w3.org/XML/1998/namespace"/>
    <ds:schemaRef ds:uri="http://schemas.microsoft.com/office/infopath/2007/PartnerControls"/>
    <ds:schemaRef ds:uri="http://purl.org/dc/elements/1.1/"/>
    <ds:schemaRef ds:uri="http://schemas.openxmlformats.org/package/2006/metadata/core-properties"/>
    <ds:schemaRef ds:uri="b1657202-86a7-46c3-ba71-02bb0da5a392"/>
    <ds:schemaRef ds:uri="http://schemas.microsoft.com/sharepoint/v3"/>
  </ds:schemaRefs>
</ds:datastoreItem>
</file>

<file path=customXml/itemProps2.xml><?xml version="1.0" encoding="utf-8"?>
<ds:datastoreItem xmlns:ds="http://schemas.openxmlformats.org/officeDocument/2006/customXml" ds:itemID="{026B551E-2CD9-4492-87CE-DB5009E5A498}"/>
</file>

<file path=customXml/itemProps3.xml><?xml version="1.0" encoding="utf-8"?>
<ds:datastoreItem xmlns:ds="http://schemas.openxmlformats.org/officeDocument/2006/customXml" ds:itemID="{5E2A3D4C-B082-4DC3-BB4F-1E4F555343C3}">
  <ds:schemaRefs>
    <ds:schemaRef ds:uri="http://schemas.microsoft.com/sharepoint/v3/contenttype/forms"/>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44</vt:i4>
      </vt:variant>
    </vt:vector>
  </HeadingPairs>
  <TitlesOfParts>
    <vt:vector size="85" baseType="lpstr">
      <vt:lpstr>Sheet1 </vt:lpstr>
      <vt:lpstr>Frst</vt:lpstr>
      <vt:lpstr>Preface</vt:lpstr>
      <vt:lpstr>Indx</vt:lpstr>
      <vt:lpstr>Introduction</vt:lpstr>
      <vt:lpstr>Data</vt:lpstr>
      <vt:lpstr>Concepts</vt:lpstr>
      <vt:lpstr>CH1</vt:lpstr>
      <vt:lpstr>1</vt:lpstr>
      <vt:lpstr>2</vt:lpstr>
      <vt:lpstr>CH2</vt:lpstr>
      <vt:lpstr>3</vt:lpstr>
      <vt:lpstr>4</vt:lpstr>
      <vt:lpstr>5</vt:lpstr>
      <vt:lpstr>6</vt:lpstr>
      <vt:lpstr>7</vt:lpstr>
      <vt:lpstr>8</vt:lpstr>
      <vt:lpstr>9</vt:lpstr>
      <vt:lpstr>10</vt:lpstr>
      <vt:lpstr>11</vt:lpstr>
      <vt:lpstr>CH3</vt:lpstr>
      <vt:lpstr>12</vt:lpstr>
      <vt:lpstr>13</vt:lpstr>
      <vt:lpstr>14</vt:lpstr>
      <vt:lpstr>15</vt:lpstr>
      <vt:lpstr>16</vt:lpstr>
      <vt:lpstr>17</vt:lpstr>
      <vt:lpstr>18</vt:lpstr>
      <vt:lpstr>19</vt:lpstr>
      <vt:lpstr>20</vt:lpstr>
      <vt:lpstr>CH4 </vt:lpstr>
      <vt:lpstr>21</vt:lpstr>
      <vt:lpstr>22</vt:lpstr>
      <vt:lpstr>23</vt:lpstr>
      <vt:lpstr>24</vt:lpstr>
      <vt:lpstr>25</vt:lpstr>
      <vt:lpstr>26</vt:lpstr>
      <vt:lpstr>27</vt:lpstr>
      <vt:lpstr>28</vt:lpstr>
      <vt:lpstr>29</vt:lpstr>
      <vt:lpstr>Sheet1</vt:lpstr>
      <vt:lpstr>'1'!Print_Area</vt:lpstr>
      <vt:lpstr>'10'!Print_Area</vt:lpstr>
      <vt:lpstr>'11'!Print_Area</vt:lpstr>
      <vt:lpstr>'12'!Print_Area</vt:lpstr>
      <vt:lpstr>'13'!Print_Area</vt:lpstr>
      <vt:lpstr>'14'!Print_Area</vt:lpstr>
      <vt:lpstr>'15'!Print_Area</vt:lpstr>
      <vt:lpstr>'16'!Print_Area</vt:lpstr>
      <vt:lpstr>'17'!Print_Area</vt:lpstr>
      <vt:lpstr>'18'!Print_Area</vt:lpstr>
      <vt:lpstr>'19'!Print_Area</vt:lpstr>
      <vt:lpstr>'2'!Print_Area</vt:lpstr>
      <vt:lpstr>'20'!Print_Area</vt:lpstr>
      <vt:lpstr>'21'!Print_Area</vt:lpstr>
      <vt:lpstr>'22'!Print_Area</vt:lpstr>
      <vt:lpstr>'23'!Print_Area</vt:lpstr>
      <vt:lpstr>'24'!Print_Area</vt:lpstr>
      <vt:lpstr>'25'!Print_Area</vt:lpstr>
      <vt:lpstr>'26'!Print_Area</vt:lpstr>
      <vt:lpstr>'27'!Print_Area</vt:lpstr>
      <vt:lpstr>'28'!Print_Area</vt:lpstr>
      <vt:lpstr>'29'!Print_Area</vt:lpstr>
      <vt:lpstr>'3'!Print_Area</vt:lpstr>
      <vt:lpstr>'4'!Print_Area</vt:lpstr>
      <vt:lpstr>'5'!Print_Area</vt:lpstr>
      <vt:lpstr>'6'!Print_Area</vt:lpstr>
      <vt:lpstr>'7'!Print_Area</vt:lpstr>
      <vt:lpstr>'8'!Print_Area</vt:lpstr>
      <vt:lpstr>'9'!Print_Area</vt:lpstr>
      <vt:lpstr>'CH1'!Print_Area</vt:lpstr>
      <vt:lpstr>'CH2'!Print_Area</vt:lpstr>
      <vt:lpstr>'CH3'!Print_Area</vt:lpstr>
      <vt:lpstr>'CH4 '!Print_Area</vt:lpstr>
      <vt:lpstr>Concepts!Print_Area</vt:lpstr>
      <vt:lpstr>Data!Print_Area</vt:lpstr>
      <vt:lpstr>Frst!Print_Area</vt:lpstr>
      <vt:lpstr>Indx!Print_Area</vt:lpstr>
      <vt:lpstr>Introduction!Print_Area</vt:lpstr>
      <vt:lpstr>Preface!Print_Area</vt:lpstr>
      <vt:lpstr>'Sheet1 '!Print_Area</vt:lpstr>
      <vt:lpstr>Concepts!Print_Titles</vt:lpstr>
      <vt:lpstr>Data!Print_Titles</vt:lpstr>
      <vt:lpstr>Indx!Print_Titles</vt:lpstr>
      <vt:lpstr>Introduction!Print_Titles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Annual Bulletin of Transport and Communications Statistics 2019</dc:title>
  <dc:creator>mszaher</dc:creator>
  <cp:keywords>Economic</cp:keywords>
  <cp:lastModifiedBy>Fatma Khalaf Ali Alboainian</cp:lastModifiedBy>
  <cp:lastPrinted>2020-12-29T08:30:43Z</cp:lastPrinted>
  <dcterms:created xsi:type="dcterms:W3CDTF">2010-03-02T06:26:07Z</dcterms:created>
  <dcterms:modified xsi:type="dcterms:W3CDTF">2020-12-29T08:30:52Z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645;#Economic|d7e8a056-d6ab-482e-bf61-3a160944221a</vt:lpwstr>
  </property>
  <property fmtid="{D5CDD505-2E9C-101B-9397-08002B2CF9AE}" pid="4" name="CategoryDescription">
    <vt:lpwstr>The Annual Bulletin of Transport and Communications Statistics 2019</vt:lpwstr>
  </property>
  <property fmtid="{D5CDD505-2E9C-101B-9397-08002B2CF9AE}" pid="5" name="Hashtags">
    <vt:lpwstr>58;#StatisticalAbstract|c2f418c2-a295-4bd1-af99-d5d586494613</vt:lpwstr>
  </property>
</Properties>
</file>