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D:\Dropbox\IU\Classes\F305\Fall 2025\Exams\Ford\"/>
    </mc:Choice>
  </mc:AlternateContent>
  <xr:revisionPtr revIDLastSave="0" documentId="13_ncr:1_{F3FEDF16-8CE7-48F4-BC70-9E4D01336A27}" xr6:coauthVersionLast="47" xr6:coauthVersionMax="47" xr10:uidLastSave="{00000000-0000-0000-0000-000000000000}"/>
  <bookViews>
    <workbookView xWindow="-90" yWindow="-90" windowWidth="19380" windowHeight="10260" firstSheet="3" activeTab="6" xr2:uid="{1D83B3F3-781C-4483-9449-51855E71C76D}"/>
  </bookViews>
  <sheets>
    <sheet name="Balance Sheet" sheetId="2" r:id="rId1"/>
    <sheet name="Income Statement" sheetId="1" r:id="rId2"/>
    <sheet name="CPIAUCNS" sheetId="5" r:id="rId3"/>
    <sheet name="Forecasts" sheetId="11" r:id="rId4"/>
    <sheet name="Q1 Solution" sheetId="13" r:id="rId5"/>
    <sheet name="Q2 Solution" sheetId="14" r:id="rId6"/>
    <sheet name="Q3 Solution" sheetId="16" r:id="rId7"/>
  </sheets>
  <externalReferences>
    <externalReference r:id="rId8"/>
  </externalReferences>
  <definedNames>
    <definedName name="_xlnm.Print_Titles" localSheetId="0">'Balance Sheet'!#REF!</definedName>
    <definedName name="_xlnm.Print_Titles" localSheetId="1">'Income Statement'!#REF!</definedName>
  </definedNames>
  <calcPr calcId="191029" iterateDelta="9.999999999999445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16" l="1"/>
  <c r="C10" i="16"/>
  <c r="C9" i="16"/>
  <c r="C8" i="16"/>
  <c r="C7" i="16"/>
  <c r="C6" i="16"/>
  <c r="C5" i="16"/>
  <c r="C4" i="16"/>
  <c r="C3" i="16"/>
  <c r="C2" i="16"/>
  <c r="B11" i="14"/>
  <c r="B10" i="14"/>
  <c r="B9" i="14"/>
  <c r="B8" i="14"/>
  <c r="B7" i="14"/>
  <c r="B6" i="14"/>
  <c r="B5" i="14"/>
  <c r="B4" i="14"/>
  <c r="B3" i="14"/>
  <c r="B2" i="14"/>
  <c r="H11" i="14"/>
  <c r="H10" i="14"/>
  <c r="H9" i="14"/>
  <c r="H8" i="14"/>
  <c r="H7" i="14"/>
  <c r="H6" i="14"/>
  <c r="H5" i="14"/>
  <c r="H4" i="14"/>
  <c r="H3" i="14"/>
  <c r="H2" i="14"/>
  <c r="G11" i="14"/>
  <c r="G10" i="14"/>
  <c r="G9" i="14"/>
  <c r="G8" i="14"/>
  <c r="G7" i="14"/>
  <c r="G6" i="14"/>
  <c r="G5" i="14"/>
  <c r="G4" i="14"/>
  <c r="G3" i="14"/>
  <c r="G2" i="14"/>
  <c r="C11" i="13"/>
  <c r="C10" i="13"/>
  <c r="C9" i="13"/>
  <c r="C8" i="13"/>
  <c r="C7" i="13"/>
  <c r="C6" i="13"/>
  <c r="C5" i="13"/>
  <c r="C4" i="13"/>
  <c r="C3" i="13"/>
  <c r="C2" i="13"/>
  <c r="D12" i="16"/>
  <c r="D20" i="16"/>
  <c r="D17" i="16"/>
  <c r="D16" i="16"/>
  <c r="D14" i="16"/>
  <c r="D19" i="16"/>
  <c r="D15" i="16"/>
  <c r="D18" i="16"/>
  <c r="D13" i="16"/>
  <c r="D21" i="16"/>
  <c r="D19" i="13"/>
  <c r="D18" i="13"/>
  <c r="D15" i="13"/>
  <c r="D12" i="13"/>
  <c r="D20" i="13"/>
  <c r="D13" i="13"/>
  <c r="D14" i="13"/>
  <c r="D16" i="13"/>
  <c r="D21" i="13"/>
  <c r="D17" i="13"/>
  <c r="G13" i="14" l="1"/>
  <c r="G14" i="14"/>
  <c r="H21" i="14" l="1"/>
  <c r="H20" i="14"/>
  <c r="H19" i="14"/>
  <c r="H18" i="14"/>
  <c r="H17" i="14"/>
  <c r="H16" i="14"/>
  <c r="H15" i="14"/>
  <c r="H14" i="14"/>
  <c r="H13" i="14"/>
  <c r="H12" i="14"/>
</calcChain>
</file>

<file path=xl/sharedStrings.xml><?xml version="1.0" encoding="utf-8"?>
<sst xmlns="http://schemas.openxmlformats.org/spreadsheetml/2006/main" count="1967" uniqueCount="294">
  <si>
    <t>Ford Motor Company (NYSE:F) &gt; CreditStats Direct® &gt; Income Statement</t>
  </si>
  <si>
    <t>In Millions of the reported currency.</t>
  </si>
  <si>
    <t>Template:</t>
  </si>
  <si>
    <t>Adjusted</t>
  </si>
  <si>
    <t> </t>
  </si>
  <si>
    <t>Restatement:</t>
  </si>
  <si>
    <t>Latest Filings</t>
  </si>
  <si>
    <t>Period Type:</t>
  </si>
  <si>
    <t>Annual</t>
  </si>
  <si>
    <t>Order:</t>
  </si>
  <si>
    <t>Latest on Right</t>
  </si>
  <si>
    <t>Currency:</t>
  </si>
  <si>
    <t>Reported Currency</t>
  </si>
  <si>
    <t>Conversion:</t>
  </si>
  <si>
    <t>Historical</t>
  </si>
  <si>
    <t>Units:</t>
  </si>
  <si>
    <t>S&amp;P Capital IQ (Default)</t>
  </si>
  <si>
    <t>Decimals:</t>
  </si>
  <si>
    <t>Capital IQ (Default)</t>
  </si>
  <si>
    <t>Income Statement</t>
  </si>
  <si>
    <t xml:space="preserve">For the Fiscal Period Ending
</t>
  </si>
  <si>
    <t>Most
Recent 3 Yrs.
Unweighted Avg.</t>
  </si>
  <si>
    <t>12 months
Dec-31-2015</t>
  </si>
  <si>
    <t>12 months
Dec-31-2016</t>
  </si>
  <si>
    <t>12 months
Dec-31-2017</t>
  </si>
  <si>
    <t>12 months
Dec-31-2018</t>
  </si>
  <si>
    <t>12 months
Dec-31-2019</t>
  </si>
  <si>
    <t>12 months
Dec-31-2020</t>
  </si>
  <si>
    <t>12 months
Dec-31-2021</t>
  </si>
  <si>
    <t>12 months
Dec-31-2022</t>
  </si>
  <si>
    <t>12 months
Dec-31-2023</t>
  </si>
  <si>
    <t>12 months
Dec-31-2024</t>
  </si>
  <si>
    <t>Currency</t>
  </si>
  <si>
    <t>USD</t>
  </si>
  <si>
    <t xml:space="preserve">Adjustment Status  </t>
  </si>
  <si>
    <t>Reviewed</t>
  </si>
  <si>
    <t xml:space="preserve"> </t>
  </si>
  <si>
    <t>Sales/Revenue (net)</t>
  </si>
  <si>
    <t>Other Operating Revenue</t>
  </si>
  <si>
    <t xml:space="preserve">  Revenue, Pre-Adjusted</t>
  </si>
  <si>
    <t>-Captive Finance Revenue</t>
  </si>
  <si>
    <t>- Securitized Interest</t>
  </si>
  <si>
    <t>- Amortized Portion of Securitized Debt</t>
  </si>
  <si>
    <t>-Excise Taxes</t>
  </si>
  <si>
    <t>+Revenue: Consolidating/(Deconsolidating)</t>
  </si>
  <si>
    <t>+Revenue: Finance/Interest Income</t>
  </si>
  <si>
    <t>+Revenue: Profit On Disposals</t>
  </si>
  <si>
    <t>+Revenue: Derivatives</t>
  </si>
  <si>
    <t>+Revenue: Other (Situational)</t>
  </si>
  <si>
    <t>+Revenue: Other (Principle Based)</t>
  </si>
  <si>
    <t>+Revenue: Cost Reimbursements</t>
  </si>
  <si>
    <t>+Revenue: Straight-Line Rent (Situational)</t>
  </si>
  <si>
    <t>+Revenue: Service Concession Arrangements</t>
  </si>
  <si>
    <t>+Revenue: Service Concession Arrangements: Guaranteed Income</t>
  </si>
  <si>
    <t xml:space="preserve">  Revenue, Adjusted</t>
  </si>
  <si>
    <t>Cost of Goods Sold</t>
  </si>
  <si>
    <t>Selling, General and Administrative Expense</t>
  </si>
  <si>
    <t>Research and Development Expense</t>
  </si>
  <si>
    <t>Raw Materials, Supplies, and Merchandise</t>
  </si>
  <si>
    <t>Change in Stocks</t>
  </si>
  <si>
    <t>Capitalized Costs</t>
  </si>
  <si>
    <t>Total Staff Expense</t>
  </si>
  <si>
    <t>Taxes Other Than Income</t>
  </si>
  <si>
    <t>Operating Expense/(Income): Other</t>
  </si>
  <si>
    <t>-Income/(Expense) Of Unconsolidated Equity Method Affiliates</t>
  </si>
  <si>
    <t>Special Items (Operating)</t>
  </si>
  <si>
    <t xml:space="preserve">   Total operating expense (Bef. D&amp;A), Pre-Adj.</t>
  </si>
  <si>
    <t>-Asset Valuation Gains/Losses</t>
  </si>
  <si>
    <t>Impairment Charges/(Reversals)</t>
  </si>
  <si>
    <t>D&amp;A</t>
  </si>
  <si>
    <t xml:space="preserve">  Operating Income (After D&amp;A), Pre-Adj.</t>
  </si>
  <si>
    <t>+Nonoperating Income/(Expense)</t>
  </si>
  <si>
    <t xml:space="preserve">  EBIT, Pre-Adj.</t>
  </si>
  <si>
    <t xml:space="preserve">  EBITDA, Pre-Adj.</t>
  </si>
  <si>
    <t>+ OLA Rent</t>
  </si>
  <si>
    <t>+Addition To Lease Expense</t>
  </si>
  <si>
    <t>- Captive Finance EBITDA</t>
  </si>
  <si>
    <t>-Operating Expense, Consolidating/(Deconsolidating)</t>
  </si>
  <si>
    <t>+ ARO Interest Charged to Operating Costs</t>
  </si>
  <si>
    <t>+ PPA Depreciation</t>
  </si>
  <si>
    <t>+ PPA Interest Expense</t>
  </si>
  <si>
    <t>- Capitalized Development Costs</t>
  </si>
  <si>
    <t>+ Cap. Int. (EBITDA Transfer From Inventory)</t>
  </si>
  <si>
    <t>+ Pension &amp; Other Postretirement Expense</t>
  </si>
  <si>
    <t>+Dividends Received From Equity Investments,Consolidating/(Deconsolidating)</t>
  </si>
  <si>
    <t>-Program Development Costs</t>
  </si>
  <si>
    <t>-Floor Plan Financing</t>
  </si>
  <si>
    <t>-Seismic Accounting</t>
  </si>
  <si>
    <t>+EBITDA: COGS: Other Nonoperating Nonrecurring Items</t>
  </si>
  <si>
    <t>+EBITDA: LIFO Liquidation Gains</t>
  </si>
  <si>
    <t>+EBITDA: SG&amp;A: Other Nonoperating Nonrecurring Items</t>
  </si>
  <si>
    <t>+EBITDA: R&amp;D: Other Nonoperating Nonrecurring Items</t>
  </si>
  <si>
    <t>+EBITDA: RMS&amp;M: Other Nonoperating Nonrecurring Items</t>
  </si>
  <si>
    <t>+EBITDA: Staff: Other Nonoperating Nonrecurring Items</t>
  </si>
  <si>
    <t>+EBITDA: Dividends Received From Equity Investments</t>
  </si>
  <si>
    <t>+EBITDA: Share-Based Compensation Expense</t>
  </si>
  <si>
    <t>+EBITDA: Gains/Losses On Disposals of PP&amp;E</t>
  </si>
  <si>
    <t>+EBITDA: Fair Value Changes Of Contingent Consideration</t>
  </si>
  <si>
    <t>+EBITDA: Foreign Exchange Gains/Losses</t>
  </si>
  <si>
    <t>+EBITDA: Restructuring Costs/Acquisition-Related Costs</t>
  </si>
  <si>
    <t>+EBITDA: Derivatives</t>
  </si>
  <si>
    <t>+EBITDA: Streaming Transactions (Situational)</t>
  </si>
  <si>
    <t>+EBITDA: Accounting Distortions</t>
  </si>
  <si>
    <t>+EBITDA: Valuation Gains/Losses</t>
  </si>
  <si>
    <t>+EBITDA: Business Divestments</t>
  </si>
  <si>
    <t>+EBITDA: Inventory</t>
  </si>
  <si>
    <t>+EBITDA: Other Income/(Expense) (Principle Based)</t>
  </si>
  <si>
    <t>+EBITDA: Other (Situational)</t>
  </si>
  <si>
    <t>+EBITDA: Purchase Price Allocation</t>
  </si>
  <si>
    <t>+EBITDA: Valuation Gains/Losses On Biological Assets</t>
  </si>
  <si>
    <t>+EBITDA: Marketing Cooperative Cost Of Sales</t>
  </si>
  <si>
    <t>+EBITDA: Valuation Gains/Losses On Properties</t>
  </si>
  <si>
    <t>+EBITDA: Inventory Impairment Charges</t>
  </si>
  <si>
    <t>+EBITDA: Cost Reimbursements</t>
  </si>
  <si>
    <t>+EBITDA: Exploration Expense</t>
  </si>
  <si>
    <t>+EBITDA: Economic Hedging</t>
  </si>
  <si>
    <t>+EBITDA: Acquired Deferred Revenue</t>
  </si>
  <si>
    <t>+EBITDA: Service Concession Arrangements</t>
  </si>
  <si>
    <t>+EBITDA: Provisions For Future Maintenance</t>
  </si>
  <si>
    <t>+EBITDA: Noncontrolling Interest, Consolidating/(Deconsolidating)</t>
  </si>
  <si>
    <t xml:space="preserve">  EBITDA, Adj.</t>
  </si>
  <si>
    <t xml:space="preserve">  D&amp;A, Impair. &amp; Val. Changes, Pre-Adj.</t>
  </si>
  <si>
    <t>+ OLA Depreciation</t>
  </si>
  <si>
    <t>+ Incremental lease depreciation</t>
  </si>
  <si>
    <t>- Captive Finance D&amp;A</t>
  </si>
  <si>
    <t>+Depreciation, Consolidating/(Deconsolidating)</t>
  </si>
  <si>
    <t>- Amortized Development Costs</t>
  </si>
  <si>
    <t>-Amortization: Seismic Accounting</t>
  </si>
  <si>
    <t>+D&amp;A: Asset Valuation Gains/Losses</t>
  </si>
  <si>
    <t>+D&amp;A: Impairment Charges/(Reversals)</t>
  </si>
  <si>
    <t>+D&amp;A: Reverse Goodwill Amortization</t>
  </si>
  <si>
    <t>+D&amp;A: Valuation Gains/Losses Of Timberlands</t>
  </si>
  <si>
    <t>+D&amp;A: Other</t>
  </si>
  <si>
    <t xml:space="preserve">  D&amp;A, Adj.</t>
  </si>
  <si>
    <t>Operating Income (After D&amp;A), Adj.</t>
  </si>
  <si>
    <t>+Income/(Expense) Of Unconsolidated Equity Method Affiliates</t>
  </si>
  <si>
    <t>- Captive Finance Investment Income</t>
  </si>
  <si>
    <t>- Share of Profit/(Loss) of Eq. Affil. in Capt.</t>
  </si>
  <si>
    <t>+Nonoperating Inc. (Exp.), Consolidating/(Deconsolidating)</t>
  </si>
  <si>
    <t>-Dividends Received From Equity Investments, Consolidating/(Deconsolidating)</t>
  </si>
  <si>
    <t>-EBITDA: Share-Based Compensation Expense</t>
  </si>
  <si>
    <t>-EBITDA: Dividends Received From Equity Investments</t>
  </si>
  <si>
    <t>-EBITDA: Exploration Expense</t>
  </si>
  <si>
    <t>+EBIT: Finance/Interest Income</t>
  </si>
  <si>
    <t>+EBIT: Other (Situational)</t>
  </si>
  <si>
    <t>+EBIT: Other (Principle Based)</t>
  </si>
  <si>
    <t xml:space="preserve">  EBIT, Adj.</t>
  </si>
  <si>
    <t>Interest Expense, Pre-Adj.</t>
  </si>
  <si>
    <t>+ Capitalized Interest</t>
  </si>
  <si>
    <t>Capitalized Interest Not In Capex (Some IFRS Credits)</t>
  </si>
  <si>
    <t>+ OLA Interest Expense</t>
  </si>
  <si>
    <t>+ Incremental Lease Interest</t>
  </si>
  <si>
    <t>- Captive Finance Interest</t>
  </si>
  <si>
    <t>+Interest Expense, Consolidating/(Deconsolidating)</t>
  </si>
  <si>
    <t>+ARO Interest Adjustment</t>
  </si>
  <si>
    <t>+ Low equity hybrid dividend accrual</t>
  </si>
  <si>
    <t>- High equity hybrid interest expense</t>
  </si>
  <si>
    <t>-Intermediate Equity Hybrid Interest Expense</t>
  </si>
  <si>
    <t>+Intermediate Equity Hybrid Dividend Accrual</t>
  </si>
  <si>
    <t xml:space="preserve"> + Pension &amp; other postretirement interest exp.</t>
  </si>
  <si>
    <t>+Interest Expense: Derivatives</t>
  </si>
  <si>
    <t>+Interest Expense: Non-Common Equity/Shareholder Loans</t>
  </si>
  <si>
    <t>+Interest Expense: Amortized Cost</t>
  </si>
  <si>
    <t>+Interest: Streaming Transactions (Situational)</t>
  </si>
  <si>
    <t>+Interest Expense: Other (Situational)</t>
  </si>
  <si>
    <t>+Interest Expense: Other (Principle Based)</t>
  </si>
  <si>
    <t>+Interest: Volumetric Production Payments (Situational)</t>
  </si>
  <si>
    <t>+Interest: Royalty</t>
  </si>
  <si>
    <t xml:space="preserve">   Interest expense, Adj.</t>
  </si>
  <si>
    <t>Cash Interest Paid, Pre-Adj.</t>
  </si>
  <si>
    <t>+Capitalized interest/AFUDC debt</t>
  </si>
  <si>
    <t>NM</t>
  </si>
  <si>
    <t>+Cash Interest Paid, Consolidating/(Deconsolidating)</t>
  </si>
  <si>
    <t>+ No equity hybrid dividends paid</t>
  </si>
  <si>
    <t>- High equity hybrid interest paid</t>
  </si>
  <si>
    <t>-Intermediate Equity Hybrid Interest Paid</t>
  </si>
  <si>
    <t>+Intermediate Equity Hybrid Dividend Cash Payments</t>
  </si>
  <si>
    <t>-Captive finance Cash interest Paid</t>
  </si>
  <si>
    <t>+Cash Interest Paid: Other</t>
  </si>
  <si>
    <t>Cash Interest paid, adj.</t>
  </si>
  <si>
    <t>- Cash Interest Paid, adjusted</t>
  </si>
  <si>
    <t>- Cash Taxes Paid</t>
  </si>
  <si>
    <t>+ Captive finance cash taxes paid</t>
  </si>
  <si>
    <t>-Cash Taxes Paid, Consolidating/(Deconsolidating)</t>
  </si>
  <si>
    <t>+Cash Interest Received, Consolidating/(Deconsolidating)</t>
  </si>
  <si>
    <t>+Cash Interest Received (Situational)</t>
  </si>
  <si>
    <t>-Captive Finance Cash Interest Received</t>
  </si>
  <si>
    <t>+Principal Repayment (operating leasing companies)</t>
  </si>
  <si>
    <t>-Volumetric Production Payments Cash Proceeds (Situational)</t>
  </si>
  <si>
    <t>-Cash Taxes Paid: Other</t>
  </si>
  <si>
    <t>+FFO: Other (Situational)</t>
  </si>
  <si>
    <t>+FFO: Exploration Expense</t>
  </si>
  <si>
    <t>+FFO: Indexation accrual on inflation-linked debt</t>
  </si>
  <si>
    <t>+FFO: Other (Principle Based)</t>
  </si>
  <si>
    <t xml:space="preserve">  FFO, Adj.</t>
  </si>
  <si>
    <t>Last Update Date</t>
  </si>
  <si>
    <t>NA</t>
  </si>
  <si>
    <t>NM --- Not Meaningful</t>
  </si>
  <si>
    <t>Company Last Updated: Feb-20-2025 11:40:44 AM EST.</t>
  </si>
  <si>
    <t>S&amp;P Credit Ratings and Research provided by</t>
  </si>
  <si>
    <t>No content (including ratings, credit-related analyses and data, valuations, model, software or other application or output therefrom) or any part thereof (Content) may be modified, reverse engineered, reproduced or distributed in any form by any means, or stored in a database or retrieval system, without the prior written permission of S&amp;P Global Market Intelligence or its affiliates (collectively, S&amp;P Global). The Content shall not be used for any unlawful or unauthorized purposes. S&amp;P Global and any third-party providers, as well as their directors, officers, shareholders, employees or agents (collectively S&amp;P Global Parties) do not guarantee the accuracy, completeness, timeliness or availability of the Content. S&amp;P Global Parties are not responsible for any errors or omissions (negligent or otherwise), regardless of the cause, for the results obtained from the use of the Content, or for the security or maintenance of any data input by the user. The Content is provided on an "as is" basis. S&amp;P GLOBAL PARTIES DISCLAIM ANY AND ALL EXPRESS OR IMPLIED WARRANTIES, INCLUDING, BUT NOT LIMITED TO, ANY WARRANTIES OF MERCHANTABILITY OR FITNESS FOR A PARTICULAR PURPOSE OR USE, FREEDOM FROM BUGS, SOFTWARE ERRORS OR DEFECTS, THAT THE CONTENT’S FUNCTIONING WILL BE UNINTERRUPTED OR THAT THE CONTENT WILL OPERATE WITH ANY SOFTWARE OR HARDWARE CONFIGURATION. In no event shall S&amp;P Global Parties be liable to any party for any direct, indirect, incidental, exemplary, compensatory, punitive, special or consequential damages, costs, expenses, legal fees, or losses (including, without limitation, lost income or lost profits and opportunity costs or losses caused by negligence) in connection with any use of the Content even if advised of the possibility of such damages.
Credit-related and other analyses, including ratings, and statements in the Content are statements of opinion as of the date they are expressed and not statements of fact. S&amp;P Global Market Intelligence’s opinions, analyses and rating acknowledgment decisions (described below) are not recommendations to purchase, hold, or sell any securities or to make any investment decisions, and do not address the suitability of any security. S&amp;P Global Market Intelligence assumes no obligation to update the Content following publication in any form or format. The Content should not be relied on and is not a substitute for the skill, judgment and experience of the user, its management, employees, advisors and/or clients when making investment and other business decisions. S&amp;P Global Market Intelligence does not act as a fiduciary or an investment advisor except where registered as such.  While S&amp;P Global Market Intelligence has obtained information from sources it believes to be reliable, S&amp;P Global Market Intelligence does not perform an audit and undertakes no duty of due diligence or independent verification of any information it receives.
S&amp;P Global keeps certain activities of its divisions separate from each other in order to preserve the independence and objectivity of their respective activities. As a result, certain divisions of S&amp;P Global may have information that is not available to other S&amp;P Global divisions. S&amp;P Global has established policies and procedures to maintain the confidentiality of certain non-public information received in connection with each analytical process.
S&amp;P Global Ratings does not contribute to or participate in the creation of credit scores generated by S&amp;P Global Market Intelligence. Lowercase nomenclature is used to differentiate S&amp;P Global Market Intelligence PD credit model scores from the credit ratings issued by S&amp;P Global Ratings.
S&amp;P Global may receive compensation for its ratings and certain analyses, normally from issuers or underwriters of securities or from obligors. S&amp;P Global reserves the right to disseminate its opinions and analyses. S&amp;P Global's public ratings and analyses are made available on its Web sites, www.standardandpoors.com (free of charge), and www.capitaliq.com (subscription), and may be distributed through other means, including via S&amp;P Global publications and third-party redistributors.  Additional information about our ratings fees is available at www.standardandpoors.com/usratingsfees.</t>
  </si>
  <si>
    <t>Ford Motor Company (NYSE:F) &gt; CreditStats Direct® &gt; Balance Sheet</t>
  </si>
  <si>
    <t>Balance Sheet</t>
  </si>
  <si>
    <t>Cash and Short-Term Investments, Pre-Adj</t>
  </si>
  <si>
    <t>-Restricted Cash (Included In Cash By Some IFRS Reporters)</t>
  </si>
  <si>
    <t>+Cash, Consolidating/(Deconsolidating)</t>
  </si>
  <si>
    <t xml:space="preserve">  Cash &amp; Short-Term Investments, Adj.</t>
  </si>
  <si>
    <t>Receivables, Pre-Adj.</t>
  </si>
  <si>
    <t>+ Finance Receivables Sold</t>
  </si>
  <si>
    <t>+ Trade Receivables Sold</t>
  </si>
  <si>
    <t xml:space="preserve"> -  Captive short-term finance receivables</t>
  </si>
  <si>
    <t xml:space="preserve">  Receivables, Adj.</t>
  </si>
  <si>
    <t>Inventories</t>
  </si>
  <si>
    <t>Other Current Assets, Pre-Adj.</t>
  </si>
  <si>
    <t xml:space="preserve">  Total Current Assets, Adj.</t>
  </si>
  <si>
    <t>Total Assets, Pre-Adj.</t>
  </si>
  <si>
    <t>- Total Assets of Captive Finance Entity</t>
  </si>
  <si>
    <t>+Total Assets, Consolidating/(Deconsolidating)</t>
  </si>
  <si>
    <t>+ Present Value of Operating Leases</t>
  </si>
  <si>
    <t>+ Incremental lease liability</t>
  </si>
  <si>
    <t>+Total Assets: Fair Value</t>
  </si>
  <si>
    <t>+Total Assets: Other (Principle Based)</t>
  </si>
  <si>
    <t xml:space="preserve">  Total Assets, Adj.</t>
  </si>
  <si>
    <t>Debt</t>
  </si>
  <si>
    <t>Total Short-Term Debt</t>
  </si>
  <si>
    <t>Total Long-Term Debt</t>
  </si>
  <si>
    <t xml:space="preserve">  Debt, Pre-Adj.</t>
  </si>
  <si>
    <t>+Plus: RF Debt Adjustment</t>
  </si>
  <si>
    <t>+ OLA Debt</t>
  </si>
  <si>
    <t>+ Reported lease liabilities</t>
  </si>
  <si>
    <t>- Captive Finance Debt</t>
  </si>
  <si>
    <t>- Accessible cash and liquid investments</t>
  </si>
  <si>
    <t>- Securitized Debt</t>
  </si>
  <si>
    <t>+Purchased Power Debt Equivalent</t>
  </si>
  <si>
    <t>+ ARO Debt Adjustment</t>
  </si>
  <si>
    <t>+ Low-Equity Hybrid Reported as Equity</t>
  </si>
  <si>
    <t>-High Equity Hybrid Reported As Debt, Debt</t>
  </si>
  <si>
    <t>-Intermediate Equity Hybrid Rep As Debt, Debt</t>
  </si>
  <si>
    <t>+Intermediate Equity Hybrid Rep. As Equity, Equity</t>
  </si>
  <si>
    <t>+ Pension &amp; Other Debt/Deferred Comp.</t>
  </si>
  <si>
    <t>+Debt: Consolidating/(Deconsolidating)</t>
  </si>
  <si>
    <t>+Debt: Guarantees</t>
  </si>
  <si>
    <t>+Debt: Litigation and Other Contingent Claims/Liabilities</t>
  </si>
  <si>
    <t>+Debt: Workers Compensation/Self Insurance</t>
  </si>
  <si>
    <t>+Debt: Volumetric Production Payments (Situational)</t>
  </si>
  <si>
    <t>+Debt: Derivatives</t>
  </si>
  <si>
    <t>+Debt: Multiemployer Pension Plans</t>
  </si>
  <si>
    <t>+Debt: Foreign Currency Hedges</t>
  </si>
  <si>
    <t>+Debt: Contingent Considerations</t>
  </si>
  <si>
    <t>+Debt: Fair Value Adjustments</t>
  </si>
  <si>
    <t>+Debt: Lease Liabilities Not Included In Reported debt</t>
  </si>
  <si>
    <t>+Debt: Redeemable Common Stock/Put Options Held By Minority Shareholders</t>
  </si>
  <si>
    <t>+Debt: Other (Principle Based)</t>
  </si>
  <si>
    <t>+Debt: Streaming Transactions (Situational)</t>
  </si>
  <si>
    <t>+Debt: Non-Common Equity/Shareholder Loans</t>
  </si>
  <si>
    <t>+Debt: Tax Liabilities</t>
  </si>
  <si>
    <t>+Debt: Earnouts and Deferred Consideration For Business Acquisitions</t>
  </si>
  <si>
    <t>+Debt: Amortized Cost</t>
  </si>
  <si>
    <t>+Debt: Government Cost Recovery</t>
  </si>
  <si>
    <t>+Debt: Non-Executory/Take Or Pay Contracts</t>
  </si>
  <si>
    <t>+Debt: Structured Settlements Of Dispute</t>
  </si>
  <si>
    <t>+Debt: Tax Receivable Agreement</t>
  </si>
  <si>
    <t>+Debt: Shares Other Than Common Stock</t>
  </si>
  <si>
    <t>+Debt: Adjusted Readily Marketable Inventories (ARMI)</t>
  </si>
  <si>
    <t>+Debt: Royalty</t>
  </si>
  <si>
    <t>+Debt: Natural Gas Inventory</t>
  </si>
  <si>
    <t>+Debt: Inflation-linked Swap's Fair Value For Cumulative Deferred Interest</t>
  </si>
  <si>
    <t>+Debt: Floor Plan Financing Borrowings</t>
  </si>
  <si>
    <t>+Debt: Other (Situational)</t>
  </si>
  <si>
    <t xml:space="preserve">  Debt, Adj.</t>
  </si>
  <si>
    <t>Preferred Stock, Pre-Adj.</t>
  </si>
  <si>
    <t>-No Equity Hybrid Reported As Equity, Reduce Equity</t>
  </si>
  <si>
    <t>+High Equity Hybrid Reported As Debt, Reduce Debt</t>
  </si>
  <si>
    <t>+Intermediate Equity Hybrid Reported As Debt, Reduce Debt</t>
  </si>
  <si>
    <t>-Intermediate Equity Hybrid Reported As Equity, Reduce Equity</t>
  </si>
  <si>
    <t xml:space="preserve">  Preferred Stock, Adj.</t>
  </si>
  <si>
    <t>Common Equity, Pre-Adjusted</t>
  </si>
  <si>
    <t>- Captive Finance Equity</t>
  </si>
  <si>
    <t>+Equity, Consolidating/(Deconsolidating)</t>
  </si>
  <si>
    <t>+Equity: Government Grants</t>
  </si>
  <si>
    <t>+Equity: Fair Value Adjustments</t>
  </si>
  <si>
    <t>+Equity: Fair Value Adjustments (Sector Specific Adjustment)</t>
  </si>
  <si>
    <t>+Equity: Other (Principle Based)</t>
  </si>
  <si>
    <t xml:space="preserve">  Common Equity, Adjusted</t>
  </si>
  <si>
    <t>Year</t>
  </si>
  <si>
    <t>Forecasts</t>
  </si>
  <si>
    <t>observation_date</t>
  </si>
  <si>
    <t>CPIAUCNS</t>
  </si>
  <si>
    <t>Nominal Revenue</t>
  </si>
  <si>
    <t>Real Revenue</t>
  </si>
  <si>
    <t>Nominal Operating Costs</t>
  </si>
  <si>
    <t>Real Operating Costs</t>
  </si>
  <si>
    <t>Costs = f(Revenues) intercept</t>
  </si>
  <si>
    <t>Costs = f(Revenues) slope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</si>
</sst>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_(* #,##0.0#_);_(* \(#,##0.0#\)_)\ ;_(* 0_)"/>
    <numFmt numFmtId="165" formatCode="mmm\-dd\-yyyy"/>
    <numFmt numFmtId="166" formatCode="_(&quot;$&quot;* #,##0.0_);_(&quot;$&quot;* \(#,##0.0\);_(&quot;$&quot;* &quot;-&quot;??_);_(@_)"/>
    <numFmt numFmtId="167" formatCode="_(&quot;$&quot;* #,##0_);_(&quot;$&quot;* \(#,##0\);_(&quot;$&quot;* &quot;-&quot;??_);_(@_)"/>
  </numFmts>
  <fonts count="16" x14ac:knownFonts="1">
    <font>
      <sz val="10"/>
      <name val="Arial"/>
      <family val="2"/>
    </font>
    <font>
      <sz val="11"/>
      <color theme="1"/>
      <name val="Aptos Narrow"/>
      <family val="2"/>
      <scheme val="minor"/>
    </font>
    <font>
      <sz val="11"/>
      <color theme="1"/>
      <name val="Aptos Narrow"/>
      <family val="2"/>
      <scheme val="minor"/>
    </font>
    <font>
      <sz val="11"/>
      <color theme="1"/>
      <name val="Aptos Narrow"/>
      <family val="2"/>
      <scheme val="minor"/>
    </font>
    <font>
      <b/>
      <sz val="13"/>
      <color indexed="8"/>
      <name val="Verdana"/>
      <family val="2"/>
    </font>
    <font>
      <sz val="8"/>
      <name val="Arial"/>
      <family val="2"/>
    </font>
    <font>
      <i/>
      <sz val="8"/>
      <name val="Arial"/>
      <family val="2"/>
    </font>
    <font>
      <b/>
      <sz val="8"/>
      <name val="Arial"/>
      <family val="2"/>
    </font>
    <font>
      <sz val="8"/>
      <color indexed="8"/>
      <name val="Arial"/>
      <family val="2"/>
    </font>
    <font>
      <b/>
      <sz val="8"/>
      <color indexed="9"/>
      <name val="Verdana"/>
      <family val="2"/>
    </font>
    <font>
      <sz val="1"/>
      <color indexed="9"/>
      <name val="Symbol"/>
      <family val="1"/>
      <charset val="2"/>
    </font>
    <font>
      <b/>
      <sz val="8"/>
      <color indexed="8"/>
      <name val="Arial"/>
      <family val="2"/>
    </font>
    <font>
      <b/>
      <i/>
      <sz val="8"/>
      <color indexed="8"/>
      <name val="Arial"/>
      <family val="2"/>
    </font>
    <font>
      <sz val="10"/>
      <color theme="3" tint="0.499984740745262"/>
      <name val="Arial"/>
      <family val="2"/>
    </font>
    <font>
      <sz val="10"/>
      <color rgb="FF000000"/>
      <name val="Arial"/>
      <family val="2"/>
    </font>
    <font>
      <i/>
      <sz val="10"/>
      <color rgb="FF000000"/>
      <name val="Arial"/>
      <family val="2"/>
    </font>
  </fonts>
  <fills count="5">
    <fill>
      <patternFill patternType="none"/>
    </fill>
    <fill>
      <patternFill patternType="gray125"/>
    </fill>
    <fill>
      <patternFill patternType="solid">
        <fgColor indexed="56"/>
        <bgColor indexed="64"/>
      </patternFill>
    </fill>
    <fill>
      <patternFill patternType="solid">
        <fgColor indexed="60"/>
        <bgColor indexed="64"/>
      </patternFill>
    </fill>
    <fill>
      <patternFill patternType="solid">
        <fgColor rgb="FFFFFF00"/>
        <bgColor indexed="64"/>
      </patternFill>
    </fill>
  </fills>
  <borders count="2">
    <border>
      <left/>
      <right/>
      <top/>
      <bottom/>
      <diagonal/>
    </border>
    <border>
      <left/>
      <right/>
      <top style="thin">
        <color indexed="8"/>
      </top>
      <bottom/>
      <diagonal/>
    </border>
  </borders>
  <cellStyleXfs count="5">
    <xf numFmtId="0" fontId="0" fillId="0" borderId="0"/>
    <xf numFmtId="0" fontId="10" fillId="0" borderId="0" applyAlignment="0"/>
    <xf numFmtId="0" fontId="3" fillId="0" borderId="0"/>
    <xf numFmtId="44" fontId="2" fillId="0" borderId="0" applyFont="0" applyFill="0" applyBorder="0" applyAlignment="0" applyProtection="0"/>
    <xf numFmtId="44" fontId="1" fillId="0" borderId="0" applyFont="0" applyFill="0" applyBorder="0" applyAlignment="0" applyProtection="0"/>
  </cellStyleXfs>
  <cellXfs count="38">
    <xf numFmtId="0" fontId="0" fillId="0" borderId="0" xfId="0"/>
    <xf numFmtId="0" fontId="4" fillId="0" borderId="0" xfId="0" applyFont="1"/>
    <xf numFmtId="0" fontId="5" fillId="0" borderId="0" xfId="0" applyFont="1"/>
    <xf numFmtId="0" fontId="6" fillId="0" borderId="0" xfId="0" applyFont="1" applyAlignment="1">
      <alignment wrapText="1"/>
    </xf>
    <xf numFmtId="0" fontId="7" fillId="0" borderId="0" xfId="0" applyFont="1"/>
    <xf numFmtId="0" fontId="8" fillId="0" borderId="0" xfId="0" applyFont="1" applyAlignment="1">
      <alignment horizontal="left" vertical="top"/>
    </xf>
    <xf numFmtId="49" fontId="5" fillId="0" borderId="0" xfId="0" applyNumberFormat="1" applyFont="1"/>
    <xf numFmtId="0" fontId="9" fillId="2" borderId="0" xfId="0" applyFont="1" applyFill="1"/>
    <xf numFmtId="0" fontId="10" fillId="0" borderId="0" xfId="1" applyAlignment="1"/>
    <xf numFmtId="0" fontId="11" fillId="3" borderId="0" xfId="0" applyFont="1" applyFill="1" applyAlignment="1">
      <alignment wrapText="1"/>
    </xf>
    <xf numFmtId="0" fontId="11" fillId="3" borderId="0" xfId="0" applyFont="1" applyFill="1" applyAlignment="1">
      <alignment horizontal="right" wrapText="1"/>
    </xf>
    <xf numFmtId="0" fontId="12" fillId="3" borderId="0" xfId="0" applyFont="1" applyFill="1" applyAlignment="1">
      <alignment wrapText="1"/>
    </xf>
    <xf numFmtId="0" fontId="12" fillId="3" borderId="0" xfId="0" applyFont="1" applyFill="1" applyAlignment="1">
      <alignment horizontal="right" wrapText="1"/>
    </xf>
    <xf numFmtId="0" fontId="11" fillId="0" borderId="0" xfId="0" applyFont="1" applyAlignment="1">
      <alignment horizontal="left" vertical="top"/>
    </xf>
    <xf numFmtId="164" fontId="8" fillId="0" borderId="0" xfId="0" applyNumberFormat="1" applyFont="1" applyAlignment="1">
      <alignment horizontal="right" vertical="top" wrapText="1"/>
    </xf>
    <xf numFmtId="164" fontId="11" fillId="0" borderId="1" xfId="0" applyNumberFormat="1" applyFont="1" applyBorder="1" applyAlignment="1">
      <alignment horizontal="right" vertical="top" wrapText="1"/>
    </xf>
    <xf numFmtId="164" fontId="8" fillId="0" borderId="1" xfId="0" applyNumberFormat="1" applyFont="1" applyBorder="1" applyAlignment="1">
      <alignment horizontal="right" vertical="top" wrapText="1"/>
    </xf>
    <xf numFmtId="164" fontId="11" fillId="0" borderId="0" xfId="0" applyNumberFormat="1" applyFont="1" applyAlignment="1">
      <alignment horizontal="right" vertical="top" wrapText="1"/>
    </xf>
    <xf numFmtId="49" fontId="8" fillId="0" borderId="0" xfId="0" applyNumberFormat="1" applyFont="1" applyAlignment="1">
      <alignment horizontal="right" vertical="top" wrapText="1"/>
    </xf>
    <xf numFmtId="165" fontId="8" fillId="0" borderId="0" xfId="0" applyNumberFormat="1" applyFont="1" applyAlignment="1">
      <alignment horizontal="right" vertical="top" wrapText="1"/>
    </xf>
    <xf numFmtId="0" fontId="5" fillId="0" borderId="0" xfId="0" applyFont="1" applyAlignment="1">
      <alignment vertical="top" wrapText="1"/>
    </xf>
    <xf numFmtId="0" fontId="5" fillId="0" borderId="0" xfId="0" applyFont="1" applyAlignment="1">
      <alignment horizontal="right" wrapText="1"/>
    </xf>
    <xf numFmtId="0" fontId="5" fillId="0" borderId="0" xfId="0" applyFont="1" applyAlignment="1">
      <alignment horizontal="center" vertical="top" wrapText="1"/>
    </xf>
    <xf numFmtId="0" fontId="5" fillId="0" borderId="0" xfId="0" applyFont="1" applyAlignment="1">
      <alignment wrapText="1"/>
    </xf>
    <xf numFmtId="0" fontId="3" fillId="0" borderId="0" xfId="2"/>
    <xf numFmtId="14" fontId="3" fillId="0" borderId="0" xfId="2" applyNumberFormat="1"/>
    <xf numFmtId="166" fontId="0" fillId="0" borderId="0" xfId="0" applyNumberFormat="1"/>
    <xf numFmtId="167" fontId="0" fillId="0" borderId="0" xfId="3" applyNumberFormat="1" applyFont="1"/>
    <xf numFmtId="166" fontId="0" fillId="0" borderId="0" xfId="3" applyNumberFormat="1" applyFont="1"/>
    <xf numFmtId="167" fontId="0" fillId="0" borderId="0" xfId="4" applyNumberFormat="1" applyFont="1"/>
    <xf numFmtId="167" fontId="13" fillId="0" borderId="0" xfId="4" applyNumberFormat="1" applyFont="1"/>
    <xf numFmtId="44" fontId="0" fillId="0" borderId="0" xfId="0" applyNumberFormat="1"/>
    <xf numFmtId="0" fontId="14" fillId="0" borderId="0" xfId="0" quotePrefix="1" applyFont="1"/>
    <xf numFmtId="0" fontId="15" fillId="0" borderId="0" xfId="0" applyFont="1" applyAlignment="1">
      <alignment horizontal="centerContinuous"/>
    </xf>
    <xf numFmtId="166" fontId="0" fillId="0" borderId="0" xfId="4" applyNumberFormat="1" applyFont="1"/>
    <xf numFmtId="166" fontId="0" fillId="4" borderId="0" xfId="3" applyNumberFormat="1" applyFont="1" applyFill="1"/>
    <xf numFmtId="44" fontId="0" fillId="4" borderId="0" xfId="0" applyNumberFormat="1" applyFill="1"/>
    <xf numFmtId="166" fontId="0" fillId="4" borderId="0" xfId="4" applyNumberFormat="1" applyFont="1" applyFill="1"/>
  </cellXfs>
  <cellStyles count="5">
    <cellStyle name="Currency 2" xfId="3" xr:uid="{EAE7354A-3B5F-475D-944F-F69B71E3F82B}"/>
    <cellStyle name="Currency 3" xfId="4" xr:uid="{D627AD91-CEB2-4DA3-95F4-4833E2D5913F}"/>
    <cellStyle name="Invisible" xfId="1" xr:uid="{73C4F3A3-D179-45D2-9790-140EA54E29BB}"/>
    <cellStyle name="Normal" xfId="0" builtinId="0"/>
    <cellStyle name="Normal 2" xfId="2" xr:uid="{723BD9B6-2B0F-4E0D-84D3-AE36EE15800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7"/>
          <c:order val="0"/>
          <c:tx>
            <c:strRef>
              <c:f>'Q2 Solution'!$H$1</c:f>
              <c:strCache>
                <c:ptCount val="1"/>
                <c:pt idx="0">
                  <c:v>Real Operating Costs</c:v>
                </c:pt>
              </c:strCache>
            </c:strRef>
          </c:tx>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0"/>
          </c:trendline>
          <c:xVal>
            <c:numRef>
              <c:f>'Q2 Solution'!$B$2:$B$11</c:f>
              <c:numCache>
                <c:formatCode>_("$"* #,##0_);_("$"* \(#,##0\);_("$"* "-"??_);_(@_)</c:formatCode>
                <c:ptCount val="10"/>
                <c:pt idx="0">
                  <c:v>199561.36810062363</c:v>
                </c:pt>
                <c:pt idx="1">
                  <c:v>198436.16007820008</c:v>
                </c:pt>
                <c:pt idx="2">
                  <c:v>200707.7991595139</c:v>
                </c:pt>
                <c:pt idx="3">
                  <c:v>201420.49209299733</c:v>
                </c:pt>
                <c:pt idx="4">
                  <c:v>191470.03004194977</c:v>
                </c:pt>
                <c:pt idx="5">
                  <c:v>154054.84662576689</c:v>
                </c:pt>
                <c:pt idx="6">
                  <c:v>154338.56753179675</c:v>
                </c:pt>
                <c:pt idx="7">
                  <c:v>168073.0583024761</c:v>
                </c:pt>
                <c:pt idx="8">
                  <c:v>181279.49689645506</c:v>
                </c:pt>
                <c:pt idx="9">
                  <c:v>184992</c:v>
                </c:pt>
              </c:numCache>
            </c:numRef>
          </c:xVal>
          <c:yVal>
            <c:numRef>
              <c:f>'Q2 Solution'!$H$2:$H$11</c:f>
              <c:numCache>
                <c:formatCode>_("$"* #,##0_);_("$"* \(#,##0\);_("$"* "-"??_);_(@_)</c:formatCode>
                <c:ptCount val="10"/>
                <c:pt idx="0">
                  <c:v>164268.04921255683</c:v>
                </c:pt>
                <c:pt idx="1">
                  <c:v>166196.16656035656</c:v>
                </c:pt>
                <c:pt idx="2">
                  <c:v>168231.17359770247</c:v>
                </c:pt>
                <c:pt idx="3">
                  <c:v>170822.63677542363</c:v>
                </c:pt>
                <c:pt idx="4">
                  <c:v>160080.73544405273</c:v>
                </c:pt>
                <c:pt idx="5">
                  <c:v>136759.66257668711</c:v>
                </c:pt>
                <c:pt idx="6">
                  <c:v>132727.47774406208</c:v>
                </c:pt>
                <c:pt idx="7">
                  <c:v>145041.52936181967</c:v>
                </c:pt>
                <c:pt idx="8">
                  <c:v>159385.94720061551</c:v>
                </c:pt>
                <c:pt idx="9">
                  <c:v>164180</c:v>
                </c:pt>
              </c:numCache>
            </c:numRef>
          </c:yVal>
          <c:smooth val="0"/>
          <c:extLst>
            <c:ext xmlns:c16="http://schemas.microsoft.com/office/drawing/2014/chart" uri="{C3380CC4-5D6E-409C-BE32-E72D297353CC}">
              <c16:uniqueId val="{00000001-9619-489B-8920-89D8016419CC}"/>
            </c:ext>
          </c:extLst>
        </c:ser>
        <c:dLbls>
          <c:showLegendKey val="0"/>
          <c:showVal val="0"/>
          <c:showCatName val="0"/>
          <c:showSerName val="0"/>
          <c:showPercent val="0"/>
          <c:showBubbleSize val="0"/>
        </c:dLbls>
        <c:axId val="336672912"/>
        <c:axId val="644998512"/>
      </c:scatterChart>
      <c:valAx>
        <c:axId val="336672912"/>
        <c:scaling>
          <c:orientation val="minMax"/>
        </c:scaling>
        <c:delete val="0"/>
        <c:axPos val="b"/>
        <c:numFmt formatCode="_(&quot;$&quot;* #,##0_);_(&quot;$&quot;* \(#,##0\);_(&quot;$&quot;* &quot;-&quot;??_);_(@_)"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998512"/>
        <c:crosses val="autoZero"/>
        <c:crossBetween val="midCat"/>
      </c:valAx>
      <c:valAx>
        <c:axId val="64499851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67291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112</xdr:row>
      <xdr:rowOff>0</xdr:rowOff>
    </xdr:from>
    <xdr:to>
      <xdr:col>1</xdr:col>
      <xdr:colOff>1034143</xdr:colOff>
      <xdr:row>114</xdr:row>
      <xdr:rowOff>119743</xdr:rowOff>
    </xdr:to>
    <xdr:pic>
      <xdr:nvPicPr>
        <xdr:cNvPr id="3" name="Picture 3">
          <a:extLst>
            <a:ext uri="{FF2B5EF4-FFF2-40B4-BE49-F238E27FC236}">
              <a16:creationId xmlns:a16="http://schemas.microsoft.com/office/drawing/2014/main" id="{56028146-1241-4C46-8B55-9D1D84E402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43943" y="15495814"/>
          <a:ext cx="1034143" cy="5660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217</xdr:row>
      <xdr:rowOff>0</xdr:rowOff>
    </xdr:from>
    <xdr:to>
      <xdr:col>1</xdr:col>
      <xdr:colOff>1034143</xdr:colOff>
      <xdr:row>219</xdr:row>
      <xdr:rowOff>119743</xdr:rowOff>
    </xdr:to>
    <xdr:pic>
      <xdr:nvPicPr>
        <xdr:cNvPr id="2" name="Picture 3">
          <a:extLst>
            <a:ext uri="{FF2B5EF4-FFF2-40B4-BE49-F238E27FC236}">
              <a16:creationId xmlns:a16="http://schemas.microsoft.com/office/drawing/2014/main" id="{D9632E9A-FCAA-4471-97E2-A434198BDE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43943" y="29211814"/>
          <a:ext cx="1034143" cy="5660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234042</xdr:colOff>
      <xdr:row>19</xdr:row>
      <xdr:rowOff>152401</xdr:rowOff>
    </xdr:from>
    <xdr:to>
      <xdr:col>18</xdr:col>
      <xdr:colOff>234042</xdr:colOff>
      <xdr:row>37</xdr:row>
      <xdr:rowOff>54429</xdr:rowOff>
    </xdr:to>
    <xdr:graphicFrame macro="">
      <xdr:nvGraphicFramePr>
        <xdr:cNvPr id="3" name="Chart 2">
          <a:extLst>
            <a:ext uri="{FF2B5EF4-FFF2-40B4-BE49-F238E27FC236}">
              <a16:creationId xmlns:a16="http://schemas.microsoft.com/office/drawing/2014/main" id="{CDB11BA4-CE95-49DD-A1FA-4D0069B713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Dropbox\IU\Classes\F305\Fall%202025\Exams\Ford\Ford.xlsx" TargetMode="External"/><Relationship Id="rId1" Type="http://schemas.openxmlformats.org/officeDocument/2006/relationships/externalLinkPath" Target="Fo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alance Sheet"/>
      <sheetName val="Income Statement"/>
      <sheetName val="CPIAUCNS"/>
      <sheetName val="Revenue Forecast"/>
      <sheetName val="Cost Forecast"/>
      <sheetName val="Sheet10"/>
    </sheetNames>
    <sheetDataSet>
      <sheetData sheetId="0"/>
      <sheetData sheetId="1"/>
      <sheetData sheetId="2"/>
      <sheetData sheetId="3"/>
      <sheetData sheetId="4">
        <row r="1">
          <cell r="B1" t="str">
            <v>Real Revenue</v>
          </cell>
          <cell r="H1" t="str">
            <v>Real Operating Costs</v>
          </cell>
        </row>
        <row r="2">
          <cell r="A2">
            <v>2015</v>
          </cell>
          <cell r="B2">
            <v>199561.36810062363</v>
          </cell>
          <cell r="H2">
            <v>164268.04921255683</v>
          </cell>
        </row>
        <row r="3">
          <cell r="A3">
            <v>2016</v>
          </cell>
          <cell r="B3">
            <v>198436.16007820008</v>
          </cell>
          <cell r="H3">
            <v>166196.16656035656</v>
          </cell>
        </row>
        <row r="4">
          <cell r="A4">
            <v>2017</v>
          </cell>
          <cell r="B4">
            <v>200707.7991595139</v>
          </cell>
          <cell r="H4">
            <v>168231.17359770247</v>
          </cell>
        </row>
        <row r="5">
          <cell r="A5">
            <v>2018</v>
          </cell>
          <cell r="B5">
            <v>201420.49209299733</v>
          </cell>
          <cell r="H5">
            <v>170822.63677542363</v>
          </cell>
        </row>
        <row r="6">
          <cell r="A6">
            <v>2019</v>
          </cell>
          <cell r="B6">
            <v>191470.03004194977</v>
          </cell>
          <cell r="H6">
            <v>160080.73544405273</v>
          </cell>
        </row>
        <row r="7">
          <cell r="A7">
            <v>2020</v>
          </cell>
          <cell r="B7">
            <v>154054.84662576689</v>
          </cell>
          <cell r="H7">
            <v>136759.66257668711</v>
          </cell>
        </row>
        <row r="8">
          <cell r="A8">
            <v>2021</v>
          </cell>
          <cell r="B8">
            <v>154338.56753179675</v>
          </cell>
          <cell r="H8">
            <v>132727.47774406208</v>
          </cell>
        </row>
        <row r="9">
          <cell r="A9">
            <v>2022</v>
          </cell>
          <cell r="B9">
            <v>168073.0583024761</v>
          </cell>
          <cell r="H9">
            <v>145041.52936181967</v>
          </cell>
        </row>
        <row r="10">
          <cell r="A10">
            <v>2023</v>
          </cell>
          <cell r="B10">
            <v>181279.49689645506</v>
          </cell>
          <cell r="H10">
            <v>159385.94720061551</v>
          </cell>
        </row>
        <row r="11">
          <cell r="A11">
            <v>2024</v>
          </cell>
          <cell r="B11">
            <v>184992</v>
          </cell>
          <cell r="H11">
            <v>164180</v>
          </cell>
        </row>
        <row r="12">
          <cell r="B12">
            <v>180501.26866373135</v>
          </cell>
          <cell r="H12">
            <v>154692.34241663734</v>
          </cell>
        </row>
        <row r="13">
          <cell r="B13">
            <v>176925.75246686678</v>
          </cell>
          <cell r="H13">
            <v>152159.58523846976</v>
          </cell>
        </row>
        <row r="14">
          <cell r="B14">
            <v>173350.23627000218</v>
          </cell>
          <cell r="H14">
            <v>149626.82806030216</v>
          </cell>
        </row>
        <row r="15">
          <cell r="B15">
            <v>169774.72007313758</v>
          </cell>
          <cell r="H15">
            <v>147094.07088213455</v>
          </cell>
        </row>
        <row r="16">
          <cell r="B16">
            <v>166199.20387627301</v>
          </cell>
          <cell r="H16">
            <v>144561.31370396697</v>
          </cell>
        </row>
        <row r="17">
          <cell r="B17">
            <v>162623.68767940841</v>
          </cell>
          <cell r="H17">
            <v>142028.55652579939</v>
          </cell>
        </row>
        <row r="18">
          <cell r="B18">
            <v>159048.17148254381</v>
          </cell>
          <cell r="H18">
            <v>139495.79934763178</v>
          </cell>
        </row>
        <row r="19">
          <cell r="B19">
            <v>155472.65528567921</v>
          </cell>
          <cell r="H19">
            <v>136963.04216946417</v>
          </cell>
        </row>
        <row r="20">
          <cell r="B20">
            <v>151897.13908881464</v>
          </cell>
          <cell r="H20">
            <v>134430.28499129659</v>
          </cell>
        </row>
        <row r="21">
          <cell r="B21">
            <v>148321.62289195004</v>
          </cell>
          <cell r="H21">
            <v>131897.52781312901</v>
          </cell>
        </row>
      </sheetData>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8E364-D484-4EE9-938C-038B1AA846C4}">
  <sheetPr>
    <outlinePr summaryBelow="0" summaryRight="0"/>
    <pageSetUpPr autoPageBreaks="0"/>
  </sheetPr>
  <dimension ref="A1:IU116"/>
  <sheetViews>
    <sheetView workbookViewId="0">
      <selection sqref="A1:XFD4"/>
    </sheetView>
  </sheetViews>
  <sheetFormatPr defaultRowHeight="10.5" x14ac:dyDescent="0.5"/>
  <cols>
    <col min="1" max="1" width="45.81640625" style="2" customWidth="1"/>
    <col min="2" max="12" width="14.81640625" style="2" customWidth="1"/>
    <col min="13" max="256" width="9.2265625" style="2"/>
    <col min="257" max="257" width="45.81640625" style="2" customWidth="1"/>
    <col min="258" max="268" width="14.81640625" style="2" customWidth="1"/>
    <col min="269" max="512" width="9.2265625" style="2"/>
    <col min="513" max="513" width="45.81640625" style="2" customWidth="1"/>
    <col min="514" max="524" width="14.81640625" style="2" customWidth="1"/>
    <col min="525" max="768" width="9.2265625" style="2"/>
    <col min="769" max="769" width="45.81640625" style="2" customWidth="1"/>
    <col min="770" max="780" width="14.81640625" style="2" customWidth="1"/>
    <col min="781" max="1024" width="9.2265625" style="2"/>
    <col min="1025" max="1025" width="45.81640625" style="2" customWidth="1"/>
    <col min="1026" max="1036" width="14.81640625" style="2" customWidth="1"/>
    <col min="1037" max="1280" width="9.2265625" style="2"/>
    <col min="1281" max="1281" width="45.81640625" style="2" customWidth="1"/>
    <col min="1282" max="1292" width="14.81640625" style="2" customWidth="1"/>
    <col min="1293" max="1536" width="9.2265625" style="2"/>
    <col min="1537" max="1537" width="45.81640625" style="2" customWidth="1"/>
    <col min="1538" max="1548" width="14.81640625" style="2" customWidth="1"/>
    <col min="1549" max="1792" width="9.2265625" style="2"/>
    <col min="1793" max="1793" width="45.81640625" style="2" customWidth="1"/>
    <col min="1794" max="1804" width="14.81640625" style="2" customWidth="1"/>
    <col min="1805" max="2048" width="9.2265625" style="2"/>
    <col min="2049" max="2049" width="45.81640625" style="2" customWidth="1"/>
    <col min="2050" max="2060" width="14.81640625" style="2" customWidth="1"/>
    <col min="2061" max="2304" width="9.2265625" style="2"/>
    <col min="2305" max="2305" width="45.81640625" style="2" customWidth="1"/>
    <col min="2306" max="2316" width="14.81640625" style="2" customWidth="1"/>
    <col min="2317" max="2560" width="9.2265625" style="2"/>
    <col min="2561" max="2561" width="45.81640625" style="2" customWidth="1"/>
    <col min="2562" max="2572" width="14.81640625" style="2" customWidth="1"/>
    <col min="2573" max="2816" width="9.2265625" style="2"/>
    <col min="2817" max="2817" width="45.81640625" style="2" customWidth="1"/>
    <col min="2818" max="2828" width="14.81640625" style="2" customWidth="1"/>
    <col min="2829" max="3072" width="9.2265625" style="2"/>
    <col min="3073" max="3073" width="45.81640625" style="2" customWidth="1"/>
    <col min="3074" max="3084" width="14.81640625" style="2" customWidth="1"/>
    <col min="3085" max="3328" width="9.2265625" style="2"/>
    <col min="3329" max="3329" width="45.81640625" style="2" customWidth="1"/>
    <col min="3330" max="3340" width="14.81640625" style="2" customWidth="1"/>
    <col min="3341" max="3584" width="9.2265625" style="2"/>
    <col min="3585" max="3585" width="45.81640625" style="2" customWidth="1"/>
    <col min="3586" max="3596" width="14.81640625" style="2" customWidth="1"/>
    <col min="3597" max="3840" width="9.2265625" style="2"/>
    <col min="3841" max="3841" width="45.81640625" style="2" customWidth="1"/>
    <col min="3842" max="3852" width="14.81640625" style="2" customWidth="1"/>
    <col min="3853" max="4096" width="9.2265625" style="2"/>
    <col min="4097" max="4097" width="45.81640625" style="2" customWidth="1"/>
    <col min="4098" max="4108" width="14.81640625" style="2" customWidth="1"/>
    <col min="4109" max="4352" width="9.2265625" style="2"/>
    <col min="4353" max="4353" width="45.81640625" style="2" customWidth="1"/>
    <col min="4354" max="4364" width="14.81640625" style="2" customWidth="1"/>
    <col min="4365" max="4608" width="9.2265625" style="2"/>
    <col min="4609" max="4609" width="45.81640625" style="2" customWidth="1"/>
    <col min="4610" max="4620" width="14.81640625" style="2" customWidth="1"/>
    <col min="4621" max="4864" width="9.2265625" style="2"/>
    <col min="4865" max="4865" width="45.81640625" style="2" customWidth="1"/>
    <col min="4866" max="4876" width="14.81640625" style="2" customWidth="1"/>
    <col min="4877" max="5120" width="9.2265625" style="2"/>
    <col min="5121" max="5121" width="45.81640625" style="2" customWidth="1"/>
    <col min="5122" max="5132" width="14.81640625" style="2" customWidth="1"/>
    <col min="5133" max="5376" width="9.2265625" style="2"/>
    <col min="5377" max="5377" width="45.81640625" style="2" customWidth="1"/>
    <col min="5378" max="5388" width="14.81640625" style="2" customWidth="1"/>
    <col min="5389" max="5632" width="9.2265625" style="2"/>
    <col min="5633" max="5633" width="45.81640625" style="2" customWidth="1"/>
    <col min="5634" max="5644" width="14.81640625" style="2" customWidth="1"/>
    <col min="5645" max="5888" width="9.2265625" style="2"/>
    <col min="5889" max="5889" width="45.81640625" style="2" customWidth="1"/>
    <col min="5890" max="5900" width="14.81640625" style="2" customWidth="1"/>
    <col min="5901" max="6144" width="9.2265625" style="2"/>
    <col min="6145" max="6145" width="45.81640625" style="2" customWidth="1"/>
    <col min="6146" max="6156" width="14.81640625" style="2" customWidth="1"/>
    <col min="6157" max="6400" width="9.2265625" style="2"/>
    <col min="6401" max="6401" width="45.81640625" style="2" customWidth="1"/>
    <col min="6402" max="6412" width="14.81640625" style="2" customWidth="1"/>
    <col min="6413" max="6656" width="9.2265625" style="2"/>
    <col min="6657" max="6657" width="45.81640625" style="2" customWidth="1"/>
    <col min="6658" max="6668" width="14.81640625" style="2" customWidth="1"/>
    <col min="6669" max="6912" width="9.2265625" style="2"/>
    <col min="6913" max="6913" width="45.81640625" style="2" customWidth="1"/>
    <col min="6914" max="6924" width="14.81640625" style="2" customWidth="1"/>
    <col min="6925" max="7168" width="9.2265625" style="2"/>
    <col min="7169" max="7169" width="45.81640625" style="2" customWidth="1"/>
    <col min="7170" max="7180" width="14.81640625" style="2" customWidth="1"/>
    <col min="7181" max="7424" width="9.2265625" style="2"/>
    <col min="7425" max="7425" width="45.81640625" style="2" customWidth="1"/>
    <col min="7426" max="7436" width="14.81640625" style="2" customWidth="1"/>
    <col min="7437" max="7680" width="9.2265625" style="2"/>
    <col min="7681" max="7681" width="45.81640625" style="2" customWidth="1"/>
    <col min="7682" max="7692" width="14.81640625" style="2" customWidth="1"/>
    <col min="7693" max="7936" width="9.2265625" style="2"/>
    <col min="7937" max="7937" width="45.81640625" style="2" customWidth="1"/>
    <col min="7938" max="7948" width="14.81640625" style="2" customWidth="1"/>
    <col min="7949" max="8192" width="9.2265625" style="2"/>
    <col min="8193" max="8193" width="45.81640625" style="2" customWidth="1"/>
    <col min="8194" max="8204" width="14.81640625" style="2" customWidth="1"/>
    <col min="8205" max="8448" width="9.2265625" style="2"/>
    <col min="8449" max="8449" width="45.81640625" style="2" customWidth="1"/>
    <col min="8450" max="8460" width="14.81640625" style="2" customWidth="1"/>
    <col min="8461" max="8704" width="9.2265625" style="2"/>
    <col min="8705" max="8705" width="45.81640625" style="2" customWidth="1"/>
    <col min="8706" max="8716" width="14.81640625" style="2" customWidth="1"/>
    <col min="8717" max="8960" width="9.2265625" style="2"/>
    <col min="8961" max="8961" width="45.81640625" style="2" customWidth="1"/>
    <col min="8962" max="8972" width="14.81640625" style="2" customWidth="1"/>
    <col min="8973" max="9216" width="9.2265625" style="2"/>
    <col min="9217" max="9217" width="45.81640625" style="2" customWidth="1"/>
    <col min="9218" max="9228" width="14.81640625" style="2" customWidth="1"/>
    <col min="9229" max="9472" width="9.2265625" style="2"/>
    <col min="9473" max="9473" width="45.81640625" style="2" customWidth="1"/>
    <col min="9474" max="9484" width="14.81640625" style="2" customWidth="1"/>
    <col min="9485" max="9728" width="9.2265625" style="2"/>
    <col min="9729" max="9729" width="45.81640625" style="2" customWidth="1"/>
    <col min="9730" max="9740" width="14.81640625" style="2" customWidth="1"/>
    <col min="9741" max="9984" width="9.2265625" style="2"/>
    <col min="9985" max="9985" width="45.81640625" style="2" customWidth="1"/>
    <col min="9986" max="9996" width="14.81640625" style="2" customWidth="1"/>
    <col min="9997" max="10240" width="9.2265625" style="2"/>
    <col min="10241" max="10241" width="45.81640625" style="2" customWidth="1"/>
    <col min="10242" max="10252" width="14.81640625" style="2" customWidth="1"/>
    <col min="10253" max="10496" width="9.2265625" style="2"/>
    <col min="10497" max="10497" width="45.81640625" style="2" customWidth="1"/>
    <col min="10498" max="10508" width="14.81640625" style="2" customWidth="1"/>
    <col min="10509" max="10752" width="9.2265625" style="2"/>
    <col min="10753" max="10753" width="45.81640625" style="2" customWidth="1"/>
    <col min="10754" max="10764" width="14.81640625" style="2" customWidth="1"/>
    <col min="10765" max="11008" width="9.2265625" style="2"/>
    <col min="11009" max="11009" width="45.81640625" style="2" customWidth="1"/>
    <col min="11010" max="11020" width="14.81640625" style="2" customWidth="1"/>
    <col min="11021" max="11264" width="9.2265625" style="2"/>
    <col min="11265" max="11265" width="45.81640625" style="2" customWidth="1"/>
    <col min="11266" max="11276" width="14.81640625" style="2" customWidth="1"/>
    <col min="11277" max="11520" width="9.2265625" style="2"/>
    <col min="11521" max="11521" width="45.81640625" style="2" customWidth="1"/>
    <col min="11522" max="11532" width="14.81640625" style="2" customWidth="1"/>
    <col min="11533" max="11776" width="9.2265625" style="2"/>
    <col min="11777" max="11777" width="45.81640625" style="2" customWidth="1"/>
    <col min="11778" max="11788" width="14.81640625" style="2" customWidth="1"/>
    <col min="11789" max="12032" width="9.2265625" style="2"/>
    <col min="12033" max="12033" width="45.81640625" style="2" customWidth="1"/>
    <col min="12034" max="12044" width="14.81640625" style="2" customWidth="1"/>
    <col min="12045" max="12288" width="9.2265625" style="2"/>
    <col min="12289" max="12289" width="45.81640625" style="2" customWidth="1"/>
    <col min="12290" max="12300" width="14.81640625" style="2" customWidth="1"/>
    <col min="12301" max="12544" width="9.2265625" style="2"/>
    <col min="12545" max="12545" width="45.81640625" style="2" customWidth="1"/>
    <col min="12546" max="12556" width="14.81640625" style="2" customWidth="1"/>
    <col min="12557" max="12800" width="9.2265625" style="2"/>
    <col min="12801" max="12801" width="45.81640625" style="2" customWidth="1"/>
    <col min="12802" max="12812" width="14.81640625" style="2" customWidth="1"/>
    <col min="12813" max="13056" width="9.2265625" style="2"/>
    <col min="13057" max="13057" width="45.81640625" style="2" customWidth="1"/>
    <col min="13058" max="13068" width="14.81640625" style="2" customWidth="1"/>
    <col min="13069" max="13312" width="9.2265625" style="2"/>
    <col min="13313" max="13313" width="45.81640625" style="2" customWidth="1"/>
    <col min="13314" max="13324" width="14.81640625" style="2" customWidth="1"/>
    <col min="13325" max="13568" width="9.2265625" style="2"/>
    <col min="13569" max="13569" width="45.81640625" style="2" customWidth="1"/>
    <col min="13570" max="13580" width="14.81640625" style="2" customWidth="1"/>
    <col min="13581" max="13824" width="9.2265625" style="2"/>
    <col min="13825" max="13825" width="45.81640625" style="2" customWidth="1"/>
    <col min="13826" max="13836" width="14.81640625" style="2" customWidth="1"/>
    <col min="13837" max="14080" width="9.2265625" style="2"/>
    <col min="14081" max="14081" width="45.81640625" style="2" customWidth="1"/>
    <col min="14082" max="14092" width="14.81640625" style="2" customWidth="1"/>
    <col min="14093" max="14336" width="9.2265625" style="2"/>
    <col min="14337" max="14337" width="45.81640625" style="2" customWidth="1"/>
    <col min="14338" max="14348" width="14.81640625" style="2" customWidth="1"/>
    <col min="14349" max="14592" width="9.2265625" style="2"/>
    <col min="14593" max="14593" width="45.81640625" style="2" customWidth="1"/>
    <col min="14594" max="14604" width="14.81640625" style="2" customWidth="1"/>
    <col min="14605" max="14848" width="9.2265625" style="2"/>
    <col min="14849" max="14849" width="45.81640625" style="2" customWidth="1"/>
    <col min="14850" max="14860" width="14.81640625" style="2" customWidth="1"/>
    <col min="14861" max="15104" width="9.2265625" style="2"/>
    <col min="15105" max="15105" width="45.81640625" style="2" customWidth="1"/>
    <col min="15106" max="15116" width="14.81640625" style="2" customWidth="1"/>
    <col min="15117" max="15360" width="9.2265625" style="2"/>
    <col min="15361" max="15361" width="45.81640625" style="2" customWidth="1"/>
    <col min="15362" max="15372" width="14.81640625" style="2" customWidth="1"/>
    <col min="15373" max="15616" width="9.2265625" style="2"/>
    <col min="15617" max="15617" width="45.81640625" style="2" customWidth="1"/>
    <col min="15618" max="15628" width="14.81640625" style="2" customWidth="1"/>
    <col min="15629" max="15872" width="9.2265625" style="2"/>
    <col min="15873" max="15873" width="45.81640625" style="2" customWidth="1"/>
    <col min="15874" max="15884" width="14.81640625" style="2" customWidth="1"/>
    <col min="15885" max="16128" width="9.2265625" style="2"/>
    <col min="16129" max="16129" width="45.81640625" style="2" customWidth="1"/>
    <col min="16130" max="16140" width="14.81640625" style="2" customWidth="1"/>
    <col min="16141" max="16384" width="9.2265625" style="2"/>
  </cols>
  <sheetData>
    <row r="1" spans="1:255" ht="16.25" x14ac:dyDescent="0.65">
      <c r="A1" s="1" t="s">
        <v>201</v>
      </c>
    </row>
    <row r="3" spans="1:255" ht="10.75" x14ac:dyDescent="0.55000000000000004">
      <c r="A3" s="3" t="s">
        <v>1</v>
      </c>
      <c r="B3" s="4" t="s">
        <v>2</v>
      </c>
      <c r="C3" s="2" t="s">
        <v>3</v>
      </c>
      <c r="D3" s="5" t="s">
        <v>4</v>
      </c>
      <c r="E3" s="4" t="s">
        <v>5</v>
      </c>
      <c r="F3" s="2" t="s">
        <v>6</v>
      </c>
    </row>
    <row r="4" spans="1:255" x14ac:dyDescent="0.5">
      <c r="A4" s="5"/>
      <c r="B4" s="4" t="s">
        <v>7</v>
      </c>
      <c r="C4" s="2" t="s">
        <v>8</v>
      </c>
      <c r="D4" s="5" t="s">
        <v>4</v>
      </c>
      <c r="E4" s="4" t="s">
        <v>9</v>
      </c>
      <c r="F4" s="2" t="s">
        <v>10</v>
      </c>
    </row>
    <row r="5" spans="1:255" x14ac:dyDescent="0.5">
      <c r="A5" s="5"/>
      <c r="B5" s="4" t="s">
        <v>11</v>
      </c>
      <c r="C5" s="2" t="s">
        <v>12</v>
      </c>
      <c r="D5" s="5" t="s">
        <v>4</v>
      </c>
      <c r="E5" s="4" t="s">
        <v>13</v>
      </c>
      <c r="F5" s="2" t="s">
        <v>14</v>
      </c>
    </row>
    <row r="6" spans="1:255" x14ac:dyDescent="0.5">
      <c r="A6" s="5"/>
      <c r="B6" s="4" t="s">
        <v>15</v>
      </c>
      <c r="C6" s="2" t="s">
        <v>16</v>
      </c>
      <c r="D6" s="5" t="s">
        <v>4</v>
      </c>
      <c r="E6" s="4" t="s">
        <v>17</v>
      </c>
      <c r="F6" s="6" t="s">
        <v>18</v>
      </c>
    </row>
    <row r="9" spans="1:255" x14ac:dyDescent="0.5">
      <c r="A9" s="7" t="s">
        <v>202</v>
      </c>
      <c r="B9" s="7"/>
      <c r="C9" s="7"/>
      <c r="D9" s="7"/>
      <c r="E9" s="7"/>
      <c r="F9" s="7"/>
      <c r="G9" s="7"/>
      <c r="H9" s="7"/>
      <c r="I9" s="7"/>
      <c r="J9" s="7"/>
      <c r="K9" s="7"/>
      <c r="L9" s="7"/>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8"/>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c r="FN9" s="8"/>
      <c r="FO9" s="8"/>
      <c r="FP9" s="8"/>
      <c r="FQ9" s="8"/>
      <c r="FR9" s="8"/>
      <c r="FS9" s="8"/>
      <c r="FT9" s="8"/>
      <c r="FU9" s="8"/>
      <c r="FV9" s="8"/>
      <c r="FW9" s="8"/>
      <c r="FX9" s="8"/>
      <c r="FY9" s="8"/>
      <c r="FZ9" s="8"/>
      <c r="GA9" s="8"/>
      <c r="GB9" s="8"/>
      <c r="GC9" s="8"/>
      <c r="GD9" s="8"/>
      <c r="GE9" s="8"/>
      <c r="GF9" s="8"/>
      <c r="GG9" s="8"/>
      <c r="GH9" s="8"/>
      <c r="GI9" s="8"/>
      <c r="GJ9" s="8"/>
      <c r="GK9" s="8"/>
      <c r="GL9" s="8"/>
      <c r="GM9" s="8"/>
      <c r="GN9" s="8"/>
      <c r="GO9" s="8"/>
      <c r="GP9" s="8"/>
      <c r="GQ9" s="8"/>
      <c r="GR9" s="8"/>
      <c r="GS9" s="8"/>
      <c r="GT9" s="8"/>
      <c r="GU9" s="8"/>
      <c r="GV9" s="8"/>
      <c r="GW9" s="8"/>
      <c r="GX9" s="8"/>
      <c r="GY9" s="8"/>
      <c r="GZ9" s="8"/>
      <c r="HA9" s="8"/>
      <c r="HB9" s="8"/>
      <c r="HC9" s="8"/>
      <c r="HD9" s="8"/>
      <c r="HE9" s="8"/>
      <c r="HF9" s="8"/>
      <c r="HG9" s="8"/>
      <c r="HH9" s="8"/>
      <c r="HI9" s="8"/>
      <c r="HJ9" s="8"/>
      <c r="HK9" s="8"/>
      <c r="HL9" s="8"/>
      <c r="HM9" s="8"/>
      <c r="HN9" s="8"/>
      <c r="HO9" s="8"/>
      <c r="HP9" s="8"/>
      <c r="HQ9" s="8"/>
      <c r="HR9" s="8"/>
      <c r="HS9" s="8"/>
      <c r="HT9" s="8"/>
      <c r="HU9" s="8"/>
      <c r="HV9" s="8"/>
      <c r="HW9" s="8"/>
      <c r="HX9" s="8"/>
      <c r="HY9" s="8"/>
      <c r="HZ9" s="8"/>
      <c r="IA9" s="8"/>
      <c r="IB9" s="8"/>
      <c r="IC9" s="8"/>
      <c r="ID9" s="8"/>
      <c r="IE9" s="8"/>
      <c r="IF9" s="8"/>
      <c r="IG9" s="8"/>
      <c r="IH9" s="8"/>
      <c r="II9" s="8"/>
      <c r="IJ9" s="8"/>
      <c r="IK9" s="8"/>
      <c r="IL9" s="8"/>
      <c r="IM9" s="8"/>
      <c r="IN9" s="8"/>
      <c r="IO9" s="8"/>
      <c r="IP9" s="8"/>
      <c r="IQ9" s="8"/>
      <c r="IR9" s="8"/>
      <c r="IS9" s="8"/>
      <c r="IT9" s="8"/>
      <c r="IU9" s="8"/>
    </row>
    <row r="10" spans="1:255" ht="31.5" x14ac:dyDescent="0.5">
      <c r="A10" s="9" t="s">
        <v>20</v>
      </c>
      <c r="B10" s="10" t="s">
        <v>21</v>
      </c>
      <c r="C10" s="10" t="s">
        <v>22</v>
      </c>
      <c r="D10" s="10" t="s">
        <v>23</v>
      </c>
      <c r="E10" s="10" t="s">
        <v>24</v>
      </c>
      <c r="F10" s="10" t="s">
        <v>25</v>
      </c>
      <c r="G10" s="10" t="s">
        <v>26</v>
      </c>
      <c r="H10" s="10" t="s">
        <v>27</v>
      </c>
      <c r="I10" s="10" t="s">
        <v>28</v>
      </c>
      <c r="J10" s="10" t="s">
        <v>29</v>
      </c>
      <c r="K10" s="10" t="s">
        <v>30</v>
      </c>
      <c r="L10" s="10" t="s">
        <v>31</v>
      </c>
    </row>
    <row r="11" spans="1:255" x14ac:dyDescent="0.5">
      <c r="A11" s="11" t="s">
        <v>32</v>
      </c>
      <c r="B11" s="12" t="s">
        <v>33</v>
      </c>
      <c r="C11" s="12" t="s">
        <v>33</v>
      </c>
      <c r="D11" s="12" t="s">
        <v>33</v>
      </c>
      <c r="E11" s="12" t="s">
        <v>33</v>
      </c>
      <c r="F11" s="12" t="s">
        <v>33</v>
      </c>
      <c r="G11" s="12" t="s">
        <v>33</v>
      </c>
      <c r="H11" s="12" t="s">
        <v>33</v>
      </c>
      <c r="I11" s="12" t="s">
        <v>33</v>
      </c>
      <c r="J11" s="12" t="s">
        <v>33</v>
      </c>
      <c r="K11" s="12" t="s">
        <v>33</v>
      </c>
      <c r="L11" s="12" t="s">
        <v>33</v>
      </c>
    </row>
    <row r="12" spans="1:255" x14ac:dyDescent="0.5">
      <c r="A12" s="9" t="s">
        <v>34</v>
      </c>
      <c r="B12" s="10"/>
      <c r="C12" s="10" t="s">
        <v>35</v>
      </c>
      <c r="D12" s="10" t="s">
        <v>35</v>
      </c>
      <c r="E12" s="10" t="s">
        <v>35</v>
      </c>
      <c r="F12" s="10" t="s">
        <v>35</v>
      </c>
      <c r="G12" s="10" t="s">
        <v>35</v>
      </c>
      <c r="H12" s="10" t="s">
        <v>35</v>
      </c>
      <c r="I12" s="10" t="s">
        <v>35</v>
      </c>
      <c r="J12" s="10" t="s">
        <v>35</v>
      </c>
      <c r="K12" s="10" t="s">
        <v>35</v>
      </c>
      <c r="L12" s="10" t="s">
        <v>35</v>
      </c>
    </row>
    <row r="13" spans="1:255" x14ac:dyDescent="0.5">
      <c r="A13" s="13" t="s">
        <v>36</v>
      </c>
      <c r="B13" s="5"/>
      <c r="C13" s="5"/>
      <c r="D13" s="5"/>
      <c r="E13" s="5"/>
      <c r="F13" s="5"/>
      <c r="G13" s="5"/>
      <c r="H13" s="5"/>
      <c r="I13" s="5"/>
      <c r="J13" s="5"/>
      <c r="K13" s="5"/>
      <c r="L13" s="5"/>
    </row>
    <row r="14" spans="1:255" x14ac:dyDescent="0.5">
      <c r="A14" s="13" t="s">
        <v>203</v>
      </c>
      <c r="B14" s="17">
        <v>40863</v>
      </c>
      <c r="C14" s="17">
        <v>35176</v>
      </c>
      <c r="D14" s="17">
        <v>38827</v>
      </c>
      <c r="E14" s="17">
        <v>38927</v>
      </c>
      <c r="F14" s="17">
        <v>33951</v>
      </c>
      <c r="G14" s="17">
        <v>34651</v>
      </c>
      <c r="H14" s="17">
        <v>49961</v>
      </c>
      <c r="I14" s="17">
        <v>49593</v>
      </c>
      <c r="J14" s="17">
        <v>44070</v>
      </c>
      <c r="K14" s="17">
        <v>40171</v>
      </c>
      <c r="L14" s="17">
        <v>38348</v>
      </c>
    </row>
    <row r="15" spans="1:255" x14ac:dyDescent="0.5">
      <c r="A15" s="5" t="s">
        <v>204</v>
      </c>
      <c r="B15" s="14">
        <v>0</v>
      </c>
      <c r="C15" s="14">
        <v>0</v>
      </c>
      <c r="D15" s="14">
        <v>0</v>
      </c>
      <c r="E15" s="14">
        <v>0</v>
      </c>
      <c r="F15" s="14">
        <v>0</v>
      </c>
      <c r="G15" s="14">
        <v>0</v>
      </c>
      <c r="H15" s="14">
        <v>0</v>
      </c>
      <c r="I15" s="14">
        <v>0</v>
      </c>
      <c r="J15" s="14">
        <v>0</v>
      </c>
      <c r="K15" s="14">
        <v>0</v>
      </c>
      <c r="L15" s="14">
        <v>0</v>
      </c>
    </row>
    <row r="16" spans="1:255" x14ac:dyDescent="0.5">
      <c r="A16" s="5" t="s">
        <v>205</v>
      </c>
      <c r="B16" s="14">
        <v>-11103.67</v>
      </c>
      <c r="C16" s="14">
        <v>-11609</v>
      </c>
      <c r="D16" s="14">
        <v>-11357</v>
      </c>
      <c r="E16" s="14">
        <v>-12439</v>
      </c>
      <c r="F16" s="14">
        <v>-10915</v>
      </c>
      <c r="G16" s="14">
        <v>-12363</v>
      </c>
      <c r="H16" s="14">
        <v>-19209</v>
      </c>
      <c r="I16" s="14">
        <v>-13136</v>
      </c>
      <c r="J16" s="14">
        <v>-11886</v>
      </c>
      <c r="K16" s="14">
        <v>-11447</v>
      </c>
      <c r="L16" s="14">
        <v>-9978</v>
      </c>
    </row>
    <row r="17" spans="1:12" x14ac:dyDescent="0.5">
      <c r="A17" s="13" t="s">
        <v>206</v>
      </c>
      <c r="B17" s="15">
        <v>29759.333333333332</v>
      </c>
      <c r="C17" s="15">
        <v>23567</v>
      </c>
      <c r="D17" s="15">
        <v>27470</v>
      </c>
      <c r="E17" s="15">
        <v>26488</v>
      </c>
      <c r="F17" s="15">
        <v>23036</v>
      </c>
      <c r="G17" s="15">
        <v>22288</v>
      </c>
      <c r="H17" s="15">
        <v>30752</v>
      </c>
      <c r="I17" s="15">
        <v>36457</v>
      </c>
      <c r="J17" s="15">
        <v>32184</v>
      </c>
      <c r="K17" s="15">
        <v>28724</v>
      </c>
      <c r="L17" s="15">
        <v>28370</v>
      </c>
    </row>
    <row r="18" spans="1:12" x14ac:dyDescent="0.5">
      <c r="A18" s="5"/>
      <c r="B18" s="5"/>
      <c r="C18" s="5"/>
      <c r="D18" s="5"/>
      <c r="E18" s="5"/>
      <c r="F18" s="5"/>
      <c r="G18" s="5"/>
      <c r="H18" s="5"/>
      <c r="I18" s="5"/>
      <c r="J18" s="5"/>
      <c r="K18" s="5"/>
      <c r="L18" s="5"/>
    </row>
    <row r="19" spans="1:12" x14ac:dyDescent="0.5">
      <c r="A19" s="13" t="s">
        <v>207</v>
      </c>
      <c r="B19" s="17">
        <v>15351</v>
      </c>
      <c r="C19" s="17">
        <v>5173</v>
      </c>
      <c r="D19" s="17">
        <v>11102</v>
      </c>
      <c r="E19" s="17">
        <v>10599</v>
      </c>
      <c r="F19" s="17">
        <v>11195</v>
      </c>
      <c r="G19" s="17">
        <v>9237</v>
      </c>
      <c r="H19" s="17">
        <v>9993</v>
      </c>
      <c r="I19" s="17">
        <v>11370</v>
      </c>
      <c r="J19" s="17">
        <v>15729</v>
      </c>
      <c r="K19" s="17">
        <v>15601</v>
      </c>
      <c r="L19" s="17">
        <v>14723</v>
      </c>
    </row>
    <row r="20" spans="1:12" x14ac:dyDescent="0.5">
      <c r="A20" s="5" t="s">
        <v>208</v>
      </c>
      <c r="B20" s="14" t="s">
        <v>36</v>
      </c>
      <c r="C20" s="14" t="s">
        <v>36</v>
      </c>
      <c r="D20" s="14" t="s">
        <v>36</v>
      </c>
      <c r="E20" s="14" t="s">
        <v>36</v>
      </c>
      <c r="F20" s="14" t="s">
        <v>36</v>
      </c>
      <c r="G20" s="14" t="s">
        <v>36</v>
      </c>
      <c r="H20" s="14" t="s">
        <v>36</v>
      </c>
      <c r="I20" s="14" t="s">
        <v>36</v>
      </c>
      <c r="J20" s="14" t="s">
        <v>36</v>
      </c>
      <c r="K20" s="14" t="s">
        <v>36</v>
      </c>
      <c r="L20" s="14" t="s">
        <v>36</v>
      </c>
    </row>
    <row r="21" spans="1:12" x14ac:dyDescent="0.5">
      <c r="A21" s="5" t="s">
        <v>209</v>
      </c>
      <c r="B21" s="14" t="s">
        <v>36</v>
      </c>
      <c r="C21" s="14" t="s">
        <v>36</v>
      </c>
      <c r="D21" s="14" t="s">
        <v>36</v>
      </c>
      <c r="E21" s="14" t="s">
        <v>36</v>
      </c>
      <c r="F21" s="14" t="s">
        <v>36</v>
      </c>
      <c r="G21" s="14" t="s">
        <v>36</v>
      </c>
      <c r="H21" s="14" t="s">
        <v>36</v>
      </c>
      <c r="I21" s="14" t="s">
        <v>36</v>
      </c>
      <c r="J21" s="14" t="s">
        <v>36</v>
      </c>
      <c r="K21" s="14" t="s">
        <v>36</v>
      </c>
      <c r="L21" s="14" t="s">
        <v>36</v>
      </c>
    </row>
    <row r="22" spans="1:12" x14ac:dyDescent="0.5">
      <c r="A22" s="5" t="s">
        <v>210</v>
      </c>
      <c r="B22" s="14">
        <v>0</v>
      </c>
      <c r="C22" s="14">
        <v>0</v>
      </c>
      <c r="D22" s="14">
        <v>0</v>
      </c>
      <c r="E22" s="14">
        <v>0</v>
      </c>
      <c r="F22" s="14">
        <v>0</v>
      </c>
      <c r="G22" s="14">
        <v>0</v>
      </c>
      <c r="H22" s="14">
        <v>0</v>
      </c>
      <c r="I22" s="14">
        <v>0</v>
      </c>
      <c r="J22" s="14">
        <v>0</v>
      </c>
      <c r="K22" s="14">
        <v>0</v>
      </c>
      <c r="L22" s="14">
        <v>0</v>
      </c>
    </row>
    <row r="23" spans="1:12" x14ac:dyDescent="0.5">
      <c r="A23" s="13" t="s">
        <v>211</v>
      </c>
      <c r="B23" s="15">
        <v>15351</v>
      </c>
      <c r="C23" s="15">
        <v>5173</v>
      </c>
      <c r="D23" s="15">
        <v>11102</v>
      </c>
      <c r="E23" s="15">
        <v>10599</v>
      </c>
      <c r="F23" s="15">
        <v>11195</v>
      </c>
      <c r="G23" s="15">
        <v>9237</v>
      </c>
      <c r="H23" s="15">
        <v>9993</v>
      </c>
      <c r="I23" s="15">
        <v>11370</v>
      </c>
      <c r="J23" s="15">
        <v>15729</v>
      </c>
      <c r="K23" s="15">
        <v>15601</v>
      </c>
      <c r="L23" s="15">
        <v>14723</v>
      </c>
    </row>
    <row r="24" spans="1:12" x14ac:dyDescent="0.5">
      <c r="A24" s="5"/>
      <c r="B24" s="5"/>
      <c r="C24" s="5"/>
      <c r="D24" s="5"/>
      <c r="E24" s="5"/>
      <c r="F24" s="5"/>
      <c r="G24" s="5"/>
      <c r="H24" s="5"/>
      <c r="I24" s="5"/>
      <c r="J24" s="5"/>
      <c r="K24" s="5"/>
      <c r="L24" s="5"/>
    </row>
    <row r="25" spans="1:12" x14ac:dyDescent="0.5">
      <c r="A25" s="5" t="s">
        <v>212</v>
      </c>
      <c r="B25" s="14">
        <v>14894</v>
      </c>
      <c r="C25" s="14">
        <v>8319</v>
      </c>
      <c r="D25" s="14">
        <v>8898</v>
      </c>
      <c r="E25" s="14">
        <v>10277</v>
      </c>
      <c r="F25" s="14">
        <v>11220</v>
      </c>
      <c r="G25" s="14">
        <v>10786</v>
      </c>
      <c r="H25" s="14">
        <v>10808</v>
      </c>
      <c r="I25" s="14">
        <v>12065</v>
      </c>
      <c r="J25" s="14">
        <v>14080</v>
      </c>
      <c r="K25" s="14">
        <v>15651</v>
      </c>
      <c r="L25" s="14">
        <v>14951</v>
      </c>
    </row>
    <row r="26" spans="1:12" x14ac:dyDescent="0.5">
      <c r="A26" s="5" t="s">
        <v>213</v>
      </c>
      <c r="B26" s="14">
        <v>49702.333333333336</v>
      </c>
      <c r="C26" s="14">
        <v>96802</v>
      </c>
      <c r="D26" s="14">
        <v>49634</v>
      </c>
      <c r="E26" s="14">
        <v>56099</v>
      </c>
      <c r="F26" s="14">
        <v>58283</v>
      </c>
      <c r="G26" s="14">
        <v>59373</v>
      </c>
      <c r="H26" s="14">
        <v>45982</v>
      </c>
      <c r="I26" s="14">
        <v>35968</v>
      </c>
      <c r="J26" s="14">
        <v>42597</v>
      </c>
      <c r="K26" s="14">
        <v>50058</v>
      </c>
      <c r="L26" s="14">
        <v>56452</v>
      </c>
    </row>
    <row r="27" spans="1:12" x14ac:dyDescent="0.5">
      <c r="A27" s="13" t="s">
        <v>214</v>
      </c>
      <c r="B27" s="15">
        <v>109706.66666666667</v>
      </c>
      <c r="C27" s="15">
        <v>133861</v>
      </c>
      <c r="D27" s="15">
        <v>97104</v>
      </c>
      <c r="E27" s="15">
        <v>103463</v>
      </c>
      <c r="F27" s="15">
        <v>103734</v>
      </c>
      <c r="G27" s="15">
        <v>101684</v>
      </c>
      <c r="H27" s="15">
        <v>97535</v>
      </c>
      <c r="I27" s="15">
        <v>95860</v>
      </c>
      <c r="J27" s="15">
        <v>104590</v>
      </c>
      <c r="K27" s="15">
        <v>110034</v>
      </c>
      <c r="L27" s="15">
        <v>114496</v>
      </c>
    </row>
    <row r="28" spans="1:12" x14ac:dyDescent="0.5">
      <c r="A28" s="5"/>
      <c r="B28" s="5"/>
      <c r="C28" s="5"/>
      <c r="D28" s="5"/>
      <c r="E28" s="5"/>
      <c r="F28" s="5"/>
      <c r="G28" s="5"/>
      <c r="H28" s="5"/>
      <c r="I28" s="5"/>
      <c r="J28" s="5"/>
      <c r="K28" s="5"/>
      <c r="L28" s="5"/>
    </row>
    <row r="29" spans="1:12" x14ac:dyDescent="0.5">
      <c r="A29" s="13" t="s">
        <v>215</v>
      </c>
      <c r="B29" s="17">
        <v>271463.33333333331</v>
      </c>
      <c r="C29" s="17">
        <v>224925</v>
      </c>
      <c r="D29" s="17">
        <v>237951</v>
      </c>
      <c r="E29" s="17">
        <v>257808</v>
      </c>
      <c r="F29" s="17">
        <v>256540</v>
      </c>
      <c r="G29" s="17">
        <v>258537</v>
      </c>
      <c r="H29" s="17">
        <v>267261</v>
      </c>
      <c r="I29" s="17">
        <v>257035</v>
      </c>
      <c r="J29" s="17">
        <v>255884</v>
      </c>
      <c r="K29" s="17">
        <v>273310</v>
      </c>
      <c r="L29" s="17">
        <v>285196</v>
      </c>
    </row>
    <row r="30" spans="1:12" x14ac:dyDescent="0.5">
      <c r="A30" s="5" t="s">
        <v>208</v>
      </c>
      <c r="B30" s="14" t="s">
        <v>36</v>
      </c>
      <c r="C30" s="14" t="s">
        <v>36</v>
      </c>
      <c r="D30" s="14" t="s">
        <v>36</v>
      </c>
      <c r="E30" s="14" t="s">
        <v>36</v>
      </c>
      <c r="F30" s="14" t="s">
        <v>36</v>
      </c>
      <c r="G30" s="14" t="s">
        <v>36</v>
      </c>
      <c r="H30" s="14" t="s">
        <v>36</v>
      </c>
      <c r="I30" s="14" t="s">
        <v>36</v>
      </c>
      <c r="J30" s="14" t="s">
        <v>36</v>
      </c>
      <c r="K30" s="14" t="s">
        <v>36</v>
      </c>
      <c r="L30" s="14" t="s">
        <v>36</v>
      </c>
    </row>
    <row r="31" spans="1:12" x14ac:dyDescent="0.5">
      <c r="A31" s="5" t="s">
        <v>216</v>
      </c>
      <c r="B31" s="14">
        <v>-148693.32999999999</v>
      </c>
      <c r="C31" s="14">
        <v>-132726</v>
      </c>
      <c r="D31" s="14">
        <v>-142689</v>
      </c>
      <c r="E31" s="14">
        <v>-160443</v>
      </c>
      <c r="F31" s="14">
        <v>-162209</v>
      </c>
      <c r="G31" s="14">
        <v>-161426</v>
      </c>
      <c r="H31" s="14">
        <v>-159017</v>
      </c>
      <c r="I31" s="14">
        <v>-134945</v>
      </c>
      <c r="J31" s="14">
        <v>-138576</v>
      </c>
      <c r="K31" s="14">
        <v>-149205</v>
      </c>
      <c r="L31" s="14">
        <v>-158299</v>
      </c>
    </row>
    <row r="32" spans="1:12" x14ac:dyDescent="0.5">
      <c r="A32" s="5" t="s">
        <v>217</v>
      </c>
      <c r="B32" s="14" t="s">
        <v>36</v>
      </c>
      <c r="C32" s="14" t="s">
        <v>36</v>
      </c>
      <c r="D32" s="14" t="s">
        <v>36</v>
      </c>
      <c r="E32" s="14" t="s">
        <v>36</v>
      </c>
      <c r="F32" s="14" t="s">
        <v>36</v>
      </c>
      <c r="G32" s="14" t="s">
        <v>36</v>
      </c>
      <c r="H32" s="14" t="s">
        <v>36</v>
      </c>
      <c r="I32" s="14" t="s">
        <v>36</v>
      </c>
      <c r="J32" s="14" t="s">
        <v>36</v>
      </c>
      <c r="K32" s="14" t="s">
        <v>36</v>
      </c>
      <c r="L32" s="14" t="s">
        <v>36</v>
      </c>
    </row>
    <row r="33" spans="1:12" x14ac:dyDescent="0.5">
      <c r="A33" s="5" t="s">
        <v>209</v>
      </c>
      <c r="B33" s="14" t="s">
        <v>36</v>
      </c>
      <c r="C33" s="14" t="s">
        <v>36</v>
      </c>
      <c r="D33" s="14" t="s">
        <v>36</v>
      </c>
      <c r="E33" s="14" t="s">
        <v>36</v>
      </c>
      <c r="F33" s="14" t="s">
        <v>36</v>
      </c>
      <c r="G33" s="14" t="s">
        <v>36</v>
      </c>
      <c r="H33" s="14" t="s">
        <v>36</v>
      </c>
      <c r="I33" s="14" t="s">
        <v>36</v>
      </c>
      <c r="J33" s="14" t="s">
        <v>36</v>
      </c>
      <c r="K33" s="14" t="s">
        <v>36</v>
      </c>
      <c r="L33" s="14" t="s">
        <v>36</v>
      </c>
    </row>
    <row r="34" spans="1:12" x14ac:dyDescent="0.5">
      <c r="A34" s="5" t="s">
        <v>218</v>
      </c>
      <c r="B34" s="14">
        <v>0</v>
      </c>
      <c r="C34" s="14">
        <v>770.138013</v>
      </c>
      <c r="D34" s="14">
        <v>1104.4964809999999</v>
      </c>
      <c r="E34" s="14">
        <v>1098.5131980000001</v>
      </c>
      <c r="F34" s="14">
        <v>1172.6381719999999</v>
      </c>
      <c r="G34" s="14">
        <v>0</v>
      </c>
      <c r="H34" s="14">
        <v>0</v>
      </c>
      <c r="I34" s="14">
        <v>0</v>
      </c>
      <c r="J34" s="14">
        <v>0</v>
      </c>
      <c r="K34" s="14">
        <v>0</v>
      </c>
      <c r="L34" s="14">
        <v>0</v>
      </c>
    </row>
    <row r="35" spans="1:12" x14ac:dyDescent="0.5">
      <c r="A35" s="5" t="s">
        <v>219</v>
      </c>
      <c r="B35" s="14" t="s">
        <v>36</v>
      </c>
      <c r="C35" s="14" t="s">
        <v>36</v>
      </c>
      <c r="D35" s="14" t="s">
        <v>36</v>
      </c>
      <c r="E35" s="14" t="s">
        <v>36</v>
      </c>
      <c r="F35" s="14" t="s">
        <v>36</v>
      </c>
      <c r="G35" s="14" t="s">
        <v>36</v>
      </c>
      <c r="H35" s="14" t="s">
        <v>36</v>
      </c>
      <c r="I35" s="14" t="s">
        <v>36</v>
      </c>
      <c r="J35" s="14" t="s">
        <v>36</v>
      </c>
      <c r="K35" s="14" t="s">
        <v>36</v>
      </c>
      <c r="L35" s="14" t="s">
        <v>36</v>
      </c>
    </row>
    <row r="36" spans="1:12" x14ac:dyDescent="0.5">
      <c r="A36" s="5" t="s">
        <v>220</v>
      </c>
      <c r="B36" s="14" t="s">
        <v>36</v>
      </c>
      <c r="C36" s="14" t="s">
        <v>36</v>
      </c>
      <c r="D36" s="14" t="s">
        <v>36</v>
      </c>
      <c r="E36" s="14" t="s">
        <v>36</v>
      </c>
      <c r="F36" s="14" t="s">
        <v>36</v>
      </c>
      <c r="G36" s="14" t="s">
        <v>36</v>
      </c>
      <c r="H36" s="14" t="s">
        <v>36</v>
      </c>
      <c r="I36" s="14" t="s">
        <v>36</v>
      </c>
      <c r="J36" s="14" t="s">
        <v>36</v>
      </c>
      <c r="K36" s="14" t="s">
        <v>36</v>
      </c>
      <c r="L36" s="14" t="s">
        <v>36</v>
      </c>
    </row>
    <row r="37" spans="1:12" x14ac:dyDescent="0.5">
      <c r="A37" s="5" t="s">
        <v>221</v>
      </c>
      <c r="B37" s="14" t="s">
        <v>36</v>
      </c>
      <c r="C37" s="14" t="s">
        <v>36</v>
      </c>
      <c r="D37" s="14">
        <v>0</v>
      </c>
      <c r="E37" s="14">
        <v>0</v>
      </c>
      <c r="F37" s="14" t="s">
        <v>36</v>
      </c>
      <c r="G37" s="14" t="s">
        <v>36</v>
      </c>
      <c r="H37" s="14" t="s">
        <v>36</v>
      </c>
      <c r="I37" s="14" t="s">
        <v>36</v>
      </c>
      <c r="J37" s="14" t="s">
        <v>36</v>
      </c>
      <c r="K37" s="14" t="s">
        <v>36</v>
      </c>
      <c r="L37" s="14" t="s">
        <v>36</v>
      </c>
    </row>
    <row r="38" spans="1:12" x14ac:dyDescent="0.5">
      <c r="A38" s="13" t="s">
        <v>222</v>
      </c>
      <c r="B38" s="15">
        <v>122770</v>
      </c>
      <c r="C38" s="15">
        <v>92969.138013000003</v>
      </c>
      <c r="D38" s="15">
        <v>96366.496480999995</v>
      </c>
      <c r="E38" s="15">
        <v>98463.513198000001</v>
      </c>
      <c r="F38" s="15">
        <v>95503.638172000006</v>
      </c>
      <c r="G38" s="15">
        <v>97111</v>
      </c>
      <c r="H38" s="15">
        <v>108244</v>
      </c>
      <c r="I38" s="15">
        <v>122090</v>
      </c>
      <c r="J38" s="15">
        <v>117308</v>
      </c>
      <c r="K38" s="15">
        <v>124105</v>
      </c>
      <c r="L38" s="15">
        <v>126897</v>
      </c>
    </row>
    <row r="39" spans="1:12" x14ac:dyDescent="0.5">
      <c r="A39" s="5"/>
      <c r="B39" s="5"/>
      <c r="C39" s="5"/>
      <c r="D39" s="5"/>
      <c r="E39" s="5"/>
      <c r="F39" s="5"/>
      <c r="G39" s="5"/>
      <c r="H39" s="5"/>
      <c r="I39" s="5"/>
      <c r="J39" s="5"/>
      <c r="K39" s="5"/>
      <c r="L39" s="5"/>
    </row>
    <row r="40" spans="1:12" x14ac:dyDescent="0.5">
      <c r="A40" s="13" t="s">
        <v>223</v>
      </c>
      <c r="B40" s="5"/>
      <c r="C40" s="5"/>
      <c r="D40" s="5"/>
      <c r="E40" s="5"/>
      <c r="F40" s="5"/>
      <c r="G40" s="5"/>
      <c r="H40" s="5"/>
      <c r="I40" s="5"/>
      <c r="J40" s="5"/>
      <c r="K40" s="5"/>
      <c r="L40" s="5"/>
    </row>
    <row r="41" spans="1:12" x14ac:dyDescent="0.5">
      <c r="A41" s="5" t="s">
        <v>224</v>
      </c>
      <c r="B41" s="14">
        <v>51523.333333333336</v>
      </c>
      <c r="C41" s="14">
        <v>13902</v>
      </c>
      <c r="D41" s="14">
        <v>18015</v>
      </c>
      <c r="E41" s="14">
        <v>20509</v>
      </c>
      <c r="F41" s="14">
        <v>53493</v>
      </c>
      <c r="G41" s="14">
        <v>53854</v>
      </c>
      <c r="H41" s="14">
        <v>51297</v>
      </c>
      <c r="I41" s="14">
        <v>49616</v>
      </c>
      <c r="J41" s="14">
        <v>50078</v>
      </c>
      <c r="K41" s="14">
        <v>49637</v>
      </c>
      <c r="L41" s="14">
        <v>54855</v>
      </c>
    </row>
    <row r="42" spans="1:12" x14ac:dyDescent="0.5">
      <c r="A42" s="5" t="s">
        <v>225</v>
      </c>
      <c r="B42" s="14">
        <v>96711.666666666672</v>
      </c>
      <c r="C42" s="14">
        <v>118952</v>
      </c>
      <c r="D42" s="14">
        <v>124955</v>
      </c>
      <c r="E42" s="14">
        <v>133778</v>
      </c>
      <c r="F42" s="14">
        <v>100720</v>
      </c>
      <c r="G42" s="14">
        <v>101276</v>
      </c>
      <c r="H42" s="14">
        <v>109973</v>
      </c>
      <c r="I42" s="14">
        <v>87911</v>
      </c>
      <c r="J42" s="14">
        <v>88317</v>
      </c>
      <c r="K42" s="14">
        <v>98956</v>
      </c>
      <c r="L42" s="14">
        <v>102862</v>
      </c>
    </row>
    <row r="43" spans="1:12" x14ac:dyDescent="0.5">
      <c r="A43" s="13" t="s">
        <v>226</v>
      </c>
      <c r="B43" s="15">
        <v>148235</v>
      </c>
      <c r="C43" s="15">
        <v>132854</v>
      </c>
      <c r="D43" s="15">
        <v>142970</v>
      </c>
      <c r="E43" s="15">
        <v>154287</v>
      </c>
      <c r="F43" s="15">
        <v>154213</v>
      </c>
      <c r="G43" s="15">
        <v>155130</v>
      </c>
      <c r="H43" s="15">
        <v>161270</v>
      </c>
      <c r="I43" s="15">
        <v>137527</v>
      </c>
      <c r="J43" s="15">
        <v>138395</v>
      </c>
      <c r="K43" s="15">
        <v>148593</v>
      </c>
      <c r="L43" s="15">
        <v>157717</v>
      </c>
    </row>
    <row r="44" spans="1:12" x14ac:dyDescent="0.5">
      <c r="A44" s="5"/>
      <c r="B44" s="5"/>
      <c r="C44" s="5"/>
      <c r="D44" s="5"/>
      <c r="E44" s="5"/>
      <c r="F44" s="5"/>
      <c r="G44" s="5"/>
      <c r="H44" s="5"/>
      <c r="I44" s="5"/>
      <c r="J44" s="5"/>
      <c r="K44" s="5"/>
      <c r="L44" s="5"/>
    </row>
    <row r="45" spans="1:12" x14ac:dyDescent="0.5">
      <c r="A45" s="5" t="s">
        <v>209</v>
      </c>
      <c r="B45" s="14" t="s">
        <v>36</v>
      </c>
      <c r="C45" s="14" t="s">
        <v>36</v>
      </c>
      <c r="D45" s="14" t="s">
        <v>36</v>
      </c>
      <c r="E45" s="14" t="s">
        <v>36</v>
      </c>
      <c r="F45" s="14" t="s">
        <v>36</v>
      </c>
      <c r="G45" s="14" t="s">
        <v>36</v>
      </c>
      <c r="H45" s="14" t="s">
        <v>36</v>
      </c>
      <c r="I45" s="14" t="s">
        <v>36</v>
      </c>
      <c r="J45" s="14" t="s">
        <v>36</v>
      </c>
      <c r="K45" s="14" t="s">
        <v>36</v>
      </c>
      <c r="L45" s="14" t="s">
        <v>36</v>
      </c>
    </row>
    <row r="46" spans="1:12" x14ac:dyDescent="0.5">
      <c r="A46" s="5" t="s">
        <v>227</v>
      </c>
      <c r="B46" s="14" t="s">
        <v>36</v>
      </c>
      <c r="C46" s="14" t="s">
        <v>36</v>
      </c>
      <c r="D46" s="14" t="s">
        <v>36</v>
      </c>
      <c r="E46" s="14" t="s">
        <v>36</v>
      </c>
      <c r="F46" s="14" t="s">
        <v>36</v>
      </c>
      <c r="G46" s="14" t="s">
        <v>36</v>
      </c>
      <c r="H46" s="14" t="s">
        <v>36</v>
      </c>
      <c r="I46" s="14" t="s">
        <v>36</v>
      </c>
      <c r="J46" s="14" t="s">
        <v>36</v>
      </c>
      <c r="K46" s="14" t="s">
        <v>36</v>
      </c>
      <c r="L46" s="14" t="s">
        <v>36</v>
      </c>
    </row>
    <row r="47" spans="1:12" x14ac:dyDescent="0.5">
      <c r="A47" s="5" t="s">
        <v>228</v>
      </c>
      <c r="B47" s="14">
        <v>0</v>
      </c>
      <c r="C47" s="14">
        <v>770.138013</v>
      </c>
      <c r="D47" s="14">
        <v>1104.4964809999999</v>
      </c>
      <c r="E47" s="14">
        <v>1098.5131980000001</v>
      </c>
      <c r="F47" s="14">
        <v>1172.6381719999999</v>
      </c>
      <c r="G47" s="14">
        <v>0</v>
      </c>
      <c r="H47" s="14">
        <v>0</v>
      </c>
      <c r="I47" s="14">
        <v>0</v>
      </c>
      <c r="J47" s="14">
        <v>0</v>
      </c>
      <c r="K47" s="14">
        <v>0</v>
      </c>
      <c r="L47" s="14">
        <v>0</v>
      </c>
    </row>
    <row r="48" spans="1:12" x14ac:dyDescent="0.5">
      <c r="A48" s="5" t="s">
        <v>229</v>
      </c>
      <c r="B48" s="14">
        <v>2579.333333333333</v>
      </c>
      <c r="C48" s="14">
        <v>0</v>
      </c>
      <c r="D48" s="14">
        <v>0</v>
      </c>
      <c r="E48" s="14">
        <v>0</v>
      </c>
      <c r="F48" s="14">
        <v>0</v>
      </c>
      <c r="G48" s="14">
        <v>1591</v>
      </c>
      <c r="H48" s="14">
        <v>1728</v>
      </c>
      <c r="I48" s="14">
        <v>1958</v>
      </c>
      <c r="J48" s="14">
        <v>2079</v>
      </c>
      <c r="K48" s="14">
        <v>2514</v>
      </c>
      <c r="L48" s="14">
        <v>3145</v>
      </c>
    </row>
    <row r="49" spans="1:12" x14ac:dyDescent="0.5">
      <c r="A49" s="5" t="s">
        <v>219</v>
      </c>
      <c r="B49" s="14" t="s">
        <v>36</v>
      </c>
      <c r="C49" s="14" t="s">
        <v>36</v>
      </c>
      <c r="D49" s="14" t="s">
        <v>36</v>
      </c>
      <c r="E49" s="14" t="s">
        <v>36</v>
      </c>
      <c r="F49" s="14" t="s">
        <v>36</v>
      </c>
      <c r="G49" s="14" t="s">
        <v>36</v>
      </c>
      <c r="H49" s="14" t="s">
        <v>36</v>
      </c>
      <c r="I49" s="14" t="s">
        <v>36</v>
      </c>
      <c r="J49" s="14" t="s">
        <v>36</v>
      </c>
      <c r="K49" s="14" t="s">
        <v>36</v>
      </c>
      <c r="L49" s="14" t="s">
        <v>36</v>
      </c>
    </row>
    <row r="50" spans="1:12" x14ac:dyDescent="0.5">
      <c r="A50" s="5" t="s">
        <v>230</v>
      </c>
      <c r="B50" s="14">
        <v>-128731.33</v>
      </c>
      <c r="C50" s="14">
        <v>-120015</v>
      </c>
      <c r="D50" s="14">
        <v>-127063</v>
      </c>
      <c r="E50" s="14">
        <v>-138356</v>
      </c>
      <c r="F50" s="14">
        <v>-140066</v>
      </c>
      <c r="G50" s="14">
        <v>-140029</v>
      </c>
      <c r="H50" s="14">
        <v>-137677</v>
      </c>
      <c r="I50" s="14">
        <v>-117717</v>
      </c>
      <c r="J50" s="14">
        <v>-119039</v>
      </c>
      <c r="K50" s="14">
        <v>-129287</v>
      </c>
      <c r="L50" s="14">
        <v>-137868</v>
      </c>
    </row>
    <row r="51" spans="1:12" x14ac:dyDescent="0.5">
      <c r="A51" s="5" t="s">
        <v>208</v>
      </c>
      <c r="B51" s="14" t="s">
        <v>36</v>
      </c>
      <c r="C51" s="14" t="s">
        <v>36</v>
      </c>
      <c r="D51" s="14" t="s">
        <v>36</v>
      </c>
      <c r="E51" s="14" t="s">
        <v>36</v>
      </c>
      <c r="F51" s="14" t="s">
        <v>36</v>
      </c>
      <c r="G51" s="14" t="s">
        <v>36</v>
      </c>
      <c r="H51" s="14" t="s">
        <v>36</v>
      </c>
      <c r="I51" s="14" t="s">
        <v>36</v>
      </c>
      <c r="J51" s="14" t="s">
        <v>36</v>
      </c>
      <c r="K51" s="14" t="s">
        <v>36</v>
      </c>
      <c r="L51" s="14" t="s">
        <v>36</v>
      </c>
    </row>
    <row r="52" spans="1:12" x14ac:dyDescent="0.5">
      <c r="A52" s="5" t="s">
        <v>231</v>
      </c>
      <c r="B52" s="14">
        <v>-25415.599999999999</v>
      </c>
      <c r="C52" s="14">
        <v>-17675.25</v>
      </c>
      <c r="D52" s="14">
        <v>-20602.5</v>
      </c>
      <c r="E52" s="14">
        <v>-19866</v>
      </c>
      <c r="F52" s="14">
        <v>-18889.52</v>
      </c>
      <c r="G52" s="14">
        <v>-19613.439999999999</v>
      </c>
      <c r="H52" s="14">
        <v>-27061.759999999998</v>
      </c>
      <c r="I52" s="14">
        <v>-24568.37</v>
      </c>
      <c r="J52" s="14">
        <v>-28321.919999999998</v>
      </c>
      <c r="K52" s="14">
        <v>-25277.119999999999</v>
      </c>
      <c r="L52" s="14">
        <v>-22647.77</v>
      </c>
    </row>
    <row r="53" spans="1:12" x14ac:dyDescent="0.5">
      <c r="A53" s="5" t="s">
        <v>232</v>
      </c>
      <c r="B53" s="14">
        <v>0</v>
      </c>
      <c r="C53" s="14">
        <v>0</v>
      </c>
      <c r="D53" s="14">
        <v>0</v>
      </c>
      <c r="E53" s="14">
        <v>0</v>
      </c>
      <c r="F53" s="14">
        <v>0</v>
      </c>
      <c r="G53" s="14">
        <v>0</v>
      </c>
      <c r="H53" s="14">
        <v>0</v>
      </c>
      <c r="I53" s="14">
        <v>0</v>
      </c>
      <c r="J53" s="14">
        <v>0</v>
      </c>
      <c r="K53" s="14">
        <v>0</v>
      </c>
      <c r="L53" s="14">
        <v>0</v>
      </c>
    </row>
    <row r="54" spans="1:12" x14ac:dyDescent="0.5">
      <c r="A54" s="5" t="s">
        <v>233</v>
      </c>
      <c r="B54" s="14" t="s">
        <v>36</v>
      </c>
      <c r="C54" s="14" t="s">
        <v>36</v>
      </c>
      <c r="D54" s="14" t="s">
        <v>36</v>
      </c>
      <c r="E54" s="14" t="s">
        <v>36</v>
      </c>
      <c r="F54" s="14" t="s">
        <v>36</v>
      </c>
      <c r="G54" s="14" t="s">
        <v>36</v>
      </c>
      <c r="H54" s="14" t="s">
        <v>36</v>
      </c>
      <c r="I54" s="14" t="s">
        <v>36</v>
      </c>
      <c r="J54" s="14" t="s">
        <v>36</v>
      </c>
      <c r="K54" s="14" t="s">
        <v>36</v>
      </c>
      <c r="L54" s="14" t="s">
        <v>36</v>
      </c>
    </row>
    <row r="55" spans="1:12" x14ac:dyDescent="0.5">
      <c r="A55" s="5" t="s">
        <v>234</v>
      </c>
      <c r="B55" s="14">
        <v>0</v>
      </c>
      <c r="C55" s="14">
        <v>140.4</v>
      </c>
      <c r="D55" s="14">
        <v>120.9</v>
      </c>
      <c r="E55" s="14">
        <v>104.28</v>
      </c>
      <c r="F55" s="14">
        <v>0</v>
      </c>
      <c r="G55" s="14">
        <v>0</v>
      </c>
      <c r="H55" s="14">
        <v>0</v>
      </c>
      <c r="I55" s="14">
        <v>0</v>
      </c>
      <c r="J55" s="14">
        <v>0</v>
      </c>
      <c r="K55" s="14">
        <v>0</v>
      </c>
      <c r="L55" s="14">
        <v>0</v>
      </c>
    </row>
    <row r="56" spans="1:12" x14ac:dyDescent="0.5">
      <c r="A56" s="5" t="s">
        <v>235</v>
      </c>
      <c r="B56" s="14" t="s">
        <v>36</v>
      </c>
      <c r="C56" s="14" t="s">
        <v>36</v>
      </c>
      <c r="D56" s="14" t="s">
        <v>36</v>
      </c>
      <c r="E56" s="14" t="s">
        <v>36</v>
      </c>
      <c r="F56" s="14" t="s">
        <v>36</v>
      </c>
      <c r="G56" s="14" t="s">
        <v>36</v>
      </c>
      <c r="H56" s="14" t="s">
        <v>36</v>
      </c>
      <c r="I56" s="14" t="s">
        <v>36</v>
      </c>
      <c r="J56" s="14" t="s">
        <v>36</v>
      </c>
      <c r="K56" s="14" t="s">
        <v>36</v>
      </c>
      <c r="L56" s="14" t="s">
        <v>36</v>
      </c>
    </row>
    <row r="57" spans="1:12" x14ac:dyDescent="0.5">
      <c r="A57" s="5" t="s">
        <v>236</v>
      </c>
      <c r="B57" s="14">
        <v>0</v>
      </c>
      <c r="C57" s="14">
        <v>0</v>
      </c>
      <c r="D57" s="14">
        <v>0</v>
      </c>
      <c r="E57" s="14">
        <v>0</v>
      </c>
      <c r="F57" s="14">
        <v>0</v>
      </c>
      <c r="G57" s="14">
        <v>0</v>
      </c>
      <c r="H57" s="14">
        <v>0</v>
      </c>
      <c r="I57" s="14">
        <v>0</v>
      </c>
      <c r="J57" s="14">
        <v>0</v>
      </c>
      <c r="K57" s="14">
        <v>0</v>
      </c>
      <c r="L57" s="14">
        <v>0</v>
      </c>
    </row>
    <row r="58" spans="1:12" x14ac:dyDescent="0.5">
      <c r="A58" s="5" t="s">
        <v>237</v>
      </c>
      <c r="B58" s="14">
        <v>0</v>
      </c>
      <c r="C58" s="14">
        <v>0</v>
      </c>
      <c r="D58" s="14">
        <v>0</v>
      </c>
      <c r="E58" s="14">
        <v>0</v>
      </c>
      <c r="F58" s="14">
        <v>0</v>
      </c>
      <c r="G58" s="14">
        <v>0</v>
      </c>
      <c r="H58" s="14">
        <v>0</v>
      </c>
      <c r="I58" s="14">
        <v>0</v>
      </c>
      <c r="J58" s="14">
        <v>0</v>
      </c>
      <c r="K58" s="14">
        <v>0</v>
      </c>
      <c r="L58" s="14">
        <v>0</v>
      </c>
    </row>
    <row r="59" spans="1:12" x14ac:dyDescent="0.5">
      <c r="A59" s="5" t="s">
        <v>238</v>
      </c>
      <c r="B59" s="14">
        <v>0</v>
      </c>
      <c r="C59" s="14">
        <v>0</v>
      </c>
      <c r="D59" s="14">
        <v>0</v>
      </c>
      <c r="E59" s="14">
        <v>0</v>
      </c>
      <c r="F59" s="14">
        <v>0</v>
      </c>
      <c r="G59" s="14">
        <v>0</v>
      </c>
      <c r="H59" s="14">
        <v>0</v>
      </c>
      <c r="I59" s="14">
        <v>0</v>
      </c>
      <c r="J59" s="14">
        <v>0</v>
      </c>
      <c r="K59" s="14">
        <v>0</v>
      </c>
      <c r="L59" s="14">
        <v>0</v>
      </c>
    </row>
    <row r="60" spans="1:12" x14ac:dyDescent="0.5">
      <c r="A60" s="5" t="s">
        <v>239</v>
      </c>
      <c r="B60" s="14">
        <v>4377.126666666667</v>
      </c>
      <c r="C60" s="14">
        <v>9023.9500000000007</v>
      </c>
      <c r="D60" s="14">
        <v>9585.5499999999993</v>
      </c>
      <c r="E60" s="14">
        <v>10104.1</v>
      </c>
      <c r="F60" s="14">
        <v>9369.4</v>
      </c>
      <c r="G60" s="14">
        <v>10195.74</v>
      </c>
      <c r="H60" s="14">
        <v>10471.450000000001</v>
      </c>
      <c r="I60" s="14">
        <v>5029.1400000000003</v>
      </c>
      <c r="J60" s="14">
        <v>3685.35</v>
      </c>
      <c r="K60" s="14">
        <v>5526.05</v>
      </c>
      <c r="L60" s="14">
        <v>3919.98</v>
      </c>
    </row>
    <row r="61" spans="1:12" x14ac:dyDescent="0.5">
      <c r="A61" s="5" t="s">
        <v>240</v>
      </c>
      <c r="B61" s="14" t="s">
        <v>36</v>
      </c>
      <c r="C61" s="14" t="s">
        <v>36</v>
      </c>
      <c r="D61" s="14" t="s">
        <v>36</v>
      </c>
      <c r="E61" s="14" t="s">
        <v>36</v>
      </c>
      <c r="F61" s="14" t="s">
        <v>36</v>
      </c>
      <c r="G61" s="14" t="s">
        <v>36</v>
      </c>
      <c r="H61" s="14" t="s">
        <v>36</v>
      </c>
      <c r="I61" s="14" t="s">
        <v>36</v>
      </c>
      <c r="J61" s="14" t="s">
        <v>36</v>
      </c>
      <c r="K61" s="14" t="s">
        <v>36</v>
      </c>
      <c r="L61" s="14" t="s">
        <v>36</v>
      </c>
    </row>
    <row r="62" spans="1:12" x14ac:dyDescent="0.5">
      <c r="A62" s="5" t="s">
        <v>241</v>
      </c>
      <c r="B62" s="14" t="s">
        <v>171</v>
      </c>
      <c r="C62" s="14" t="s">
        <v>36</v>
      </c>
      <c r="D62" s="14" t="s">
        <v>36</v>
      </c>
      <c r="E62" s="14" t="s">
        <v>36</v>
      </c>
      <c r="F62" s="14" t="s">
        <v>36</v>
      </c>
      <c r="G62" s="14" t="s">
        <v>36</v>
      </c>
      <c r="H62" s="14" t="s">
        <v>36</v>
      </c>
      <c r="I62" s="14" t="s">
        <v>36</v>
      </c>
      <c r="J62" s="14" t="s">
        <v>36</v>
      </c>
      <c r="K62" s="14" t="s">
        <v>36</v>
      </c>
      <c r="L62" s="14" t="s">
        <v>36</v>
      </c>
    </row>
    <row r="63" spans="1:12" x14ac:dyDescent="0.5">
      <c r="A63" s="5" t="s">
        <v>242</v>
      </c>
      <c r="B63" s="14" t="s">
        <v>36</v>
      </c>
      <c r="C63" s="14" t="s">
        <v>36</v>
      </c>
      <c r="D63" s="14" t="s">
        <v>36</v>
      </c>
      <c r="E63" s="14" t="s">
        <v>36</v>
      </c>
      <c r="F63" s="14" t="s">
        <v>36</v>
      </c>
      <c r="G63" s="14" t="s">
        <v>36</v>
      </c>
      <c r="H63" s="14" t="s">
        <v>36</v>
      </c>
      <c r="I63" s="14" t="s">
        <v>36</v>
      </c>
      <c r="J63" s="14" t="s">
        <v>36</v>
      </c>
      <c r="K63" s="14" t="s">
        <v>36</v>
      </c>
      <c r="L63" s="14" t="s">
        <v>36</v>
      </c>
    </row>
    <row r="64" spans="1:12" x14ac:dyDescent="0.5">
      <c r="A64" s="5" t="s">
        <v>243</v>
      </c>
      <c r="B64" s="14" t="s">
        <v>36</v>
      </c>
      <c r="C64" s="14" t="s">
        <v>36</v>
      </c>
      <c r="D64" s="14" t="s">
        <v>36</v>
      </c>
      <c r="E64" s="14" t="s">
        <v>36</v>
      </c>
      <c r="F64" s="14" t="s">
        <v>36</v>
      </c>
      <c r="G64" s="14" t="s">
        <v>36</v>
      </c>
      <c r="H64" s="14" t="s">
        <v>36</v>
      </c>
      <c r="I64" s="14" t="s">
        <v>36</v>
      </c>
      <c r="J64" s="14" t="s">
        <v>36</v>
      </c>
      <c r="K64" s="14" t="s">
        <v>36</v>
      </c>
      <c r="L64" s="14" t="s">
        <v>36</v>
      </c>
    </row>
    <row r="65" spans="1:12" x14ac:dyDescent="0.5">
      <c r="A65" s="5" t="s">
        <v>244</v>
      </c>
      <c r="B65" s="14" t="s">
        <v>36</v>
      </c>
      <c r="C65" s="14" t="s">
        <v>36</v>
      </c>
      <c r="D65" s="14" t="s">
        <v>36</v>
      </c>
      <c r="E65" s="14" t="s">
        <v>36</v>
      </c>
      <c r="F65" s="14" t="s">
        <v>36</v>
      </c>
      <c r="G65" s="14" t="s">
        <v>36</v>
      </c>
      <c r="H65" s="14" t="s">
        <v>36</v>
      </c>
      <c r="I65" s="14" t="s">
        <v>36</v>
      </c>
      <c r="J65" s="14" t="s">
        <v>36</v>
      </c>
      <c r="K65" s="14" t="s">
        <v>36</v>
      </c>
      <c r="L65" s="14" t="s">
        <v>36</v>
      </c>
    </row>
    <row r="66" spans="1:12" x14ac:dyDescent="0.5">
      <c r="A66" s="5" t="s">
        <v>245</v>
      </c>
      <c r="B66" s="14" t="s">
        <v>36</v>
      </c>
      <c r="C66" s="14" t="s">
        <v>36</v>
      </c>
      <c r="D66" s="14" t="s">
        <v>36</v>
      </c>
      <c r="E66" s="14" t="s">
        <v>36</v>
      </c>
      <c r="F66" s="14" t="s">
        <v>36</v>
      </c>
      <c r="G66" s="14" t="s">
        <v>36</v>
      </c>
      <c r="H66" s="14" t="s">
        <v>36</v>
      </c>
      <c r="I66" s="14" t="s">
        <v>36</v>
      </c>
      <c r="J66" s="14" t="s">
        <v>36</v>
      </c>
      <c r="K66" s="14" t="s">
        <v>36</v>
      </c>
      <c r="L66" s="14" t="s">
        <v>36</v>
      </c>
    </row>
    <row r="67" spans="1:12" x14ac:dyDescent="0.5">
      <c r="A67" s="5" t="s">
        <v>246</v>
      </c>
      <c r="B67" s="14" t="s">
        <v>36</v>
      </c>
      <c r="C67" s="14" t="s">
        <v>36</v>
      </c>
      <c r="D67" s="14" t="s">
        <v>36</v>
      </c>
      <c r="E67" s="14" t="s">
        <v>36</v>
      </c>
      <c r="F67" s="14" t="s">
        <v>36</v>
      </c>
      <c r="G67" s="14" t="s">
        <v>36</v>
      </c>
      <c r="H67" s="14" t="s">
        <v>36</v>
      </c>
      <c r="I67" s="14" t="s">
        <v>36</v>
      </c>
      <c r="J67" s="14" t="s">
        <v>36</v>
      </c>
      <c r="K67" s="14" t="s">
        <v>36</v>
      </c>
      <c r="L67" s="14" t="s">
        <v>36</v>
      </c>
    </row>
    <row r="68" spans="1:12" x14ac:dyDescent="0.5">
      <c r="A68" s="5" t="s">
        <v>247</v>
      </c>
      <c r="B68" s="14" t="s">
        <v>36</v>
      </c>
      <c r="C68" s="14" t="s">
        <v>36</v>
      </c>
      <c r="D68" s="14" t="s">
        <v>36</v>
      </c>
      <c r="E68" s="14" t="s">
        <v>36</v>
      </c>
      <c r="F68" s="14" t="s">
        <v>36</v>
      </c>
      <c r="G68" s="14" t="s">
        <v>36</v>
      </c>
      <c r="H68" s="14" t="s">
        <v>36</v>
      </c>
      <c r="I68" s="14" t="s">
        <v>36</v>
      </c>
      <c r="J68" s="14" t="s">
        <v>36</v>
      </c>
      <c r="K68" s="14" t="s">
        <v>36</v>
      </c>
      <c r="L68" s="14" t="s">
        <v>36</v>
      </c>
    </row>
    <row r="69" spans="1:12" x14ac:dyDescent="0.5">
      <c r="A69" s="5" t="s">
        <v>248</v>
      </c>
      <c r="B69" s="14" t="s">
        <v>36</v>
      </c>
      <c r="C69" s="14" t="s">
        <v>36</v>
      </c>
      <c r="D69" s="14" t="s">
        <v>36</v>
      </c>
      <c r="E69" s="14" t="s">
        <v>36</v>
      </c>
      <c r="F69" s="14" t="s">
        <v>36</v>
      </c>
      <c r="G69" s="14" t="s">
        <v>36</v>
      </c>
      <c r="H69" s="14" t="s">
        <v>36</v>
      </c>
      <c r="I69" s="14" t="s">
        <v>36</v>
      </c>
      <c r="J69" s="14" t="s">
        <v>36</v>
      </c>
      <c r="K69" s="14" t="s">
        <v>36</v>
      </c>
      <c r="L69" s="14" t="s">
        <v>36</v>
      </c>
    </row>
    <row r="70" spans="1:12" x14ac:dyDescent="0.5">
      <c r="A70" s="5" t="s">
        <v>249</v>
      </c>
      <c r="B70" s="14" t="s">
        <v>36</v>
      </c>
      <c r="C70" s="14" t="s">
        <v>36</v>
      </c>
      <c r="D70" s="14" t="s">
        <v>36</v>
      </c>
      <c r="E70" s="14" t="s">
        <v>36</v>
      </c>
      <c r="F70" s="14" t="s">
        <v>36</v>
      </c>
      <c r="G70" s="14" t="s">
        <v>36</v>
      </c>
      <c r="H70" s="14" t="s">
        <v>36</v>
      </c>
      <c r="I70" s="14" t="s">
        <v>36</v>
      </c>
      <c r="J70" s="14" t="s">
        <v>36</v>
      </c>
      <c r="K70" s="14" t="s">
        <v>36</v>
      </c>
      <c r="L70" s="14" t="s">
        <v>36</v>
      </c>
    </row>
    <row r="71" spans="1:12" x14ac:dyDescent="0.5">
      <c r="A71" s="5" t="s">
        <v>250</v>
      </c>
      <c r="B71" s="14" t="s">
        <v>36</v>
      </c>
      <c r="C71" s="14" t="s">
        <v>36</v>
      </c>
      <c r="D71" s="14" t="s">
        <v>36</v>
      </c>
      <c r="E71" s="14" t="s">
        <v>36</v>
      </c>
      <c r="F71" s="14" t="s">
        <v>36</v>
      </c>
      <c r="G71" s="14" t="s">
        <v>36</v>
      </c>
      <c r="H71" s="14" t="s">
        <v>36</v>
      </c>
      <c r="I71" s="14" t="s">
        <v>36</v>
      </c>
      <c r="J71" s="14" t="s">
        <v>36</v>
      </c>
      <c r="K71" s="14" t="s">
        <v>36</v>
      </c>
      <c r="L71" s="14" t="s">
        <v>36</v>
      </c>
    </row>
    <row r="72" spans="1:12" x14ac:dyDescent="0.5">
      <c r="A72" s="5" t="s">
        <v>251</v>
      </c>
      <c r="B72" s="14" t="s">
        <v>36</v>
      </c>
      <c r="C72" s="14" t="s">
        <v>36</v>
      </c>
      <c r="D72" s="14" t="s">
        <v>36</v>
      </c>
      <c r="E72" s="14" t="s">
        <v>36</v>
      </c>
      <c r="F72" s="14" t="s">
        <v>36</v>
      </c>
      <c r="G72" s="14" t="s">
        <v>36</v>
      </c>
      <c r="H72" s="14" t="s">
        <v>36</v>
      </c>
      <c r="I72" s="14" t="s">
        <v>36</v>
      </c>
      <c r="J72" s="14" t="s">
        <v>36</v>
      </c>
      <c r="K72" s="14" t="s">
        <v>36</v>
      </c>
      <c r="L72" s="14" t="s">
        <v>36</v>
      </c>
    </row>
    <row r="73" spans="1:12" x14ac:dyDescent="0.5">
      <c r="A73" s="5" t="s">
        <v>252</v>
      </c>
      <c r="B73" s="14" t="s">
        <v>36</v>
      </c>
      <c r="C73" s="14" t="s">
        <v>36</v>
      </c>
      <c r="D73" s="14" t="s">
        <v>36</v>
      </c>
      <c r="E73" s="14" t="s">
        <v>36</v>
      </c>
      <c r="F73" s="14" t="s">
        <v>36</v>
      </c>
      <c r="G73" s="14" t="s">
        <v>36</v>
      </c>
      <c r="H73" s="14" t="s">
        <v>36</v>
      </c>
      <c r="I73" s="14" t="s">
        <v>36</v>
      </c>
      <c r="J73" s="14" t="s">
        <v>36</v>
      </c>
      <c r="K73" s="14" t="s">
        <v>36</v>
      </c>
      <c r="L73" s="14" t="s">
        <v>36</v>
      </c>
    </row>
    <row r="74" spans="1:12" x14ac:dyDescent="0.5">
      <c r="A74" s="5" t="s">
        <v>253</v>
      </c>
      <c r="B74" s="14" t="s">
        <v>36</v>
      </c>
      <c r="C74" s="14" t="s">
        <v>36</v>
      </c>
      <c r="D74" s="14" t="s">
        <v>36</v>
      </c>
      <c r="E74" s="14" t="s">
        <v>36</v>
      </c>
      <c r="F74" s="14" t="s">
        <v>36</v>
      </c>
      <c r="G74" s="14" t="s">
        <v>36</v>
      </c>
      <c r="H74" s="14" t="s">
        <v>36</v>
      </c>
      <c r="I74" s="14" t="s">
        <v>36</v>
      </c>
      <c r="J74" s="14" t="s">
        <v>36</v>
      </c>
      <c r="K74" s="14" t="s">
        <v>36</v>
      </c>
      <c r="L74" s="14" t="s">
        <v>36</v>
      </c>
    </row>
    <row r="75" spans="1:12" x14ac:dyDescent="0.5">
      <c r="A75" s="5" t="s">
        <v>254</v>
      </c>
      <c r="B75" s="14" t="s">
        <v>36</v>
      </c>
      <c r="C75" s="14" t="s">
        <v>36</v>
      </c>
      <c r="D75" s="14" t="s">
        <v>36</v>
      </c>
      <c r="E75" s="14" t="s">
        <v>36</v>
      </c>
      <c r="F75" s="14" t="s">
        <v>36</v>
      </c>
      <c r="G75" s="14" t="s">
        <v>36</v>
      </c>
      <c r="H75" s="14" t="s">
        <v>36</v>
      </c>
      <c r="I75" s="14" t="s">
        <v>36</v>
      </c>
      <c r="J75" s="14" t="s">
        <v>36</v>
      </c>
      <c r="K75" s="14" t="s">
        <v>36</v>
      </c>
      <c r="L75" s="14" t="s">
        <v>36</v>
      </c>
    </row>
    <row r="76" spans="1:12" x14ac:dyDescent="0.5">
      <c r="A76" s="5" t="s">
        <v>255</v>
      </c>
      <c r="B76" s="14" t="s">
        <v>36</v>
      </c>
      <c r="C76" s="14" t="s">
        <v>36</v>
      </c>
      <c r="D76" s="14" t="s">
        <v>36</v>
      </c>
      <c r="E76" s="14">
        <v>176</v>
      </c>
      <c r="F76" s="14" t="s">
        <v>36</v>
      </c>
      <c r="G76" s="14" t="s">
        <v>36</v>
      </c>
      <c r="H76" s="14" t="s">
        <v>36</v>
      </c>
      <c r="I76" s="14" t="s">
        <v>36</v>
      </c>
      <c r="J76" s="14" t="s">
        <v>36</v>
      </c>
      <c r="K76" s="14" t="s">
        <v>36</v>
      </c>
      <c r="L76" s="14" t="s">
        <v>36</v>
      </c>
    </row>
    <row r="77" spans="1:12" x14ac:dyDescent="0.5">
      <c r="A77" s="5" t="s">
        <v>256</v>
      </c>
      <c r="B77" s="14" t="s">
        <v>36</v>
      </c>
      <c r="C77" s="14" t="s">
        <v>36</v>
      </c>
      <c r="D77" s="14" t="s">
        <v>36</v>
      </c>
      <c r="E77" s="14" t="s">
        <v>36</v>
      </c>
      <c r="F77" s="14" t="s">
        <v>36</v>
      </c>
      <c r="G77" s="14" t="s">
        <v>36</v>
      </c>
      <c r="H77" s="14" t="s">
        <v>36</v>
      </c>
      <c r="I77" s="14" t="s">
        <v>36</v>
      </c>
      <c r="J77" s="14" t="s">
        <v>36</v>
      </c>
      <c r="K77" s="14" t="s">
        <v>36</v>
      </c>
      <c r="L77" s="14" t="s">
        <v>36</v>
      </c>
    </row>
    <row r="78" spans="1:12" x14ac:dyDescent="0.5">
      <c r="A78" s="5" t="s">
        <v>257</v>
      </c>
      <c r="B78" s="14" t="s">
        <v>36</v>
      </c>
      <c r="C78" s="14" t="s">
        <v>36</v>
      </c>
      <c r="D78" s="14" t="s">
        <v>36</v>
      </c>
      <c r="E78" s="14" t="s">
        <v>36</v>
      </c>
      <c r="F78" s="14" t="s">
        <v>36</v>
      </c>
      <c r="G78" s="14" t="s">
        <v>36</v>
      </c>
      <c r="H78" s="14" t="s">
        <v>36</v>
      </c>
      <c r="I78" s="14" t="s">
        <v>36</v>
      </c>
      <c r="J78" s="14" t="s">
        <v>36</v>
      </c>
      <c r="K78" s="14" t="s">
        <v>36</v>
      </c>
      <c r="L78" s="14" t="s">
        <v>36</v>
      </c>
    </row>
    <row r="79" spans="1:12" x14ac:dyDescent="0.5">
      <c r="A79" s="5" t="s">
        <v>258</v>
      </c>
      <c r="B79" s="14" t="s">
        <v>36</v>
      </c>
      <c r="C79" s="14" t="s">
        <v>36</v>
      </c>
      <c r="D79" s="14" t="s">
        <v>36</v>
      </c>
      <c r="E79" s="14" t="s">
        <v>36</v>
      </c>
      <c r="F79" s="14" t="s">
        <v>36</v>
      </c>
      <c r="G79" s="14" t="s">
        <v>36</v>
      </c>
      <c r="H79" s="14" t="s">
        <v>36</v>
      </c>
      <c r="I79" s="14" t="s">
        <v>36</v>
      </c>
      <c r="J79" s="14" t="s">
        <v>36</v>
      </c>
      <c r="K79" s="14" t="s">
        <v>36</v>
      </c>
      <c r="L79" s="14" t="s">
        <v>36</v>
      </c>
    </row>
    <row r="80" spans="1:12" x14ac:dyDescent="0.5">
      <c r="A80" s="5" t="s">
        <v>259</v>
      </c>
      <c r="B80" s="14" t="s">
        <v>36</v>
      </c>
      <c r="C80" s="14" t="s">
        <v>36</v>
      </c>
      <c r="D80" s="14" t="s">
        <v>36</v>
      </c>
      <c r="E80" s="14" t="s">
        <v>36</v>
      </c>
      <c r="F80" s="14" t="s">
        <v>36</v>
      </c>
      <c r="G80" s="14" t="s">
        <v>36</v>
      </c>
      <c r="H80" s="14" t="s">
        <v>36</v>
      </c>
      <c r="I80" s="14" t="s">
        <v>36</v>
      </c>
      <c r="J80" s="14" t="s">
        <v>36</v>
      </c>
      <c r="K80" s="14" t="s">
        <v>36</v>
      </c>
      <c r="L80" s="14" t="s">
        <v>36</v>
      </c>
    </row>
    <row r="81" spans="1:12" x14ac:dyDescent="0.5">
      <c r="A81" s="5" t="s">
        <v>260</v>
      </c>
      <c r="B81" s="14" t="s">
        <v>36</v>
      </c>
      <c r="C81" s="14" t="s">
        <v>36</v>
      </c>
      <c r="D81" s="14" t="s">
        <v>36</v>
      </c>
      <c r="E81" s="14" t="s">
        <v>36</v>
      </c>
      <c r="F81" s="14" t="s">
        <v>36</v>
      </c>
      <c r="G81" s="14" t="s">
        <v>36</v>
      </c>
      <c r="H81" s="14" t="s">
        <v>36</v>
      </c>
      <c r="I81" s="14" t="s">
        <v>36</v>
      </c>
      <c r="J81" s="14" t="s">
        <v>36</v>
      </c>
      <c r="K81" s="14" t="s">
        <v>36</v>
      </c>
      <c r="L81" s="14" t="s">
        <v>36</v>
      </c>
    </row>
    <row r="82" spans="1:12" x14ac:dyDescent="0.5">
      <c r="A82" s="5" t="s">
        <v>261</v>
      </c>
      <c r="B82" s="14" t="s">
        <v>36</v>
      </c>
      <c r="C82" s="14" t="s">
        <v>36</v>
      </c>
      <c r="D82" s="14" t="s">
        <v>36</v>
      </c>
      <c r="E82" s="14" t="s">
        <v>36</v>
      </c>
      <c r="F82" s="14" t="s">
        <v>36</v>
      </c>
      <c r="G82" s="14" t="s">
        <v>36</v>
      </c>
      <c r="H82" s="14" t="s">
        <v>36</v>
      </c>
      <c r="I82" s="14" t="s">
        <v>36</v>
      </c>
      <c r="J82" s="14" t="s">
        <v>36</v>
      </c>
      <c r="K82" s="14" t="s">
        <v>36</v>
      </c>
      <c r="L82" s="14" t="s">
        <v>36</v>
      </c>
    </row>
    <row r="83" spans="1:12" x14ac:dyDescent="0.5">
      <c r="A83" s="5" t="s">
        <v>262</v>
      </c>
      <c r="B83" s="14" t="s">
        <v>36</v>
      </c>
      <c r="C83" s="14" t="s">
        <v>36</v>
      </c>
      <c r="D83" s="14" t="s">
        <v>36</v>
      </c>
      <c r="E83" s="14" t="s">
        <v>36</v>
      </c>
      <c r="F83" s="14" t="s">
        <v>36</v>
      </c>
      <c r="G83" s="14" t="s">
        <v>36</v>
      </c>
      <c r="H83" s="14" t="s">
        <v>36</v>
      </c>
      <c r="I83" s="14" t="s">
        <v>36</v>
      </c>
      <c r="J83" s="14" t="s">
        <v>36</v>
      </c>
      <c r="K83" s="14" t="s">
        <v>36</v>
      </c>
      <c r="L83" s="14" t="s">
        <v>36</v>
      </c>
    </row>
    <row r="84" spans="1:12" x14ac:dyDescent="0.5">
      <c r="A84" s="5" t="s">
        <v>263</v>
      </c>
      <c r="B84" s="14" t="s">
        <v>36</v>
      </c>
      <c r="C84" s="14" t="s">
        <v>36</v>
      </c>
      <c r="D84" s="14" t="s">
        <v>36</v>
      </c>
      <c r="E84" s="14" t="s">
        <v>36</v>
      </c>
      <c r="F84" s="14" t="s">
        <v>36</v>
      </c>
      <c r="G84" s="14" t="s">
        <v>36</v>
      </c>
      <c r="H84" s="14" t="s">
        <v>36</v>
      </c>
      <c r="I84" s="14" t="s">
        <v>36</v>
      </c>
      <c r="J84" s="14" t="s">
        <v>36</v>
      </c>
      <c r="K84" s="14" t="s">
        <v>36</v>
      </c>
      <c r="L84" s="14" t="s">
        <v>36</v>
      </c>
    </row>
    <row r="85" spans="1:12" x14ac:dyDescent="0.5">
      <c r="A85" s="5" t="s">
        <v>264</v>
      </c>
      <c r="B85" s="14" t="s">
        <v>36</v>
      </c>
      <c r="C85" s="14" t="s">
        <v>36</v>
      </c>
      <c r="D85" s="14" t="s">
        <v>36</v>
      </c>
      <c r="E85" s="14" t="s">
        <v>36</v>
      </c>
      <c r="F85" s="14" t="s">
        <v>36</v>
      </c>
      <c r="G85" s="14" t="s">
        <v>36</v>
      </c>
      <c r="H85" s="14" t="s">
        <v>36</v>
      </c>
      <c r="I85" s="14" t="s">
        <v>36</v>
      </c>
      <c r="J85" s="14" t="s">
        <v>36</v>
      </c>
      <c r="K85" s="14" t="s">
        <v>36</v>
      </c>
      <c r="L85" s="14" t="s">
        <v>36</v>
      </c>
    </row>
    <row r="86" spans="1:12" x14ac:dyDescent="0.5">
      <c r="A86" s="5" t="s">
        <v>265</v>
      </c>
      <c r="B86" s="14" t="s">
        <v>36</v>
      </c>
      <c r="C86" s="14" t="s">
        <v>36</v>
      </c>
      <c r="D86" s="14" t="s">
        <v>36</v>
      </c>
      <c r="E86" s="14" t="s">
        <v>36</v>
      </c>
      <c r="F86" s="14" t="s">
        <v>36</v>
      </c>
      <c r="G86" s="14" t="s">
        <v>36</v>
      </c>
      <c r="H86" s="14" t="s">
        <v>36</v>
      </c>
      <c r="I86" s="14" t="s">
        <v>36</v>
      </c>
      <c r="J86" s="14" t="s">
        <v>36</v>
      </c>
      <c r="K86" s="14" t="s">
        <v>36</v>
      </c>
      <c r="L86" s="14" t="s">
        <v>36</v>
      </c>
    </row>
    <row r="87" spans="1:12" x14ac:dyDescent="0.5">
      <c r="A87" s="5" t="s">
        <v>266</v>
      </c>
      <c r="B87" s="14" t="s">
        <v>36</v>
      </c>
      <c r="C87" s="14" t="s">
        <v>36</v>
      </c>
      <c r="D87" s="14" t="s">
        <v>36</v>
      </c>
      <c r="E87" s="14" t="s">
        <v>36</v>
      </c>
      <c r="F87" s="14" t="s">
        <v>36</v>
      </c>
      <c r="G87" s="14" t="s">
        <v>36</v>
      </c>
      <c r="H87" s="14" t="s">
        <v>36</v>
      </c>
      <c r="I87" s="14" t="s">
        <v>36</v>
      </c>
      <c r="J87" s="14" t="s">
        <v>36</v>
      </c>
      <c r="K87" s="14" t="s">
        <v>36</v>
      </c>
      <c r="L87" s="14" t="s">
        <v>36</v>
      </c>
    </row>
    <row r="88" spans="1:12" x14ac:dyDescent="0.5">
      <c r="A88" s="5" t="s">
        <v>267</v>
      </c>
      <c r="B88" s="14" t="s">
        <v>36</v>
      </c>
      <c r="C88" s="14" t="s">
        <v>36</v>
      </c>
      <c r="D88" s="14" t="s">
        <v>36</v>
      </c>
      <c r="E88" s="14" t="s">
        <v>36</v>
      </c>
      <c r="F88" s="14" t="s">
        <v>36</v>
      </c>
      <c r="G88" s="14" t="s">
        <v>36</v>
      </c>
      <c r="H88" s="14" t="s">
        <v>36</v>
      </c>
      <c r="I88" s="14" t="s">
        <v>36</v>
      </c>
      <c r="J88" s="14" t="s">
        <v>36</v>
      </c>
      <c r="K88" s="14" t="s">
        <v>36</v>
      </c>
      <c r="L88" s="14" t="s">
        <v>36</v>
      </c>
    </row>
    <row r="89" spans="1:12" x14ac:dyDescent="0.5">
      <c r="A89" s="5" t="s">
        <v>268</v>
      </c>
      <c r="B89" s="14" t="s">
        <v>36</v>
      </c>
      <c r="C89" s="14" t="s">
        <v>36</v>
      </c>
      <c r="D89" s="14" t="s">
        <v>36</v>
      </c>
      <c r="E89" s="14" t="s">
        <v>36</v>
      </c>
      <c r="F89" s="14" t="s">
        <v>36</v>
      </c>
      <c r="G89" s="14" t="s">
        <v>36</v>
      </c>
      <c r="H89" s="14" t="s">
        <v>36</v>
      </c>
      <c r="I89" s="14" t="s">
        <v>36</v>
      </c>
      <c r="J89" s="14" t="s">
        <v>36</v>
      </c>
      <c r="K89" s="14" t="s">
        <v>36</v>
      </c>
      <c r="L89" s="14" t="s">
        <v>36</v>
      </c>
    </row>
    <row r="90" spans="1:12" x14ac:dyDescent="0.5">
      <c r="A90" s="13" t="s">
        <v>269</v>
      </c>
      <c r="B90" s="15">
        <v>2111.7130000000002</v>
      </c>
      <c r="C90" s="15">
        <v>5098.2380130000001</v>
      </c>
      <c r="D90" s="15">
        <v>6115.4464809999999</v>
      </c>
      <c r="E90" s="15">
        <v>7547.8931979999998</v>
      </c>
      <c r="F90" s="15">
        <v>5799.518172</v>
      </c>
      <c r="G90" s="15">
        <v>7274.3</v>
      </c>
      <c r="H90" s="15">
        <v>8730.69</v>
      </c>
      <c r="I90" s="15">
        <v>2228.7676999999999</v>
      </c>
      <c r="J90" s="15">
        <v>0</v>
      </c>
      <c r="K90" s="15">
        <v>2068.9299999999998</v>
      </c>
      <c r="L90" s="15">
        <v>4266.2089999999998</v>
      </c>
    </row>
    <row r="91" spans="1:12" x14ac:dyDescent="0.5">
      <c r="A91" s="5"/>
      <c r="B91" s="5"/>
      <c r="C91" s="5"/>
      <c r="D91" s="5"/>
      <c r="E91" s="5"/>
      <c r="F91" s="5"/>
      <c r="G91" s="5"/>
      <c r="H91" s="5"/>
      <c r="I91" s="5"/>
      <c r="J91" s="5"/>
      <c r="K91" s="5"/>
      <c r="L91" s="5"/>
    </row>
    <row r="92" spans="1:12" x14ac:dyDescent="0.5">
      <c r="A92" s="13" t="s">
        <v>270</v>
      </c>
      <c r="B92" s="17" t="s">
        <v>36</v>
      </c>
      <c r="C92" s="17" t="s">
        <v>36</v>
      </c>
      <c r="D92" s="17" t="s">
        <v>36</v>
      </c>
      <c r="E92" s="17" t="s">
        <v>36</v>
      </c>
      <c r="F92" s="17" t="s">
        <v>36</v>
      </c>
      <c r="G92" s="17" t="s">
        <v>36</v>
      </c>
      <c r="H92" s="17" t="s">
        <v>36</v>
      </c>
      <c r="I92" s="17" t="s">
        <v>36</v>
      </c>
      <c r="J92" s="17" t="s">
        <v>36</v>
      </c>
      <c r="K92" s="17" t="s">
        <v>36</v>
      </c>
      <c r="L92" s="17" t="s">
        <v>36</v>
      </c>
    </row>
    <row r="93" spans="1:12" x14ac:dyDescent="0.5">
      <c r="A93" s="5" t="s">
        <v>271</v>
      </c>
      <c r="B93" s="14">
        <v>0</v>
      </c>
      <c r="C93" s="14">
        <v>0</v>
      </c>
      <c r="D93" s="14">
        <v>0</v>
      </c>
      <c r="E93" s="14">
        <v>0</v>
      </c>
      <c r="F93" s="14">
        <v>0</v>
      </c>
      <c r="G93" s="14">
        <v>0</v>
      </c>
      <c r="H93" s="14">
        <v>0</v>
      </c>
      <c r="I93" s="14">
        <v>0</v>
      </c>
      <c r="J93" s="14">
        <v>0</v>
      </c>
      <c r="K93" s="14">
        <v>0</v>
      </c>
      <c r="L93" s="14">
        <v>0</v>
      </c>
    </row>
    <row r="94" spans="1:12" x14ac:dyDescent="0.5">
      <c r="A94" s="5" t="s">
        <v>272</v>
      </c>
      <c r="B94" s="14" t="s">
        <v>36</v>
      </c>
      <c r="C94" s="14" t="s">
        <v>36</v>
      </c>
      <c r="D94" s="14" t="s">
        <v>36</v>
      </c>
      <c r="E94" s="14" t="s">
        <v>36</v>
      </c>
      <c r="F94" s="14" t="s">
        <v>36</v>
      </c>
      <c r="G94" s="14" t="s">
        <v>36</v>
      </c>
      <c r="H94" s="14" t="s">
        <v>36</v>
      </c>
      <c r="I94" s="14" t="s">
        <v>36</v>
      </c>
      <c r="J94" s="14" t="s">
        <v>36</v>
      </c>
      <c r="K94" s="14" t="s">
        <v>36</v>
      </c>
      <c r="L94" s="14" t="s">
        <v>36</v>
      </c>
    </row>
    <row r="95" spans="1:12" x14ac:dyDescent="0.5">
      <c r="A95" s="5" t="s">
        <v>273</v>
      </c>
      <c r="B95" s="14">
        <v>0</v>
      </c>
      <c r="C95" s="14">
        <v>0</v>
      </c>
      <c r="D95" s="14">
        <v>0</v>
      </c>
      <c r="E95" s="14">
        <v>0</v>
      </c>
      <c r="F95" s="14">
        <v>0</v>
      </c>
      <c r="G95" s="14">
        <v>0</v>
      </c>
      <c r="H95" s="14">
        <v>0</v>
      </c>
      <c r="I95" s="14">
        <v>0</v>
      </c>
      <c r="J95" s="14">
        <v>0</v>
      </c>
      <c r="K95" s="14">
        <v>0</v>
      </c>
      <c r="L95" s="14">
        <v>0</v>
      </c>
    </row>
    <row r="96" spans="1:12" x14ac:dyDescent="0.5">
      <c r="A96" s="5" t="s">
        <v>274</v>
      </c>
      <c r="B96" s="14">
        <v>0</v>
      </c>
      <c r="C96" s="14">
        <v>0</v>
      </c>
      <c r="D96" s="14">
        <v>0</v>
      </c>
      <c r="E96" s="14">
        <v>0</v>
      </c>
      <c r="F96" s="14">
        <v>0</v>
      </c>
      <c r="G96" s="14">
        <v>0</v>
      </c>
      <c r="H96" s="14">
        <v>0</v>
      </c>
      <c r="I96" s="14">
        <v>0</v>
      </c>
      <c r="J96" s="14">
        <v>0</v>
      </c>
      <c r="K96" s="14">
        <v>0</v>
      </c>
      <c r="L96" s="14">
        <v>0</v>
      </c>
    </row>
    <row r="97" spans="1:12" x14ac:dyDescent="0.5">
      <c r="A97" s="13" t="s">
        <v>275</v>
      </c>
      <c r="B97" s="15">
        <v>0</v>
      </c>
      <c r="C97" s="15">
        <v>0</v>
      </c>
      <c r="D97" s="15">
        <v>0</v>
      </c>
      <c r="E97" s="15">
        <v>0</v>
      </c>
      <c r="F97" s="15">
        <v>0</v>
      </c>
      <c r="G97" s="15">
        <v>0</v>
      </c>
      <c r="H97" s="15">
        <v>0</v>
      </c>
      <c r="I97" s="15">
        <v>0</v>
      </c>
      <c r="J97" s="15">
        <v>0</v>
      </c>
      <c r="K97" s="15">
        <v>0</v>
      </c>
      <c r="L97" s="15">
        <v>0</v>
      </c>
    </row>
    <row r="98" spans="1:12" x14ac:dyDescent="0.5">
      <c r="A98" s="5"/>
      <c r="B98" s="5"/>
      <c r="C98" s="5"/>
      <c r="D98" s="5"/>
      <c r="E98" s="5"/>
      <c r="F98" s="5"/>
      <c r="G98" s="5"/>
      <c r="H98" s="5"/>
      <c r="I98" s="5"/>
      <c r="J98" s="5"/>
      <c r="K98" s="5"/>
      <c r="L98" s="5"/>
    </row>
    <row r="99" spans="1:12" x14ac:dyDescent="0.5">
      <c r="A99" s="13" t="s">
        <v>276</v>
      </c>
      <c r="B99" s="17">
        <v>43616.666666666664</v>
      </c>
      <c r="C99" s="17">
        <v>28642</v>
      </c>
      <c r="D99" s="17">
        <v>29170</v>
      </c>
      <c r="E99" s="17">
        <v>34890</v>
      </c>
      <c r="F99" s="17">
        <v>35966</v>
      </c>
      <c r="G99" s="17">
        <v>33185</v>
      </c>
      <c r="H99" s="17">
        <v>30690</v>
      </c>
      <c r="I99" s="17">
        <v>48519</v>
      </c>
      <c r="J99" s="17">
        <v>43242</v>
      </c>
      <c r="K99" s="17">
        <v>42773</v>
      </c>
      <c r="L99" s="17">
        <v>44835</v>
      </c>
    </row>
    <row r="100" spans="1:12" x14ac:dyDescent="0.5">
      <c r="A100" s="5" t="s">
        <v>277</v>
      </c>
      <c r="B100" s="14">
        <v>-13007.67</v>
      </c>
      <c r="C100" s="14">
        <v>-11714</v>
      </c>
      <c r="D100" s="14">
        <v>-12803</v>
      </c>
      <c r="E100" s="14">
        <v>-15884</v>
      </c>
      <c r="F100" s="14">
        <v>-14975</v>
      </c>
      <c r="G100" s="14">
        <v>-14347</v>
      </c>
      <c r="H100" s="14">
        <v>-14026</v>
      </c>
      <c r="I100" s="14">
        <v>-12398</v>
      </c>
      <c r="J100" s="14">
        <v>-11877</v>
      </c>
      <c r="K100" s="14">
        <v>-13389</v>
      </c>
      <c r="L100" s="14">
        <v>-13757</v>
      </c>
    </row>
    <row r="101" spans="1:12" x14ac:dyDescent="0.5">
      <c r="A101" s="5" t="s">
        <v>278</v>
      </c>
      <c r="B101" s="14" t="s">
        <v>36</v>
      </c>
      <c r="C101" s="14" t="s">
        <v>36</v>
      </c>
      <c r="D101" s="14" t="s">
        <v>36</v>
      </c>
      <c r="E101" s="14" t="s">
        <v>36</v>
      </c>
      <c r="F101" s="14" t="s">
        <v>36</v>
      </c>
      <c r="G101" s="14" t="s">
        <v>36</v>
      </c>
      <c r="H101" s="14" t="s">
        <v>36</v>
      </c>
      <c r="I101" s="14" t="s">
        <v>36</v>
      </c>
      <c r="J101" s="14" t="s">
        <v>36</v>
      </c>
      <c r="K101" s="14" t="s">
        <v>36</v>
      </c>
      <c r="L101" s="14" t="s">
        <v>36</v>
      </c>
    </row>
    <row r="102" spans="1:12" x14ac:dyDescent="0.5">
      <c r="A102" s="5" t="s">
        <v>279</v>
      </c>
      <c r="B102" s="14" t="s">
        <v>36</v>
      </c>
      <c r="C102" s="14" t="s">
        <v>36</v>
      </c>
      <c r="D102" s="14" t="s">
        <v>36</v>
      </c>
      <c r="E102" s="14" t="s">
        <v>36</v>
      </c>
      <c r="F102" s="14" t="s">
        <v>36</v>
      </c>
      <c r="G102" s="14" t="s">
        <v>36</v>
      </c>
      <c r="H102" s="14" t="s">
        <v>36</v>
      </c>
      <c r="I102" s="14" t="s">
        <v>36</v>
      </c>
      <c r="J102" s="14" t="s">
        <v>36</v>
      </c>
      <c r="K102" s="14" t="s">
        <v>36</v>
      </c>
      <c r="L102" s="14" t="s">
        <v>36</v>
      </c>
    </row>
    <row r="103" spans="1:12" x14ac:dyDescent="0.5">
      <c r="A103" s="5" t="s">
        <v>280</v>
      </c>
      <c r="B103" s="14" t="s">
        <v>36</v>
      </c>
      <c r="C103" s="14" t="s">
        <v>36</v>
      </c>
      <c r="D103" s="14" t="s">
        <v>36</v>
      </c>
      <c r="E103" s="14" t="s">
        <v>36</v>
      </c>
      <c r="F103" s="14" t="s">
        <v>36</v>
      </c>
      <c r="G103" s="14" t="s">
        <v>36</v>
      </c>
      <c r="H103" s="14" t="s">
        <v>36</v>
      </c>
      <c r="I103" s="14" t="s">
        <v>36</v>
      </c>
      <c r="J103" s="14" t="s">
        <v>36</v>
      </c>
      <c r="K103" s="14" t="s">
        <v>36</v>
      </c>
      <c r="L103" s="14" t="s">
        <v>36</v>
      </c>
    </row>
    <row r="104" spans="1:12" x14ac:dyDescent="0.5">
      <c r="A104" s="5" t="s">
        <v>281</v>
      </c>
      <c r="B104" s="14" t="s">
        <v>36</v>
      </c>
      <c r="C104" s="14" t="s">
        <v>36</v>
      </c>
      <c r="D104" s="14" t="s">
        <v>36</v>
      </c>
      <c r="E104" s="14" t="s">
        <v>36</v>
      </c>
      <c r="F104" s="14" t="s">
        <v>36</v>
      </c>
      <c r="G104" s="14" t="s">
        <v>36</v>
      </c>
      <c r="H104" s="14" t="s">
        <v>36</v>
      </c>
      <c r="I104" s="14" t="s">
        <v>36</v>
      </c>
      <c r="J104" s="14" t="s">
        <v>36</v>
      </c>
      <c r="K104" s="14" t="s">
        <v>36</v>
      </c>
      <c r="L104" s="14" t="s">
        <v>36</v>
      </c>
    </row>
    <row r="105" spans="1:12" x14ac:dyDescent="0.5">
      <c r="A105" s="5" t="s">
        <v>282</v>
      </c>
      <c r="B105" s="14" t="s">
        <v>36</v>
      </c>
      <c r="C105" s="14" t="s">
        <v>36</v>
      </c>
      <c r="D105" s="14" t="s">
        <v>36</v>
      </c>
      <c r="E105" s="14" t="s">
        <v>36</v>
      </c>
      <c r="F105" s="14" t="s">
        <v>36</v>
      </c>
      <c r="G105" s="14" t="s">
        <v>36</v>
      </c>
      <c r="H105" s="14" t="s">
        <v>36</v>
      </c>
      <c r="I105" s="14" t="s">
        <v>36</v>
      </c>
      <c r="J105" s="14" t="s">
        <v>36</v>
      </c>
      <c r="K105" s="14" t="s">
        <v>36</v>
      </c>
      <c r="L105" s="14" t="s">
        <v>36</v>
      </c>
    </row>
    <row r="106" spans="1:12" x14ac:dyDescent="0.5">
      <c r="A106" s="13" t="s">
        <v>283</v>
      </c>
      <c r="B106" s="15">
        <v>30609</v>
      </c>
      <c r="C106" s="15">
        <v>16928</v>
      </c>
      <c r="D106" s="15">
        <v>16367</v>
      </c>
      <c r="E106" s="15">
        <v>19006</v>
      </c>
      <c r="F106" s="15">
        <v>20991</v>
      </c>
      <c r="G106" s="15">
        <v>18838</v>
      </c>
      <c r="H106" s="15">
        <v>16664</v>
      </c>
      <c r="I106" s="15">
        <v>36121</v>
      </c>
      <c r="J106" s="15">
        <v>31365</v>
      </c>
      <c r="K106" s="15">
        <v>29384</v>
      </c>
      <c r="L106" s="15">
        <v>31078</v>
      </c>
    </row>
    <row r="107" spans="1:12" x14ac:dyDescent="0.5">
      <c r="A107" s="5"/>
      <c r="B107" s="5"/>
      <c r="C107" s="5"/>
      <c r="D107" s="5"/>
      <c r="E107" s="5"/>
      <c r="F107" s="5"/>
      <c r="G107" s="5"/>
      <c r="H107" s="5"/>
      <c r="I107" s="5"/>
      <c r="J107" s="5"/>
      <c r="K107" s="5"/>
      <c r="L107" s="5"/>
    </row>
    <row r="108" spans="1:12" x14ac:dyDescent="0.5">
      <c r="A108" s="5" t="s">
        <v>195</v>
      </c>
      <c r="B108" s="18" t="s">
        <v>196</v>
      </c>
      <c r="C108" s="19">
        <v>43536</v>
      </c>
      <c r="D108" s="19">
        <v>43536</v>
      </c>
      <c r="E108" s="19">
        <v>43606</v>
      </c>
      <c r="F108" s="19">
        <v>43626</v>
      </c>
      <c r="G108" s="19">
        <v>43875</v>
      </c>
      <c r="H108" s="19">
        <v>45075</v>
      </c>
      <c r="I108" s="19">
        <v>45076</v>
      </c>
      <c r="J108" s="19">
        <v>45076</v>
      </c>
      <c r="K108" s="19">
        <v>45330</v>
      </c>
      <c r="L108" s="19">
        <v>45708</v>
      </c>
    </row>
    <row r="109" spans="1:12" x14ac:dyDescent="0.5">
      <c r="A109" s="20"/>
      <c r="B109" s="20"/>
      <c r="C109" s="20"/>
      <c r="D109" s="20"/>
      <c r="E109" s="20"/>
      <c r="F109" s="20"/>
      <c r="G109" s="20"/>
      <c r="H109" s="20"/>
      <c r="I109" s="20"/>
      <c r="J109" s="20"/>
      <c r="K109" s="20"/>
      <c r="L109" s="20"/>
    </row>
    <row r="110" spans="1:12" x14ac:dyDescent="0.5">
      <c r="A110" s="2" t="s">
        <v>197</v>
      </c>
    </row>
    <row r="111" spans="1:12" x14ac:dyDescent="0.5">
      <c r="A111" s="2" t="s">
        <v>198</v>
      </c>
    </row>
    <row r="113" spans="1:3" ht="25" customHeight="1" x14ac:dyDescent="0.5">
      <c r="A113" s="21" t="s">
        <v>199</v>
      </c>
    </row>
    <row r="116" spans="1:3" ht="409" customHeight="1" x14ac:dyDescent="0.5">
      <c r="A116" s="22" t="s">
        <v>200</v>
      </c>
      <c r="B116" s="23"/>
      <c r="C116" s="23"/>
    </row>
  </sheetData>
  <pageMargins left="0.2" right="0.2" top="0.5" bottom="0.5" header="0.5" footer="0.5"/>
  <pageSetup fitToWidth="0" fitToHeight="0" orientation="landscape" horizontalDpi="0" verticalDpi="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67364-0FC6-47F3-BD0E-44C42171917D}">
  <sheetPr>
    <outlinePr summaryBelow="0" summaryRight="0"/>
    <pageSetUpPr autoPageBreaks="0"/>
  </sheetPr>
  <dimension ref="A1:IU221"/>
  <sheetViews>
    <sheetView zoomScale="80" zoomScaleNormal="80" workbookViewId="0">
      <selection activeCell="A221" sqref="A221"/>
    </sheetView>
  </sheetViews>
  <sheetFormatPr defaultRowHeight="10.5" x14ac:dyDescent="0.5"/>
  <cols>
    <col min="1" max="1" width="45.81640625" style="2" customWidth="1"/>
    <col min="2" max="12" width="14.81640625" style="2" customWidth="1"/>
    <col min="13" max="256" width="9.2265625" style="2"/>
    <col min="257" max="257" width="45.81640625" style="2" customWidth="1"/>
    <col min="258" max="268" width="14.81640625" style="2" customWidth="1"/>
    <col min="269" max="512" width="9.2265625" style="2"/>
    <col min="513" max="513" width="45.81640625" style="2" customWidth="1"/>
    <col min="514" max="524" width="14.81640625" style="2" customWidth="1"/>
    <col min="525" max="768" width="9.2265625" style="2"/>
    <col min="769" max="769" width="45.81640625" style="2" customWidth="1"/>
    <col min="770" max="780" width="14.81640625" style="2" customWidth="1"/>
    <col min="781" max="1024" width="9.2265625" style="2"/>
    <col min="1025" max="1025" width="45.81640625" style="2" customWidth="1"/>
    <col min="1026" max="1036" width="14.81640625" style="2" customWidth="1"/>
    <col min="1037" max="1280" width="9.2265625" style="2"/>
    <col min="1281" max="1281" width="45.81640625" style="2" customWidth="1"/>
    <col min="1282" max="1292" width="14.81640625" style="2" customWidth="1"/>
    <col min="1293" max="1536" width="9.2265625" style="2"/>
    <col min="1537" max="1537" width="45.81640625" style="2" customWidth="1"/>
    <col min="1538" max="1548" width="14.81640625" style="2" customWidth="1"/>
    <col min="1549" max="1792" width="9.2265625" style="2"/>
    <col min="1793" max="1793" width="45.81640625" style="2" customWidth="1"/>
    <col min="1794" max="1804" width="14.81640625" style="2" customWidth="1"/>
    <col min="1805" max="2048" width="9.2265625" style="2"/>
    <col min="2049" max="2049" width="45.81640625" style="2" customWidth="1"/>
    <col min="2050" max="2060" width="14.81640625" style="2" customWidth="1"/>
    <col min="2061" max="2304" width="9.2265625" style="2"/>
    <col min="2305" max="2305" width="45.81640625" style="2" customWidth="1"/>
    <col min="2306" max="2316" width="14.81640625" style="2" customWidth="1"/>
    <col min="2317" max="2560" width="9.2265625" style="2"/>
    <col min="2561" max="2561" width="45.81640625" style="2" customWidth="1"/>
    <col min="2562" max="2572" width="14.81640625" style="2" customWidth="1"/>
    <col min="2573" max="2816" width="9.2265625" style="2"/>
    <col min="2817" max="2817" width="45.81640625" style="2" customWidth="1"/>
    <col min="2818" max="2828" width="14.81640625" style="2" customWidth="1"/>
    <col min="2829" max="3072" width="9.2265625" style="2"/>
    <col min="3073" max="3073" width="45.81640625" style="2" customWidth="1"/>
    <col min="3074" max="3084" width="14.81640625" style="2" customWidth="1"/>
    <col min="3085" max="3328" width="9.2265625" style="2"/>
    <col min="3329" max="3329" width="45.81640625" style="2" customWidth="1"/>
    <col min="3330" max="3340" width="14.81640625" style="2" customWidth="1"/>
    <col min="3341" max="3584" width="9.2265625" style="2"/>
    <col min="3585" max="3585" width="45.81640625" style="2" customWidth="1"/>
    <col min="3586" max="3596" width="14.81640625" style="2" customWidth="1"/>
    <col min="3597" max="3840" width="9.2265625" style="2"/>
    <col min="3841" max="3841" width="45.81640625" style="2" customWidth="1"/>
    <col min="3842" max="3852" width="14.81640625" style="2" customWidth="1"/>
    <col min="3853" max="4096" width="9.2265625" style="2"/>
    <col min="4097" max="4097" width="45.81640625" style="2" customWidth="1"/>
    <col min="4098" max="4108" width="14.81640625" style="2" customWidth="1"/>
    <col min="4109" max="4352" width="9.2265625" style="2"/>
    <col min="4353" max="4353" width="45.81640625" style="2" customWidth="1"/>
    <col min="4354" max="4364" width="14.81640625" style="2" customWidth="1"/>
    <col min="4365" max="4608" width="9.2265625" style="2"/>
    <col min="4609" max="4609" width="45.81640625" style="2" customWidth="1"/>
    <col min="4610" max="4620" width="14.81640625" style="2" customWidth="1"/>
    <col min="4621" max="4864" width="9.2265625" style="2"/>
    <col min="4865" max="4865" width="45.81640625" style="2" customWidth="1"/>
    <col min="4866" max="4876" width="14.81640625" style="2" customWidth="1"/>
    <col min="4877" max="5120" width="9.2265625" style="2"/>
    <col min="5121" max="5121" width="45.81640625" style="2" customWidth="1"/>
    <col min="5122" max="5132" width="14.81640625" style="2" customWidth="1"/>
    <col min="5133" max="5376" width="9.2265625" style="2"/>
    <col min="5377" max="5377" width="45.81640625" style="2" customWidth="1"/>
    <col min="5378" max="5388" width="14.81640625" style="2" customWidth="1"/>
    <col min="5389" max="5632" width="9.2265625" style="2"/>
    <col min="5633" max="5633" width="45.81640625" style="2" customWidth="1"/>
    <col min="5634" max="5644" width="14.81640625" style="2" customWidth="1"/>
    <col min="5645" max="5888" width="9.2265625" style="2"/>
    <col min="5889" max="5889" width="45.81640625" style="2" customWidth="1"/>
    <col min="5890" max="5900" width="14.81640625" style="2" customWidth="1"/>
    <col min="5901" max="6144" width="9.2265625" style="2"/>
    <col min="6145" max="6145" width="45.81640625" style="2" customWidth="1"/>
    <col min="6146" max="6156" width="14.81640625" style="2" customWidth="1"/>
    <col min="6157" max="6400" width="9.2265625" style="2"/>
    <col min="6401" max="6401" width="45.81640625" style="2" customWidth="1"/>
    <col min="6402" max="6412" width="14.81640625" style="2" customWidth="1"/>
    <col min="6413" max="6656" width="9.2265625" style="2"/>
    <col min="6657" max="6657" width="45.81640625" style="2" customWidth="1"/>
    <col min="6658" max="6668" width="14.81640625" style="2" customWidth="1"/>
    <col min="6669" max="6912" width="9.2265625" style="2"/>
    <col min="6913" max="6913" width="45.81640625" style="2" customWidth="1"/>
    <col min="6914" max="6924" width="14.81640625" style="2" customWidth="1"/>
    <col min="6925" max="7168" width="9.2265625" style="2"/>
    <col min="7169" max="7169" width="45.81640625" style="2" customWidth="1"/>
    <col min="7170" max="7180" width="14.81640625" style="2" customWidth="1"/>
    <col min="7181" max="7424" width="9.2265625" style="2"/>
    <col min="7425" max="7425" width="45.81640625" style="2" customWidth="1"/>
    <col min="7426" max="7436" width="14.81640625" style="2" customWidth="1"/>
    <col min="7437" max="7680" width="9.2265625" style="2"/>
    <col min="7681" max="7681" width="45.81640625" style="2" customWidth="1"/>
    <col min="7682" max="7692" width="14.81640625" style="2" customWidth="1"/>
    <col min="7693" max="7936" width="9.2265625" style="2"/>
    <col min="7937" max="7937" width="45.81640625" style="2" customWidth="1"/>
    <col min="7938" max="7948" width="14.81640625" style="2" customWidth="1"/>
    <col min="7949" max="8192" width="9.2265625" style="2"/>
    <col min="8193" max="8193" width="45.81640625" style="2" customWidth="1"/>
    <col min="8194" max="8204" width="14.81640625" style="2" customWidth="1"/>
    <col min="8205" max="8448" width="9.2265625" style="2"/>
    <col min="8449" max="8449" width="45.81640625" style="2" customWidth="1"/>
    <col min="8450" max="8460" width="14.81640625" style="2" customWidth="1"/>
    <col min="8461" max="8704" width="9.2265625" style="2"/>
    <col min="8705" max="8705" width="45.81640625" style="2" customWidth="1"/>
    <col min="8706" max="8716" width="14.81640625" style="2" customWidth="1"/>
    <col min="8717" max="8960" width="9.2265625" style="2"/>
    <col min="8961" max="8961" width="45.81640625" style="2" customWidth="1"/>
    <col min="8962" max="8972" width="14.81640625" style="2" customWidth="1"/>
    <col min="8973" max="9216" width="9.2265625" style="2"/>
    <col min="9217" max="9217" width="45.81640625" style="2" customWidth="1"/>
    <col min="9218" max="9228" width="14.81640625" style="2" customWidth="1"/>
    <col min="9229" max="9472" width="9.2265625" style="2"/>
    <col min="9473" max="9473" width="45.81640625" style="2" customWidth="1"/>
    <col min="9474" max="9484" width="14.81640625" style="2" customWidth="1"/>
    <col min="9485" max="9728" width="9.2265625" style="2"/>
    <col min="9729" max="9729" width="45.81640625" style="2" customWidth="1"/>
    <col min="9730" max="9740" width="14.81640625" style="2" customWidth="1"/>
    <col min="9741" max="9984" width="9.2265625" style="2"/>
    <col min="9985" max="9985" width="45.81640625" style="2" customWidth="1"/>
    <col min="9986" max="9996" width="14.81640625" style="2" customWidth="1"/>
    <col min="9997" max="10240" width="9.2265625" style="2"/>
    <col min="10241" max="10241" width="45.81640625" style="2" customWidth="1"/>
    <col min="10242" max="10252" width="14.81640625" style="2" customWidth="1"/>
    <col min="10253" max="10496" width="9.2265625" style="2"/>
    <col min="10497" max="10497" width="45.81640625" style="2" customWidth="1"/>
    <col min="10498" max="10508" width="14.81640625" style="2" customWidth="1"/>
    <col min="10509" max="10752" width="9.2265625" style="2"/>
    <col min="10753" max="10753" width="45.81640625" style="2" customWidth="1"/>
    <col min="10754" max="10764" width="14.81640625" style="2" customWidth="1"/>
    <col min="10765" max="11008" width="9.2265625" style="2"/>
    <col min="11009" max="11009" width="45.81640625" style="2" customWidth="1"/>
    <col min="11010" max="11020" width="14.81640625" style="2" customWidth="1"/>
    <col min="11021" max="11264" width="9.2265625" style="2"/>
    <col min="11265" max="11265" width="45.81640625" style="2" customWidth="1"/>
    <col min="11266" max="11276" width="14.81640625" style="2" customWidth="1"/>
    <col min="11277" max="11520" width="9.2265625" style="2"/>
    <col min="11521" max="11521" width="45.81640625" style="2" customWidth="1"/>
    <col min="11522" max="11532" width="14.81640625" style="2" customWidth="1"/>
    <col min="11533" max="11776" width="9.2265625" style="2"/>
    <col min="11777" max="11777" width="45.81640625" style="2" customWidth="1"/>
    <col min="11778" max="11788" width="14.81640625" style="2" customWidth="1"/>
    <col min="11789" max="12032" width="9.2265625" style="2"/>
    <col min="12033" max="12033" width="45.81640625" style="2" customWidth="1"/>
    <col min="12034" max="12044" width="14.81640625" style="2" customWidth="1"/>
    <col min="12045" max="12288" width="9.2265625" style="2"/>
    <col min="12289" max="12289" width="45.81640625" style="2" customWidth="1"/>
    <col min="12290" max="12300" width="14.81640625" style="2" customWidth="1"/>
    <col min="12301" max="12544" width="9.2265625" style="2"/>
    <col min="12545" max="12545" width="45.81640625" style="2" customWidth="1"/>
    <col min="12546" max="12556" width="14.81640625" style="2" customWidth="1"/>
    <col min="12557" max="12800" width="9.2265625" style="2"/>
    <col min="12801" max="12801" width="45.81640625" style="2" customWidth="1"/>
    <col min="12802" max="12812" width="14.81640625" style="2" customWidth="1"/>
    <col min="12813" max="13056" width="9.2265625" style="2"/>
    <col min="13057" max="13057" width="45.81640625" style="2" customWidth="1"/>
    <col min="13058" max="13068" width="14.81640625" style="2" customWidth="1"/>
    <col min="13069" max="13312" width="9.2265625" style="2"/>
    <col min="13313" max="13313" width="45.81640625" style="2" customWidth="1"/>
    <col min="13314" max="13324" width="14.81640625" style="2" customWidth="1"/>
    <col min="13325" max="13568" width="9.2265625" style="2"/>
    <col min="13569" max="13569" width="45.81640625" style="2" customWidth="1"/>
    <col min="13570" max="13580" width="14.81640625" style="2" customWidth="1"/>
    <col min="13581" max="13824" width="9.2265625" style="2"/>
    <col min="13825" max="13825" width="45.81640625" style="2" customWidth="1"/>
    <col min="13826" max="13836" width="14.81640625" style="2" customWidth="1"/>
    <col min="13837" max="14080" width="9.2265625" style="2"/>
    <col min="14081" max="14081" width="45.81640625" style="2" customWidth="1"/>
    <col min="14082" max="14092" width="14.81640625" style="2" customWidth="1"/>
    <col min="14093" max="14336" width="9.2265625" style="2"/>
    <col min="14337" max="14337" width="45.81640625" style="2" customWidth="1"/>
    <col min="14338" max="14348" width="14.81640625" style="2" customWidth="1"/>
    <col min="14349" max="14592" width="9.2265625" style="2"/>
    <col min="14593" max="14593" width="45.81640625" style="2" customWidth="1"/>
    <col min="14594" max="14604" width="14.81640625" style="2" customWidth="1"/>
    <col min="14605" max="14848" width="9.2265625" style="2"/>
    <col min="14849" max="14849" width="45.81640625" style="2" customWidth="1"/>
    <col min="14850" max="14860" width="14.81640625" style="2" customWidth="1"/>
    <col min="14861" max="15104" width="9.2265625" style="2"/>
    <col min="15105" max="15105" width="45.81640625" style="2" customWidth="1"/>
    <col min="15106" max="15116" width="14.81640625" style="2" customWidth="1"/>
    <col min="15117" max="15360" width="9.2265625" style="2"/>
    <col min="15361" max="15361" width="45.81640625" style="2" customWidth="1"/>
    <col min="15362" max="15372" width="14.81640625" style="2" customWidth="1"/>
    <col min="15373" max="15616" width="9.2265625" style="2"/>
    <col min="15617" max="15617" width="45.81640625" style="2" customWidth="1"/>
    <col min="15618" max="15628" width="14.81640625" style="2" customWidth="1"/>
    <col min="15629" max="15872" width="9.2265625" style="2"/>
    <col min="15873" max="15873" width="45.81640625" style="2" customWidth="1"/>
    <col min="15874" max="15884" width="14.81640625" style="2" customWidth="1"/>
    <col min="15885" max="16128" width="9.2265625" style="2"/>
    <col min="16129" max="16129" width="45.81640625" style="2" customWidth="1"/>
    <col min="16130" max="16140" width="14.81640625" style="2" customWidth="1"/>
    <col min="16141" max="16384" width="9.2265625" style="2"/>
  </cols>
  <sheetData>
    <row r="1" spans="1:255" ht="16.25" x14ac:dyDescent="0.65">
      <c r="A1" s="1" t="s">
        <v>0</v>
      </c>
    </row>
    <row r="3" spans="1:255" ht="10.75" x14ac:dyDescent="0.55000000000000004">
      <c r="A3" s="3" t="s">
        <v>1</v>
      </c>
      <c r="B3" s="4" t="s">
        <v>2</v>
      </c>
      <c r="C3" s="2" t="s">
        <v>3</v>
      </c>
      <c r="D3" s="5" t="s">
        <v>4</v>
      </c>
      <c r="E3" s="4" t="s">
        <v>5</v>
      </c>
      <c r="F3" s="2" t="s">
        <v>6</v>
      </c>
    </row>
    <row r="4" spans="1:255" x14ac:dyDescent="0.5">
      <c r="A4" s="5"/>
      <c r="B4" s="4" t="s">
        <v>7</v>
      </c>
      <c r="C4" s="2" t="s">
        <v>8</v>
      </c>
      <c r="D4" s="5" t="s">
        <v>4</v>
      </c>
      <c r="E4" s="4" t="s">
        <v>9</v>
      </c>
      <c r="F4" s="2" t="s">
        <v>10</v>
      </c>
    </row>
    <row r="5" spans="1:255" x14ac:dyDescent="0.5">
      <c r="A5" s="5"/>
      <c r="B5" s="4" t="s">
        <v>11</v>
      </c>
      <c r="C5" s="2" t="s">
        <v>12</v>
      </c>
      <c r="D5" s="5" t="s">
        <v>4</v>
      </c>
      <c r="E5" s="4" t="s">
        <v>13</v>
      </c>
      <c r="F5" s="2" t="s">
        <v>14</v>
      </c>
    </row>
    <row r="6" spans="1:255" x14ac:dyDescent="0.5">
      <c r="A6" s="5"/>
      <c r="B6" s="4" t="s">
        <v>15</v>
      </c>
      <c r="C6" s="2" t="s">
        <v>16</v>
      </c>
      <c r="D6" s="5" t="s">
        <v>4</v>
      </c>
      <c r="E6" s="4" t="s">
        <v>17</v>
      </c>
      <c r="F6" s="6" t="s">
        <v>18</v>
      </c>
    </row>
    <row r="9" spans="1:255" x14ac:dyDescent="0.5">
      <c r="A9" s="7" t="s">
        <v>19</v>
      </c>
      <c r="B9" s="7"/>
      <c r="C9" s="7"/>
      <c r="D9" s="7"/>
      <c r="E9" s="7"/>
      <c r="F9" s="7"/>
      <c r="G9" s="7"/>
      <c r="H9" s="7"/>
      <c r="I9" s="7"/>
      <c r="J9" s="7"/>
      <c r="K9" s="7"/>
      <c r="L9" s="7"/>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8"/>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c r="FN9" s="8"/>
      <c r="FO9" s="8"/>
      <c r="FP9" s="8"/>
      <c r="FQ9" s="8"/>
      <c r="FR9" s="8"/>
      <c r="FS9" s="8"/>
      <c r="FT9" s="8"/>
      <c r="FU9" s="8"/>
      <c r="FV9" s="8"/>
      <c r="FW9" s="8"/>
      <c r="FX9" s="8"/>
      <c r="FY9" s="8"/>
      <c r="FZ9" s="8"/>
      <c r="GA9" s="8"/>
      <c r="GB9" s="8"/>
      <c r="GC9" s="8"/>
      <c r="GD9" s="8"/>
      <c r="GE9" s="8"/>
      <c r="GF9" s="8"/>
      <c r="GG9" s="8"/>
      <c r="GH9" s="8"/>
      <c r="GI9" s="8"/>
      <c r="GJ9" s="8"/>
      <c r="GK9" s="8"/>
      <c r="GL9" s="8"/>
      <c r="GM9" s="8"/>
      <c r="GN9" s="8"/>
      <c r="GO9" s="8"/>
      <c r="GP9" s="8"/>
      <c r="GQ9" s="8"/>
      <c r="GR9" s="8"/>
      <c r="GS9" s="8"/>
      <c r="GT9" s="8"/>
      <c r="GU9" s="8"/>
      <c r="GV9" s="8"/>
      <c r="GW9" s="8"/>
      <c r="GX9" s="8"/>
      <c r="GY9" s="8"/>
      <c r="GZ9" s="8"/>
      <c r="HA9" s="8"/>
      <c r="HB9" s="8"/>
      <c r="HC9" s="8"/>
      <c r="HD9" s="8"/>
      <c r="HE9" s="8"/>
      <c r="HF9" s="8"/>
      <c r="HG9" s="8"/>
      <c r="HH9" s="8"/>
      <c r="HI9" s="8"/>
      <c r="HJ9" s="8"/>
      <c r="HK9" s="8"/>
      <c r="HL9" s="8"/>
      <c r="HM9" s="8"/>
      <c r="HN9" s="8"/>
      <c r="HO9" s="8"/>
      <c r="HP9" s="8"/>
      <c r="HQ9" s="8"/>
      <c r="HR9" s="8"/>
      <c r="HS9" s="8"/>
      <c r="HT9" s="8"/>
      <c r="HU9" s="8"/>
      <c r="HV9" s="8"/>
      <c r="HW9" s="8"/>
      <c r="HX9" s="8"/>
      <c r="HY9" s="8"/>
      <c r="HZ9" s="8"/>
      <c r="IA9" s="8"/>
      <c r="IB9" s="8"/>
      <c r="IC9" s="8"/>
      <c r="ID9" s="8"/>
      <c r="IE9" s="8"/>
      <c r="IF9" s="8"/>
      <c r="IG9" s="8"/>
      <c r="IH9" s="8"/>
      <c r="II9" s="8"/>
      <c r="IJ9" s="8"/>
      <c r="IK9" s="8"/>
      <c r="IL9" s="8"/>
      <c r="IM9" s="8"/>
      <c r="IN9" s="8"/>
      <c r="IO9" s="8"/>
      <c r="IP9" s="8"/>
      <c r="IQ9" s="8"/>
      <c r="IR9" s="8"/>
      <c r="IS9" s="8"/>
      <c r="IT9" s="8"/>
      <c r="IU9" s="8"/>
    </row>
    <row r="10" spans="1:255" ht="31.5" x14ac:dyDescent="0.5">
      <c r="A10" s="9" t="s">
        <v>20</v>
      </c>
      <c r="B10" s="10" t="s">
        <v>21</v>
      </c>
      <c r="C10" s="10" t="s">
        <v>22</v>
      </c>
      <c r="D10" s="10" t="s">
        <v>23</v>
      </c>
      <c r="E10" s="10" t="s">
        <v>24</v>
      </c>
      <c r="F10" s="10" t="s">
        <v>25</v>
      </c>
      <c r="G10" s="10" t="s">
        <v>26</v>
      </c>
      <c r="H10" s="10" t="s">
        <v>27</v>
      </c>
      <c r="I10" s="10" t="s">
        <v>28</v>
      </c>
      <c r="J10" s="10" t="s">
        <v>29</v>
      </c>
      <c r="K10" s="10" t="s">
        <v>30</v>
      </c>
      <c r="L10" s="10" t="s">
        <v>31</v>
      </c>
    </row>
    <row r="11" spans="1:255" x14ac:dyDescent="0.5">
      <c r="A11" s="11" t="s">
        <v>32</v>
      </c>
      <c r="B11" s="12" t="s">
        <v>33</v>
      </c>
      <c r="C11" s="12" t="s">
        <v>33</v>
      </c>
      <c r="D11" s="12" t="s">
        <v>33</v>
      </c>
      <c r="E11" s="12" t="s">
        <v>33</v>
      </c>
      <c r="F11" s="12" t="s">
        <v>33</v>
      </c>
      <c r="G11" s="12" t="s">
        <v>33</v>
      </c>
      <c r="H11" s="12" t="s">
        <v>33</v>
      </c>
      <c r="I11" s="12" t="s">
        <v>33</v>
      </c>
      <c r="J11" s="12" t="s">
        <v>33</v>
      </c>
      <c r="K11" s="12" t="s">
        <v>33</v>
      </c>
      <c r="L11" s="12" t="s">
        <v>33</v>
      </c>
    </row>
    <row r="12" spans="1:255" x14ac:dyDescent="0.5">
      <c r="A12" s="9" t="s">
        <v>34</v>
      </c>
      <c r="B12" s="10"/>
      <c r="C12" s="10" t="s">
        <v>35</v>
      </c>
      <c r="D12" s="10" t="s">
        <v>35</v>
      </c>
      <c r="E12" s="10" t="s">
        <v>35</v>
      </c>
      <c r="F12" s="10" t="s">
        <v>35</v>
      </c>
      <c r="G12" s="10" t="s">
        <v>35</v>
      </c>
      <c r="H12" s="10" t="s">
        <v>35</v>
      </c>
      <c r="I12" s="10" t="s">
        <v>35</v>
      </c>
      <c r="J12" s="10" t="s">
        <v>35</v>
      </c>
      <c r="K12" s="10" t="s">
        <v>35</v>
      </c>
      <c r="L12" s="10" t="s">
        <v>35</v>
      </c>
    </row>
    <row r="13" spans="1:255" x14ac:dyDescent="0.5">
      <c r="A13" s="13" t="s">
        <v>36</v>
      </c>
      <c r="B13" s="5"/>
      <c r="C13" s="5"/>
      <c r="D13" s="5"/>
      <c r="E13" s="5"/>
      <c r="F13" s="5"/>
      <c r="G13" s="5"/>
      <c r="H13" s="5"/>
      <c r="I13" s="5"/>
      <c r="J13" s="5"/>
      <c r="K13" s="5"/>
      <c r="L13" s="5"/>
    </row>
    <row r="14" spans="1:255" x14ac:dyDescent="0.5">
      <c r="A14" s="5" t="s">
        <v>37</v>
      </c>
      <c r="B14" s="14">
        <v>162529</v>
      </c>
      <c r="C14" s="14">
        <v>140566</v>
      </c>
      <c r="D14" s="14">
        <v>141546</v>
      </c>
      <c r="E14" s="14">
        <v>145653</v>
      </c>
      <c r="F14" s="14">
        <v>148294</v>
      </c>
      <c r="G14" s="14">
        <v>143599</v>
      </c>
      <c r="H14" s="14">
        <v>115885</v>
      </c>
      <c r="I14" s="14">
        <v>126150</v>
      </c>
      <c r="J14" s="14">
        <v>148980</v>
      </c>
      <c r="K14" s="14">
        <v>165901</v>
      </c>
      <c r="L14" s="14">
        <v>172706</v>
      </c>
    </row>
    <row r="15" spans="1:255" x14ac:dyDescent="0.5">
      <c r="A15" s="5" t="s">
        <v>38</v>
      </c>
      <c r="B15" s="14">
        <v>10551</v>
      </c>
      <c r="C15" s="14">
        <v>8992</v>
      </c>
      <c r="D15" s="14">
        <v>10254</v>
      </c>
      <c r="E15" s="14">
        <v>11123</v>
      </c>
      <c r="F15" s="14">
        <v>12044</v>
      </c>
      <c r="G15" s="14">
        <v>12301</v>
      </c>
      <c r="H15" s="14">
        <v>11259</v>
      </c>
      <c r="I15" s="14">
        <v>10191</v>
      </c>
      <c r="J15" s="14">
        <v>9077</v>
      </c>
      <c r="K15" s="14">
        <v>10290</v>
      </c>
      <c r="L15" s="14">
        <v>12286</v>
      </c>
    </row>
    <row r="16" spans="1:255" x14ac:dyDescent="0.5">
      <c r="A16" s="13" t="s">
        <v>39</v>
      </c>
      <c r="B16" s="15">
        <v>173080</v>
      </c>
      <c r="C16" s="15">
        <v>149558</v>
      </c>
      <c r="D16" s="15">
        <v>151800</v>
      </c>
      <c r="E16" s="15">
        <v>156776</v>
      </c>
      <c r="F16" s="15">
        <v>160338</v>
      </c>
      <c r="G16" s="15">
        <v>155900</v>
      </c>
      <c r="H16" s="15">
        <v>127144</v>
      </c>
      <c r="I16" s="15">
        <v>136341</v>
      </c>
      <c r="J16" s="15">
        <v>158057</v>
      </c>
      <c r="K16" s="15">
        <v>176191</v>
      </c>
      <c r="L16" s="15">
        <v>184992</v>
      </c>
    </row>
    <row r="17" spans="1:12" x14ac:dyDescent="0.5">
      <c r="A17" s="5"/>
      <c r="B17" s="5"/>
      <c r="C17" s="5"/>
      <c r="D17" s="5"/>
      <c r="E17" s="5"/>
      <c r="F17" s="5"/>
      <c r="G17" s="5"/>
      <c r="H17" s="5"/>
      <c r="I17" s="5"/>
      <c r="J17" s="5"/>
      <c r="K17" s="5"/>
      <c r="L17" s="5"/>
    </row>
    <row r="18" spans="1:12" x14ac:dyDescent="0.5">
      <c r="A18" s="5" t="s">
        <v>40</v>
      </c>
      <c r="B18" s="14">
        <v>-10518</v>
      </c>
      <c r="C18" s="14">
        <v>-8992</v>
      </c>
      <c r="D18" s="14">
        <v>-10253</v>
      </c>
      <c r="E18" s="14">
        <v>-11113</v>
      </c>
      <c r="F18" s="14">
        <v>-12018</v>
      </c>
      <c r="G18" s="14">
        <v>-12260</v>
      </c>
      <c r="H18" s="14">
        <v>-11203</v>
      </c>
      <c r="I18" s="14">
        <v>-10073</v>
      </c>
      <c r="J18" s="14">
        <v>-8978</v>
      </c>
      <c r="K18" s="14">
        <v>-10290</v>
      </c>
      <c r="L18" s="14">
        <v>-12286</v>
      </c>
    </row>
    <row r="19" spans="1:12" x14ac:dyDescent="0.5">
      <c r="A19" s="5" t="s">
        <v>41</v>
      </c>
      <c r="B19" s="14">
        <v>0</v>
      </c>
      <c r="C19" s="14">
        <v>0</v>
      </c>
      <c r="D19" s="14">
        <v>0</v>
      </c>
      <c r="E19" s="14">
        <v>0</v>
      </c>
      <c r="F19" s="14">
        <v>0</v>
      </c>
      <c r="G19" s="14">
        <v>0</v>
      </c>
      <c r="H19" s="14">
        <v>0</v>
      </c>
      <c r="I19" s="14">
        <v>0</v>
      </c>
      <c r="J19" s="14">
        <v>0</v>
      </c>
      <c r="K19" s="14">
        <v>0</v>
      </c>
      <c r="L19" s="14">
        <v>0</v>
      </c>
    </row>
    <row r="20" spans="1:12" x14ac:dyDescent="0.5">
      <c r="A20" s="5" t="s">
        <v>42</v>
      </c>
      <c r="B20" s="14">
        <v>0</v>
      </c>
      <c r="C20" s="14">
        <v>0</v>
      </c>
      <c r="D20" s="14">
        <v>0</v>
      </c>
      <c r="E20" s="14">
        <v>0</v>
      </c>
      <c r="F20" s="14">
        <v>0</v>
      </c>
      <c r="G20" s="14">
        <v>0</v>
      </c>
      <c r="H20" s="14">
        <v>0</v>
      </c>
      <c r="I20" s="14">
        <v>0</v>
      </c>
      <c r="J20" s="14">
        <v>0</v>
      </c>
      <c r="K20" s="14">
        <v>0</v>
      </c>
      <c r="L20" s="14">
        <v>0</v>
      </c>
    </row>
    <row r="21" spans="1:12" x14ac:dyDescent="0.5">
      <c r="A21" s="5" t="s">
        <v>43</v>
      </c>
      <c r="B21" s="14">
        <v>0</v>
      </c>
      <c r="C21" s="14">
        <v>0</v>
      </c>
      <c r="D21" s="14">
        <v>0</v>
      </c>
      <c r="E21" s="14">
        <v>0</v>
      </c>
      <c r="F21" s="14">
        <v>0</v>
      </c>
      <c r="G21" s="14">
        <v>0</v>
      </c>
      <c r="H21" s="14">
        <v>0</v>
      </c>
      <c r="I21" s="14">
        <v>0</v>
      </c>
      <c r="J21" s="14">
        <v>0</v>
      </c>
      <c r="K21" s="14">
        <v>0</v>
      </c>
      <c r="L21" s="14">
        <v>0</v>
      </c>
    </row>
    <row r="22" spans="1:12" x14ac:dyDescent="0.5">
      <c r="A22" s="5" t="s">
        <v>44</v>
      </c>
      <c r="B22" s="14" t="s">
        <v>36</v>
      </c>
      <c r="C22" s="14" t="s">
        <v>36</v>
      </c>
      <c r="D22" s="14" t="s">
        <v>36</v>
      </c>
      <c r="E22" s="14" t="s">
        <v>36</v>
      </c>
      <c r="F22" s="14" t="s">
        <v>36</v>
      </c>
      <c r="G22" s="14" t="s">
        <v>36</v>
      </c>
      <c r="H22" s="14" t="s">
        <v>36</v>
      </c>
      <c r="I22" s="14" t="s">
        <v>36</v>
      </c>
      <c r="J22" s="14" t="s">
        <v>36</v>
      </c>
      <c r="K22" s="14" t="s">
        <v>36</v>
      </c>
      <c r="L22" s="14" t="s">
        <v>36</v>
      </c>
    </row>
    <row r="23" spans="1:12" x14ac:dyDescent="0.5">
      <c r="A23" s="5" t="s">
        <v>45</v>
      </c>
      <c r="B23" s="14" t="s">
        <v>36</v>
      </c>
      <c r="C23" s="14" t="s">
        <v>36</v>
      </c>
      <c r="D23" s="14" t="s">
        <v>36</v>
      </c>
      <c r="E23" s="14" t="s">
        <v>36</v>
      </c>
      <c r="F23" s="14" t="s">
        <v>36</v>
      </c>
      <c r="G23" s="14" t="s">
        <v>36</v>
      </c>
      <c r="H23" s="14" t="s">
        <v>36</v>
      </c>
      <c r="I23" s="14" t="s">
        <v>36</v>
      </c>
      <c r="J23" s="14" t="s">
        <v>36</v>
      </c>
      <c r="K23" s="14" t="s">
        <v>36</v>
      </c>
      <c r="L23" s="14" t="s">
        <v>36</v>
      </c>
    </row>
    <row r="24" spans="1:12" x14ac:dyDescent="0.5">
      <c r="A24" s="5" t="s">
        <v>46</v>
      </c>
      <c r="B24" s="14" t="s">
        <v>36</v>
      </c>
      <c r="C24" s="14" t="s">
        <v>36</v>
      </c>
      <c r="D24" s="14" t="s">
        <v>36</v>
      </c>
      <c r="E24" s="14" t="s">
        <v>36</v>
      </c>
      <c r="F24" s="14" t="s">
        <v>36</v>
      </c>
      <c r="G24" s="14" t="s">
        <v>36</v>
      </c>
      <c r="H24" s="14" t="s">
        <v>36</v>
      </c>
      <c r="I24" s="14" t="s">
        <v>36</v>
      </c>
      <c r="J24" s="14" t="s">
        <v>36</v>
      </c>
      <c r="K24" s="14" t="s">
        <v>36</v>
      </c>
      <c r="L24" s="14" t="s">
        <v>36</v>
      </c>
    </row>
    <row r="25" spans="1:12" x14ac:dyDescent="0.5">
      <c r="A25" s="5" t="s">
        <v>47</v>
      </c>
      <c r="B25" s="14" t="s">
        <v>36</v>
      </c>
      <c r="C25" s="14" t="s">
        <v>36</v>
      </c>
      <c r="D25" s="14" t="s">
        <v>36</v>
      </c>
      <c r="E25" s="14" t="s">
        <v>36</v>
      </c>
      <c r="F25" s="14" t="s">
        <v>36</v>
      </c>
      <c r="G25" s="14" t="s">
        <v>36</v>
      </c>
      <c r="H25" s="14" t="s">
        <v>36</v>
      </c>
      <c r="I25" s="14" t="s">
        <v>36</v>
      </c>
      <c r="J25" s="14" t="s">
        <v>36</v>
      </c>
      <c r="K25" s="14" t="s">
        <v>36</v>
      </c>
      <c r="L25" s="14" t="s">
        <v>36</v>
      </c>
    </row>
    <row r="26" spans="1:12" x14ac:dyDescent="0.5">
      <c r="A26" s="5" t="s">
        <v>48</v>
      </c>
      <c r="B26" s="14" t="s">
        <v>36</v>
      </c>
      <c r="C26" s="14" t="s">
        <v>36</v>
      </c>
      <c r="D26" s="14" t="s">
        <v>36</v>
      </c>
      <c r="E26" s="14" t="s">
        <v>36</v>
      </c>
      <c r="F26" s="14" t="s">
        <v>36</v>
      </c>
      <c r="G26" s="14" t="s">
        <v>36</v>
      </c>
      <c r="H26" s="14" t="s">
        <v>36</v>
      </c>
      <c r="I26" s="14" t="s">
        <v>36</v>
      </c>
      <c r="J26" s="14" t="s">
        <v>36</v>
      </c>
      <c r="K26" s="14" t="s">
        <v>36</v>
      </c>
      <c r="L26" s="14" t="s">
        <v>36</v>
      </c>
    </row>
    <row r="27" spans="1:12" x14ac:dyDescent="0.5">
      <c r="A27" s="5" t="s">
        <v>49</v>
      </c>
      <c r="B27" s="14" t="s">
        <v>36</v>
      </c>
      <c r="C27" s="14" t="s">
        <v>36</v>
      </c>
      <c r="D27" s="14" t="s">
        <v>36</v>
      </c>
      <c r="E27" s="14" t="s">
        <v>36</v>
      </c>
      <c r="F27" s="14" t="s">
        <v>36</v>
      </c>
      <c r="G27" s="14" t="s">
        <v>36</v>
      </c>
      <c r="H27" s="14" t="s">
        <v>36</v>
      </c>
      <c r="I27" s="14" t="s">
        <v>36</v>
      </c>
      <c r="J27" s="14" t="s">
        <v>36</v>
      </c>
      <c r="K27" s="14" t="s">
        <v>36</v>
      </c>
      <c r="L27" s="14" t="s">
        <v>36</v>
      </c>
    </row>
    <row r="28" spans="1:12" x14ac:dyDescent="0.5">
      <c r="A28" s="5" t="s">
        <v>50</v>
      </c>
      <c r="B28" s="14" t="s">
        <v>36</v>
      </c>
      <c r="C28" s="14" t="s">
        <v>36</v>
      </c>
      <c r="D28" s="14" t="s">
        <v>36</v>
      </c>
      <c r="E28" s="14" t="s">
        <v>36</v>
      </c>
      <c r="F28" s="14" t="s">
        <v>36</v>
      </c>
      <c r="G28" s="14" t="s">
        <v>36</v>
      </c>
      <c r="H28" s="14" t="s">
        <v>36</v>
      </c>
      <c r="I28" s="14" t="s">
        <v>36</v>
      </c>
      <c r="J28" s="14" t="s">
        <v>36</v>
      </c>
      <c r="K28" s="14" t="s">
        <v>36</v>
      </c>
      <c r="L28" s="14" t="s">
        <v>36</v>
      </c>
    </row>
    <row r="29" spans="1:12" x14ac:dyDescent="0.5">
      <c r="A29" s="5" t="s">
        <v>51</v>
      </c>
      <c r="B29" s="14" t="s">
        <v>36</v>
      </c>
      <c r="C29" s="14" t="s">
        <v>36</v>
      </c>
      <c r="D29" s="14" t="s">
        <v>36</v>
      </c>
      <c r="E29" s="14" t="s">
        <v>36</v>
      </c>
      <c r="F29" s="14" t="s">
        <v>36</v>
      </c>
      <c r="G29" s="14" t="s">
        <v>36</v>
      </c>
      <c r="H29" s="14" t="s">
        <v>36</v>
      </c>
      <c r="I29" s="14" t="s">
        <v>36</v>
      </c>
      <c r="J29" s="14" t="s">
        <v>36</v>
      </c>
      <c r="K29" s="14" t="s">
        <v>36</v>
      </c>
      <c r="L29" s="14" t="s">
        <v>36</v>
      </c>
    </row>
    <row r="30" spans="1:12" x14ac:dyDescent="0.5">
      <c r="A30" s="5" t="s">
        <v>52</v>
      </c>
      <c r="B30" s="14" t="s">
        <v>36</v>
      </c>
      <c r="C30" s="14" t="s">
        <v>36</v>
      </c>
      <c r="D30" s="14" t="s">
        <v>36</v>
      </c>
      <c r="E30" s="14" t="s">
        <v>36</v>
      </c>
      <c r="F30" s="14" t="s">
        <v>36</v>
      </c>
      <c r="G30" s="14" t="s">
        <v>36</v>
      </c>
      <c r="H30" s="14" t="s">
        <v>36</v>
      </c>
      <c r="I30" s="14" t="s">
        <v>36</v>
      </c>
      <c r="J30" s="14" t="s">
        <v>36</v>
      </c>
      <c r="K30" s="14" t="s">
        <v>36</v>
      </c>
      <c r="L30" s="14" t="s">
        <v>36</v>
      </c>
    </row>
    <row r="31" spans="1:12" x14ac:dyDescent="0.5">
      <c r="A31" s="5" t="s">
        <v>53</v>
      </c>
      <c r="B31" s="14" t="s">
        <v>36</v>
      </c>
      <c r="C31" s="14" t="s">
        <v>36</v>
      </c>
      <c r="D31" s="14" t="s">
        <v>36</v>
      </c>
      <c r="E31" s="14" t="s">
        <v>36</v>
      </c>
      <c r="F31" s="14" t="s">
        <v>36</v>
      </c>
      <c r="G31" s="14" t="s">
        <v>36</v>
      </c>
      <c r="H31" s="14" t="s">
        <v>36</v>
      </c>
      <c r="I31" s="14" t="s">
        <v>36</v>
      </c>
      <c r="J31" s="14" t="s">
        <v>36</v>
      </c>
      <c r="K31" s="14" t="s">
        <v>36</v>
      </c>
      <c r="L31" s="14" t="s">
        <v>36</v>
      </c>
    </row>
    <row r="32" spans="1:12" x14ac:dyDescent="0.5">
      <c r="A32" s="13" t="s">
        <v>54</v>
      </c>
      <c r="B32" s="15">
        <v>162562</v>
      </c>
      <c r="C32" s="15">
        <v>140566</v>
      </c>
      <c r="D32" s="15">
        <v>141547</v>
      </c>
      <c r="E32" s="15">
        <v>145663</v>
      </c>
      <c r="F32" s="15">
        <v>148320</v>
      </c>
      <c r="G32" s="15">
        <v>143640</v>
      </c>
      <c r="H32" s="15">
        <v>115941</v>
      </c>
      <c r="I32" s="15">
        <v>126268</v>
      </c>
      <c r="J32" s="15">
        <v>149079</v>
      </c>
      <c r="K32" s="15">
        <v>165901</v>
      </c>
      <c r="L32" s="15">
        <v>172706</v>
      </c>
    </row>
    <row r="33" spans="1:12" x14ac:dyDescent="0.5">
      <c r="A33" s="5"/>
      <c r="B33" s="5"/>
      <c r="C33" s="5"/>
      <c r="D33" s="5"/>
      <c r="E33" s="5"/>
      <c r="F33" s="5"/>
      <c r="G33" s="5"/>
      <c r="H33" s="5"/>
      <c r="I33" s="5"/>
      <c r="J33" s="5"/>
      <c r="K33" s="5"/>
      <c r="L33" s="5"/>
    </row>
    <row r="34" spans="1:12" x14ac:dyDescent="0.5">
      <c r="A34" s="5" t="s">
        <v>55</v>
      </c>
      <c r="B34" s="14">
        <v>132180.66666666666</v>
      </c>
      <c r="C34" s="14">
        <v>109375</v>
      </c>
      <c r="D34" s="14">
        <v>110567</v>
      </c>
      <c r="E34" s="14">
        <v>114879</v>
      </c>
      <c r="F34" s="14">
        <v>119761</v>
      </c>
      <c r="G34" s="14">
        <v>116800</v>
      </c>
      <c r="H34" s="14">
        <v>96650</v>
      </c>
      <c r="I34" s="14">
        <v>99503</v>
      </c>
      <c r="J34" s="14">
        <v>118902</v>
      </c>
      <c r="K34" s="14">
        <v>134657</v>
      </c>
      <c r="L34" s="14">
        <v>142983</v>
      </c>
    </row>
    <row r="35" spans="1:12" x14ac:dyDescent="0.5">
      <c r="A35" s="5" t="s">
        <v>56</v>
      </c>
      <c r="B35" s="14">
        <v>19282.333333333332</v>
      </c>
      <c r="C35" s="14">
        <v>14999</v>
      </c>
      <c r="D35" s="14">
        <v>17987</v>
      </c>
      <c r="E35" s="14">
        <v>16982</v>
      </c>
      <c r="F35" s="14">
        <v>16328</v>
      </c>
      <c r="G35" s="14">
        <v>15831</v>
      </c>
      <c r="H35" s="14">
        <v>17871</v>
      </c>
      <c r="I35" s="14">
        <v>17465</v>
      </c>
      <c r="J35" s="14">
        <v>17338</v>
      </c>
      <c r="K35" s="14">
        <v>19745</v>
      </c>
      <c r="L35" s="14">
        <v>20764</v>
      </c>
    </row>
    <row r="36" spans="1:12" x14ac:dyDescent="0.5">
      <c r="A36" s="5" t="s">
        <v>57</v>
      </c>
      <c r="B36" s="14">
        <v>8000</v>
      </c>
      <c r="C36" s="14">
        <v>6700</v>
      </c>
      <c r="D36" s="14">
        <v>7300</v>
      </c>
      <c r="E36" s="14">
        <v>8000</v>
      </c>
      <c r="F36" s="14">
        <v>8200</v>
      </c>
      <c r="G36" s="14">
        <v>7400</v>
      </c>
      <c r="H36" s="14">
        <v>7100</v>
      </c>
      <c r="I36" s="14">
        <v>7600</v>
      </c>
      <c r="J36" s="14">
        <v>7800</v>
      </c>
      <c r="K36" s="14">
        <v>8200</v>
      </c>
      <c r="L36" s="14">
        <v>8000</v>
      </c>
    </row>
    <row r="37" spans="1:12" x14ac:dyDescent="0.5">
      <c r="A37" s="5" t="s">
        <v>58</v>
      </c>
      <c r="B37" s="14" t="s">
        <v>36</v>
      </c>
      <c r="C37" s="14" t="s">
        <v>36</v>
      </c>
      <c r="D37" s="14" t="s">
        <v>36</v>
      </c>
      <c r="E37" s="14" t="s">
        <v>36</v>
      </c>
      <c r="F37" s="14" t="s">
        <v>36</v>
      </c>
      <c r="G37" s="14" t="s">
        <v>36</v>
      </c>
      <c r="H37" s="14" t="s">
        <v>36</v>
      </c>
      <c r="I37" s="14" t="s">
        <v>36</v>
      </c>
      <c r="J37" s="14">
        <v>0</v>
      </c>
      <c r="K37" s="14" t="s">
        <v>36</v>
      </c>
      <c r="L37" s="14" t="s">
        <v>36</v>
      </c>
    </row>
    <row r="38" spans="1:12" x14ac:dyDescent="0.5">
      <c r="A38" s="5" t="s">
        <v>59</v>
      </c>
      <c r="B38" s="14">
        <v>0</v>
      </c>
      <c r="C38" s="14">
        <v>0</v>
      </c>
      <c r="D38" s="14">
        <v>0</v>
      </c>
      <c r="E38" s="14">
        <v>0</v>
      </c>
      <c r="F38" s="14">
        <v>0</v>
      </c>
      <c r="G38" s="14">
        <v>0</v>
      </c>
      <c r="H38" s="14">
        <v>0</v>
      </c>
      <c r="I38" s="14">
        <v>0</v>
      </c>
      <c r="J38" s="14">
        <v>0</v>
      </c>
      <c r="K38" s="14">
        <v>0</v>
      </c>
      <c r="L38" s="14">
        <v>0</v>
      </c>
    </row>
    <row r="39" spans="1:12" x14ac:dyDescent="0.5">
      <c r="A39" s="5" t="s">
        <v>60</v>
      </c>
      <c r="B39" s="14">
        <v>0</v>
      </c>
      <c r="C39" s="14">
        <v>0</v>
      </c>
      <c r="D39" s="14">
        <v>0</v>
      </c>
      <c r="E39" s="14">
        <v>0</v>
      </c>
      <c r="F39" s="14">
        <v>0</v>
      </c>
      <c r="G39" s="14">
        <v>0</v>
      </c>
      <c r="H39" s="14">
        <v>0</v>
      </c>
      <c r="I39" s="14">
        <v>0</v>
      </c>
      <c r="J39" s="14">
        <v>0</v>
      </c>
      <c r="K39" s="14">
        <v>0</v>
      </c>
      <c r="L39" s="14">
        <v>0</v>
      </c>
    </row>
    <row r="40" spans="1:12" x14ac:dyDescent="0.5">
      <c r="A40" s="5" t="s">
        <v>61</v>
      </c>
      <c r="B40" s="14" t="s">
        <v>36</v>
      </c>
      <c r="C40" s="14" t="s">
        <v>36</v>
      </c>
      <c r="D40" s="14" t="s">
        <v>36</v>
      </c>
      <c r="E40" s="14" t="s">
        <v>36</v>
      </c>
      <c r="F40" s="14" t="s">
        <v>36</v>
      </c>
      <c r="G40" s="14" t="s">
        <v>36</v>
      </c>
      <c r="H40" s="14" t="s">
        <v>36</v>
      </c>
      <c r="I40" s="14" t="s">
        <v>36</v>
      </c>
      <c r="J40" s="14" t="s">
        <v>36</v>
      </c>
      <c r="K40" s="14" t="s">
        <v>36</v>
      </c>
      <c r="L40" s="14" t="s">
        <v>36</v>
      </c>
    </row>
    <row r="41" spans="1:12" x14ac:dyDescent="0.5">
      <c r="A41" s="5" t="s">
        <v>62</v>
      </c>
      <c r="B41" s="14" t="s">
        <v>36</v>
      </c>
      <c r="C41" s="14" t="s">
        <v>36</v>
      </c>
      <c r="D41" s="14" t="s">
        <v>36</v>
      </c>
      <c r="E41" s="14" t="s">
        <v>36</v>
      </c>
      <c r="F41" s="14" t="s">
        <v>36</v>
      </c>
      <c r="G41" s="14" t="s">
        <v>36</v>
      </c>
      <c r="H41" s="14" t="s">
        <v>36</v>
      </c>
      <c r="I41" s="14" t="s">
        <v>36</v>
      </c>
      <c r="J41" s="14" t="s">
        <v>36</v>
      </c>
      <c r="K41" s="14" t="s">
        <v>36</v>
      </c>
      <c r="L41" s="14" t="s">
        <v>36</v>
      </c>
    </row>
    <row r="42" spans="1:12" x14ac:dyDescent="0.5">
      <c r="A42" s="5" t="s">
        <v>63</v>
      </c>
      <c r="B42" s="14">
        <v>333</v>
      </c>
      <c r="C42" s="14">
        <v>417</v>
      </c>
      <c r="D42" s="14">
        <v>305</v>
      </c>
      <c r="E42" s="14">
        <v>418</v>
      </c>
      <c r="F42" s="14">
        <v>609</v>
      </c>
      <c r="G42" s="14">
        <v>413</v>
      </c>
      <c r="H42" s="14">
        <v>1157</v>
      </c>
      <c r="I42" s="14">
        <v>-68</v>
      </c>
      <c r="J42" s="14">
        <v>99</v>
      </c>
      <c r="K42" s="14">
        <v>441</v>
      </c>
      <c r="L42" s="14">
        <v>459</v>
      </c>
    </row>
    <row r="43" spans="1:12" x14ac:dyDescent="0.5">
      <c r="A43" s="5" t="s">
        <v>64</v>
      </c>
      <c r="B43" s="14">
        <v>0</v>
      </c>
      <c r="C43" s="14">
        <v>-1818</v>
      </c>
      <c r="D43" s="14">
        <v>-1780</v>
      </c>
      <c r="E43" s="14">
        <v>-1201</v>
      </c>
      <c r="F43" s="14">
        <v>-123</v>
      </c>
      <c r="G43" s="14">
        <v>-32</v>
      </c>
      <c r="H43" s="14">
        <v>0</v>
      </c>
      <c r="I43" s="14">
        <v>0</v>
      </c>
      <c r="J43" s="14">
        <v>0</v>
      </c>
      <c r="K43" s="14">
        <v>0</v>
      </c>
      <c r="L43" s="14">
        <v>0</v>
      </c>
    </row>
    <row r="44" spans="1:12" x14ac:dyDescent="0.5">
      <c r="A44" s="5" t="s">
        <v>65</v>
      </c>
      <c r="B44" s="14">
        <v>0</v>
      </c>
      <c r="C44" s="14">
        <v>0</v>
      </c>
      <c r="D44" s="14">
        <v>0</v>
      </c>
      <c r="E44" s="14">
        <v>0</v>
      </c>
      <c r="F44" s="14">
        <v>0</v>
      </c>
      <c r="G44" s="14">
        <v>0</v>
      </c>
      <c r="H44" s="14">
        <v>0</v>
      </c>
      <c r="I44" s="14">
        <v>0</v>
      </c>
      <c r="J44" s="14">
        <v>0</v>
      </c>
      <c r="K44" s="14">
        <v>0</v>
      </c>
      <c r="L44" s="14">
        <v>0</v>
      </c>
    </row>
    <row r="45" spans="1:12" x14ac:dyDescent="0.5">
      <c r="A45" s="13" t="s">
        <v>66</v>
      </c>
      <c r="B45" s="15">
        <v>159796</v>
      </c>
      <c r="C45" s="15">
        <v>129673</v>
      </c>
      <c r="D45" s="15">
        <v>134379</v>
      </c>
      <c r="E45" s="15">
        <v>139078</v>
      </c>
      <c r="F45" s="15">
        <v>144775</v>
      </c>
      <c r="G45" s="15">
        <v>140412</v>
      </c>
      <c r="H45" s="15">
        <v>122778</v>
      </c>
      <c r="I45" s="15">
        <v>124500</v>
      </c>
      <c r="J45" s="15">
        <v>144139</v>
      </c>
      <c r="K45" s="15">
        <v>163043</v>
      </c>
      <c r="L45" s="15">
        <v>172206</v>
      </c>
    </row>
    <row r="46" spans="1:12" x14ac:dyDescent="0.5">
      <c r="A46" s="5"/>
      <c r="B46" s="5"/>
      <c r="C46" s="5"/>
      <c r="D46" s="5"/>
      <c r="E46" s="5"/>
      <c r="F46" s="5"/>
      <c r="G46" s="5"/>
      <c r="H46" s="5"/>
      <c r="I46" s="5"/>
      <c r="J46" s="5"/>
      <c r="K46" s="5"/>
      <c r="L46" s="5"/>
    </row>
    <row r="47" spans="1:12" x14ac:dyDescent="0.5">
      <c r="A47" s="5" t="s">
        <v>67</v>
      </c>
      <c r="B47" s="16">
        <v>0</v>
      </c>
      <c r="C47" s="16">
        <v>0</v>
      </c>
      <c r="D47" s="16">
        <v>0</v>
      </c>
      <c r="E47" s="16">
        <v>0</v>
      </c>
      <c r="F47" s="16">
        <v>0</v>
      </c>
      <c r="G47" s="16">
        <v>0</v>
      </c>
      <c r="H47" s="16">
        <v>0</v>
      </c>
      <c r="I47" s="16">
        <v>0</v>
      </c>
      <c r="J47" s="16">
        <v>0</v>
      </c>
      <c r="K47" s="16">
        <v>0</v>
      </c>
      <c r="L47" s="16">
        <v>0</v>
      </c>
    </row>
    <row r="48" spans="1:12" x14ac:dyDescent="0.5">
      <c r="A48" s="5" t="s">
        <v>68</v>
      </c>
      <c r="B48" s="14" t="s">
        <v>36</v>
      </c>
      <c r="C48" s="14" t="s">
        <v>36</v>
      </c>
      <c r="D48" s="14" t="s">
        <v>36</v>
      </c>
      <c r="E48" s="14" t="s">
        <v>36</v>
      </c>
      <c r="F48" s="14" t="s">
        <v>36</v>
      </c>
      <c r="G48" s="14">
        <v>804</v>
      </c>
      <c r="H48" s="14">
        <v>23</v>
      </c>
      <c r="I48" s="14">
        <v>0</v>
      </c>
      <c r="J48" s="14" t="s">
        <v>36</v>
      </c>
      <c r="K48" s="14" t="s">
        <v>36</v>
      </c>
      <c r="L48" s="14" t="s">
        <v>36</v>
      </c>
    </row>
    <row r="49" spans="1:12" x14ac:dyDescent="0.5">
      <c r="A49" s="5" t="s">
        <v>69</v>
      </c>
      <c r="B49" s="14">
        <v>7633</v>
      </c>
      <c r="C49" s="14">
        <v>7966</v>
      </c>
      <c r="D49" s="14">
        <v>8717</v>
      </c>
      <c r="E49" s="14">
        <v>8453</v>
      </c>
      <c r="F49" s="14">
        <v>8308</v>
      </c>
      <c r="G49" s="14">
        <v>9689</v>
      </c>
      <c r="H49" s="14">
        <v>8751</v>
      </c>
      <c r="I49" s="14">
        <v>7318</v>
      </c>
      <c r="J49" s="14">
        <v>7642</v>
      </c>
      <c r="K49" s="14">
        <v>7690</v>
      </c>
      <c r="L49" s="14">
        <v>7567</v>
      </c>
    </row>
    <row r="50" spans="1:12" x14ac:dyDescent="0.5">
      <c r="A50" s="13" t="s">
        <v>70</v>
      </c>
      <c r="B50" s="15">
        <v>5651</v>
      </c>
      <c r="C50" s="15">
        <v>11919</v>
      </c>
      <c r="D50" s="15">
        <v>8704</v>
      </c>
      <c r="E50" s="15">
        <v>9245</v>
      </c>
      <c r="F50" s="15">
        <v>7255</v>
      </c>
      <c r="G50" s="15">
        <v>4995</v>
      </c>
      <c r="H50" s="15">
        <v>-4408</v>
      </c>
      <c r="I50" s="15">
        <v>4523</v>
      </c>
      <c r="J50" s="15">
        <v>6276</v>
      </c>
      <c r="K50" s="15">
        <v>5458</v>
      </c>
      <c r="L50" s="15">
        <v>5219</v>
      </c>
    </row>
    <row r="51" spans="1:12" x14ac:dyDescent="0.5">
      <c r="A51" s="5"/>
      <c r="B51" s="5"/>
      <c r="C51" s="5"/>
      <c r="D51" s="5"/>
      <c r="E51" s="5"/>
      <c r="F51" s="5"/>
      <c r="G51" s="5"/>
      <c r="H51" s="5"/>
      <c r="I51" s="5"/>
      <c r="J51" s="5"/>
      <c r="K51" s="5"/>
      <c r="L51" s="5"/>
    </row>
    <row r="52" spans="1:12" x14ac:dyDescent="0.5">
      <c r="A52" s="5" t="s">
        <v>71</v>
      </c>
      <c r="B52" s="14">
        <v>-1697.67</v>
      </c>
      <c r="C52" s="14">
        <v>1560</v>
      </c>
      <c r="D52" s="14">
        <v>1794</v>
      </c>
      <c r="E52" s="14">
        <v>3267</v>
      </c>
      <c r="F52" s="14">
        <v>2713</v>
      </c>
      <c r="G52" s="14">
        <v>1215</v>
      </c>
      <c r="H52" s="14">
        <v>4941</v>
      </c>
      <c r="I52" s="14">
        <v>15060</v>
      </c>
      <c r="J52" s="14">
        <v>-8033</v>
      </c>
      <c r="K52" s="14">
        <v>-189</v>
      </c>
      <c r="L52" s="14">
        <v>3129</v>
      </c>
    </row>
    <row r="53" spans="1:12" x14ac:dyDescent="0.5">
      <c r="A53" s="13" t="s">
        <v>72</v>
      </c>
      <c r="B53" s="15">
        <v>3953.333333333333</v>
      </c>
      <c r="C53" s="15">
        <v>13479</v>
      </c>
      <c r="D53" s="15">
        <v>10498</v>
      </c>
      <c r="E53" s="15">
        <v>12512</v>
      </c>
      <c r="F53" s="15">
        <v>9968</v>
      </c>
      <c r="G53" s="15">
        <v>6210</v>
      </c>
      <c r="H53" s="15">
        <v>533</v>
      </c>
      <c r="I53" s="15">
        <v>19583</v>
      </c>
      <c r="J53" s="15">
        <v>-1757</v>
      </c>
      <c r="K53" s="15">
        <v>5269</v>
      </c>
      <c r="L53" s="15">
        <v>8348</v>
      </c>
    </row>
    <row r="54" spans="1:12" x14ac:dyDescent="0.5">
      <c r="A54" s="5"/>
      <c r="B54" s="5"/>
      <c r="C54" s="5"/>
      <c r="D54" s="5"/>
      <c r="E54" s="5"/>
      <c r="F54" s="5"/>
      <c r="G54" s="5"/>
      <c r="H54" s="5"/>
      <c r="I54" s="5"/>
      <c r="J54" s="5"/>
      <c r="K54" s="5"/>
      <c r="L54" s="5"/>
    </row>
    <row r="55" spans="1:12" x14ac:dyDescent="0.5">
      <c r="A55" s="13" t="s">
        <v>73</v>
      </c>
      <c r="B55" s="17">
        <v>13284</v>
      </c>
      <c r="C55" s="17">
        <v>19885</v>
      </c>
      <c r="D55" s="17">
        <v>17421</v>
      </c>
      <c r="E55" s="17">
        <v>17698</v>
      </c>
      <c r="F55" s="17">
        <v>15563</v>
      </c>
      <c r="G55" s="17">
        <v>15488</v>
      </c>
      <c r="H55" s="17">
        <v>4366</v>
      </c>
      <c r="I55" s="17">
        <v>11841</v>
      </c>
      <c r="J55" s="17">
        <v>13918</v>
      </c>
      <c r="K55" s="17">
        <v>13148</v>
      </c>
      <c r="L55" s="17">
        <v>12786</v>
      </c>
    </row>
    <row r="56" spans="1:12" x14ac:dyDescent="0.5">
      <c r="A56" s="5" t="s">
        <v>64</v>
      </c>
      <c r="B56" s="16">
        <v>0</v>
      </c>
      <c r="C56" s="16">
        <v>-1818</v>
      </c>
      <c r="D56" s="16">
        <v>-1780</v>
      </c>
      <c r="E56" s="16">
        <v>-1201</v>
      </c>
      <c r="F56" s="16">
        <v>-123</v>
      </c>
      <c r="G56" s="16">
        <v>-32</v>
      </c>
      <c r="H56" s="16">
        <v>0</v>
      </c>
      <c r="I56" s="16">
        <v>0</v>
      </c>
      <c r="J56" s="16">
        <v>0</v>
      </c>
      <c r="K56" s="16">
        <v>0</v>
      </c>
      <c r="L56" s="16">
        <v>0</v>
      </c>
    </row>
    <row r="57" spans="1:12" x14ac:dyDescent="0.5">
      <c r="A57" s="5" t="s">
        <v>74</v>
      </c>
      <c r="B57" s="14">
        <v>564.33333333333303</v>
      </c>
      <c r="C57" s="14">
        <v>273</v>
      </c>
      <c r="D57" s="14">
        <v>310</v>
      </c>
      <c r="E57" s="14">
        <v>339.5</v>
      </c>
      <c r="F57" s="14">
        <v>350</v>
      </c>
      <c r="G57" s="14">
        <v>467</v>
      </c>
      <c r="H57" s="14">
        <v>463</v>
      </c>
      <c r="I57" s="14">
        <v>444</v>
      </c>
      <c r="J57" s="14">
        <v>463</v>
      </c>
      <c r="K57" s="14">
        <v>580</v>
      </c>
      <c r="L57" s="14">
        <v>650</v>
      </c>
    </row>
    <row r="58" spans="1:12" x14ac:dyDescent="0.5">
      <c r="A58" s="5" t="s">
        <v>75</v>
      </c>
      <c r="B58" s="14" t="s">
        <v>36</v>
      </c>
      <c r="C58" s="14" t="s">
        <v>36</v>
      </c>
      <c r="D58" s="14" t="s">
        <v>36</v>
      </c>
      <c r="E58" s="14" t="s">
        <v>36</v>
      </c>
      <c r="F58" s="14" t="s">
        <v>36</v>
      </c>
      <c r="G58" s="14" t="s">
        <v>36</v>
      </c>
      <c r="H58" s="14" t="s">
        <v>36</v>
      </c>
      <c r="I58" s="14" t="s">
        <v>36</v>
      </c>
      <c r="J58" s="14" t="s">
        <v>36</v>
      </c>
      <c r="K58" s="14" t="s">
        <v>36</v>
      </c>
      <c r="L58" s="14" t="s">
        <v>36</v>
      </c>
    </row>
    <row r="59" spans="1:12" x14ac:dyDescent="0.5">
      <c r="A59" s="5" t="s">
        <v>76</v>
      </c>
      <c r="B59" s="14">
        <v>-9639</v>
      </c>
      <c r="C59" s="14">
        <v>-7718</v>
      </c>
      <c r="D59" s="14">
        <v>-8487</v>
      </c>
      <c r="E59" s="14">
        <v>-9375</v>
      </c>
      <c r="F59" s="14">
        <v>-10351</v>
      </c>
      <c r="G59" s="14">
        <v>-10812</v>
      </c>
      <c r="H59" s="14">
        <v>-9233</v>
      </c>
      <c r="I59" s="14">
        <v>-9237</v>
      </c>
      <c r="J59" s="14">
        <v>-8097</v>
      </c>
      <c r="K59" s="14">
        <v>-9474</v>
      </c>
      <c r="L59" s="14">
        <v>-11346</v>
      </c>
    </row>
    <row r="60" spans="1:12" x14ac:dyDescent="0.5">
      <c r="A60" s="5" t="s">
        <v>77</v>
      </c>
      <c r="B60" s="14">
        <v>0</v>
      </c>
      <c r="C60" s="14">
        <v>0</v>
      </c>
      <c r="D60" s="14">
        <v>0</v>
      </c>
      <c r="E60" s="14">
        <v>0</v>
      </c>
      <c r="F60" s="14">
        <v>0</v>
      </c>
      <c r="G60" s="14">
        <v>0</v>
      </c>
      <c r="H60" s="14">
        <v>0</v>
      </c>
      <c r="I60" s="14">
        <v>0</v>
      </c>
      <c r="J60" s="14">
        <v>0</v>
      </c>
      <c r="K60" s="14">
        <v>0</v>
      </c>
      <c r="L60" s="14">
        <v>0</v>
      </c>
    </row>
    <row r="61" spans="1:12" x14ac:dyDescent="0.5">
      <c r="A61" s="5" t="s">
        <v>41</v>
      </c>
      <c r="B61" s="14">
        <v>0</v>
      </c>
      <c r="C61" s="14">
        <v>0</v>
      </c>
      <c r="D61" s="14">
        <v>0</v>
      </c>
      <c r="E61" s="14">
        <v>0</v>
      </c>
      <c r="F61" s="14">
        <v>0</v>
      </c>
      <c r="G61" s="14">
        <v>0</v>
      </c>
      <c r="H61" s="14">
        <v>0</v>
      </c>
      <c r="I61" s="14">
        <v>0</v>
      </c>
      <c r="J61" s="14">
        <v>0</v>
      </c>
      <c r="K61" s="14">
        <v>0</v>
      </c>
      <c r="L61" s="14">
        <v>0</v>
      </c>
    </row>
    <row r="62" spans="1:12" x14ac:dyDescent="0.5">
      <c r="A62" s="5" t="s">
        <v>42</v>
      </c>
      <c r="B62" s="14">
        <v>0</v>
      </c>
      <c r="C62" s="14">
        <v>0</v>
      </c>
      <c r="D62" s="14">
        <v>0</v>
      </c>
      <c r="E62" s="14">
        <v>0</v>
      </c>
      <c r="F62" s="14">
        <v>0</v>
      </c>
      <c r="G62" s="14">
        <v>0</v>
      </c>
      <c r="H62" s="14">
        <v>0</v>
      </c>
      <c r="I62" s="14">
        <v>0</v>
      </c>
      <c r="J62" s="14">
        <v>0</v>
      </c>
      <c r="K62" s="14">
        <v>0</v>
      </c>
      <c r="L62" s="14">
        <v>0</v>
      </c>
    </row>
    <row r="63" spans="1:12" x14ac:dyDescent="0.5">
      <c r="A63" s="5" t="s">
        <v>78</v>
      </c>
      <c r="B63" s="14" t="s">
        <v>36</v>
      </c>
      <c r="C63" s="14" t="s">
        <v>36</v>
      </c>
      <c r="D63" s="14" t="s">
        <v>36</v>
      </c>
      <c r="E63" s="14" t="s">
        <v>36</v>
      </c>
      <c r="F63" s="14" t="s">
        <v>36</v>
      </c>
      <c r="G63" s="14" t="s">
        <v>36</v>
      </c>
      <c r="H63" s="14" t="s">
        <v>36</v>
      </c>
      <c r="I63" s="14" t="s">
        <v>36</v>
      </c>
      <c r="J63" s="14" t="s">
        <v>36</v>
      </c>
      <c r="K63" s="14" t="s">
        <v>36</v>
      </c>
      <c r="L63" s="14" t="s">
        <v>36</v>
      </c>
    </row>
    <row r="64" spans="1:12" x14ac:dyDescent="0.5">
      <c r="A64" s="5" t="s">
        <v>79</v>
      </c>
      <c r="B64" s="14" t="s">
        <v>36</v>
      </c>
      <c r="C64" s="14" t="s">
        <v>36</v>
      </c>
      <c r="D64" s="14" t="s">
        <v>36</v>
      </c>
      <c r="E64" s="14" t="s">
        <v>36</v>
      </c>
      <c r="F64" s="14" t="s">
        <v>36</v>
      </c>
      <c r="G64" s="14" t="s">
        <v>36</v>
      </c>
      <c r="H64" s="14" t="s">
        <v>36</v>
      </c>
      <c r="I64" s="14" t="s">
        <v>36</v>
      </c>
      <c r="J64" s="14" t="s">
        <v>36</v>
      </c>
      <c r="K64" s="14" t="s">
        <v>36</v>
      </c>
      <c r="L64" s="14" t="s">
        <v>36</v>
      </c>
    </row>
    <row r="65" spans="1:12" x14ac:dyDescent="0.5">
      <c r="A65" s="5" t="s">
        <v>80</v>
      </c>
      <c r="B65" s="14">
        <v>0</v>
      </c>
      <c r="C65" s="14">
        <v>0</v>
      </c>
      <c r="D65" s="14">
        <v>0</v>
      </c>
      <c r="E65" s="14">
        <v>0</v>
      </c>
      <c r="F65" s="14">
        <v>0</v>
      </c>
      <c r="G65" s="14">
        <v>0</v>
      </c>
      <c r="H65" s="14">
        <v>0</v>
      </c>
      <c r="I65" s="14">
        <v>0</v>
      </c>
      <c r="J65" s="14">
        <v>0</v>
      </c>
      <c r="K65" s="14">
        <v>0</v>
      </c>
      <c r="L65" s="14">
        <v>0</v>
      </c>
    </row>
    <row r="66" spans="1:12" x14ac:dyDescent="0.5">
      <c r="A66" s="5" t="s">
        <v>81</v>
      </c>
      <c r="B66" s="14">
        <v>0</v>
      </c>
      <c r="C66" s="14">
        <v>0</v>
      </c>
      <c r="D66" s="14">
        <v>0</v>
      </c>
      <c r="E66" s="14">
        <v>0</v>
      </c>
      <c r="F66" s="14">
        <v>0</v>
      </c>
      <c r="G66" s="14">
        <v>0</v>
      </c>
      <c r="H66" s="14">
        <v>0</v>
      </c>
      <c r="I66" s="14">
        <v>0</v>
      </c>
      <c r="J66" s="14">
        <v>0</v>
      </c>
      <c r="K66" s="14">
        <v>0</v>
      </c>
      <c r="L66" s="14">
        <v>0</v>
      </c>
    </row>
    <row r="67" spans="1:12" x14ac:dyDescent="0.5">
      <c r="A67" s="5" t="s">
        <v>82</v>
      </c>
      <c r="B67" s="14" t="s">
        <v>36</v>
      </c>
      <c r="C67" s="14" t="s">
        <v>36</v>
      </c>
      <c r="D67" s="14" t="s">
        <v>36</v>
      </c>
      <c r="E67" s="14" t="s">
        <v>36</v>
      </c>
      <c r="F67" s="14" t="s">
        <v>36</v>
      </c>
      <c r="G67" s="14" t="s">
        <v>36</v>
      </c>
      <c r="H67" s="14" t="s">
        <v>36</v>
      </c>
      <c r="I67" s="14" t="s">
        <v>36</v>
      </c>
      <c r="J67" s="14" t="s">
        <v>36</v>
      </c>
      <c r="K67" s="14" t="s">
        <v>36</v>
      </c>
      <c r="L67" s="14" t="s">
        <v>36</v>
      </c>
    </row>
    <row r="68" spans="1:12" x14ac:dyDescent="0.5">
      <c r="A68" s="5" t="s">
        <v>83</v>
      </c>
      <c r="B68" s="14">
        <v>0</v>
      </c>
      <c r="C68" s="14">
        <v>-666</v>
      </c>
      <c r="D68" s="14">
        <v>1625</v>
      </c>
      <c r="E68" s="14">
        <v>0</v>
      </c>
      <c r="F68" s="14">
        <v>0</v>
      </c>
      <c r="G68" s="14">
        <v>0</v>
      </c>
      <c r="H68" s="14">
        <v>0</v>
      </c>
      <c r="I68" s="14">
        <v>0</v>
      </c>
      <c r="J68" s="14">
        <v>0</v>
      </c>
      <c r="K68" s="14">
        <v>0</v>
      </c>
      <c r="L68" s="14">
        <v>0</v>
      </c>
    </row>
    <row r="69" spans="1:12" x14ac:dyDescent="0.5">
      <c r="A69" s="5" t="s">
        <v>84</v>
      </c>
      <c r="B69" s="14" t="s">
        <v>36</v>
      </c>
      <c r="C69" s="14" t="s">
        <v>36</v>
      </c>
      <c r="D69" s="14" t="s">
        <v>36</v>
      </c>
      <c r="E69" s="14" t="s">
        <v>36</v>
      </c>
      <c r="F69" s="14" t="s">
        <v>36</v>
      </c>
      <c r="G69" s="14" t="s">
        <v>36</v>
      </c>
      <c r="H69" s="14" t="s">
        <v>36</v>
      </c>
      <c r="I69" s="14" t="s">
        <v>36</v>
      </c>
      <c r="J69" s="14" t="s">
        <v>36</v>
      </c>
      <c r="K69" s="14" t="s">
        <v>36</v>
      </c>
      <c r="L69" s="14" t="s">
        <v>36</v>
      </c>
    </row>
    <row r="70" spans="1:12" x14ac:dyDescent="0.5">
      <c r="A70" s="5" t="s">
        <v>85</v>
      </c>
      <c r="B70" s="14">
        <v>0</v>
      </c>
      <c r="C70" s="14">
        <v>0</v>
      </c>
      <c r="D70" s="14">
        <v>0</v>
      </c>
      <c r="E70" s="14">
        <v>0</v>
      </c>
      <c r="F70" s="14">
        <v>0</v>
      </c>
      <c r="G70" s="14">
        <v>0</v>
      </c>
      <c r="H70" s="14">
        <v>0</v>
      </c>
      <c r="I70" s="14">
        <v>0</v>
      </c>
      <c r="J70" s="14">
        <v>0</v>
      </c>
      <c r="K70" s="14">
        <v>0</v>
      </c>
      <c r="L70" s="14">
        <v>0</v>
      </c>
    </row>
    <row r="71" spans="1:12" x14ac:dyDescent="0.5">
      <c r="A71" s="5" t="s">
        <v>86</v>
      </c>
      <c r="B71" s="14">
        <v>0</v>
      </c>
      <c r="C71" s="14">
        <v>0</v>
      </c>
      <c r="D71" s="14">
        <v>0</v>
      </c>
      <c r="E71" s="14">
        <v>0</v>
      </c>
      <c r="F71" s="14">
        <v>0</v>
      </c>
      <c r="G71" s="14">
        <v>0</v>
      </c>
      <c r="H71" s="14">
        <v>0</v>
      </c>
      <c r="I71" s="14">
        <v>0</v>
      </c>
      <c r="J71" s="14">
        <v>0</v>
      </c>
      <c r="K71" s="14">
        <v>0</v>
      </c>
      <c r="L71" s="14">
        <v>0</v>
      </c>
    </row>
    <row r="72" spans="1:12" x14ac:dyDescent="0.5">
      <c r="A72" s="5" t="s">
        <v>87</v>
      </c>
      <c r="B72" s="14">
        <v>0</v>
      </c>
      <c r="C72" s="14">
        <v>0</v>
      </c>
      <c r="D72" s="14">
        <v>0</v>
      </c>
      <c r="E72" s="14">
        <v>0</v>
      </c>
      <c r="F72" s="14">
        <v>0</v>
      </c>
      <c r="G72" s="14">
        <v>0</v>
      </c>
      <c r="H72" s="14">
        <v>0</v>
      </c>
      <c r="I72" s="14">
        <v>0</v>
      </c>
      <c r="J72" s="14">
        <v>0</v>
      </c>
      <c r="K72" s="14">
        <v>0</v>
      </c>
      <c r="L72" s="14">
        <v>0</v>
      </c>
    </row>
    <row r="73" spans="1:12" x14ac:dyDescent="0.5">
      <c r="A73" s="5" t="s">
        <v>44</v>
      </c>
      <c r="B73" s="14" t="s">
        <v>36</v>
      </c>
      <c r="C73" s="14" t="s">
        <v>36</v>
      </c>
      <c r="D73" s="14" t="s">
        <v>36</v>
      </c>
      <c r="E73" s="14" t="s">
        <v>36</v>
      </c>
      <c r="F73" s="14" t="s">
        <v>36</v>
      </c>
      <c r="G73" s="14" t="s">
        <v>36</v>
      </c>
      <c r="H73" s="14" t="s">
        <v>36</v>
      </c>
      <c r="I73" s="14" t="s">
        <v>36</v>
      </c>
      <c r="J73" s="14" t="s">
        <v>36</v>
      </c>
      <c r="K73" s="14" t="s">
        <v>36</v>
      </c>
      <c r="L73" s="14" t="s">
        <v>36</v>
      </c>
    </row>
    <row r="74" spans="1:12" x14ac:dyDescent="0.5">
      <c r="A74" s="5" t="s">
        <v>45</v>
      </c>
      <c r="B74" s="14" t="s">
        <v>36</v>
      </c>
      <c r="C74" s="14" t="s">
        <v>36</v>
      </c>
      <c r="D74" s="14" t="s">
        <v>36</v>
      </c>
      <c r="E74" s="14" t="s">
        <v>36</v>
      </c>
      <c r="F74" s="14" t="s">
        <v>36</v>
      </c>
      <c r="G74" s="14" t="s">
        <v>36</v>
      </c>
      <c r="H74" s="14" t="s">
        <v>36</v>
      </c>
      <c r="I74" s="14" t="s">
        <v>36</v>
      </c>
      <c r="J74" s="14" t="s">
        <v>36</v>
      </c>
      <c r="K74" s="14" t="s">
        <v>36</v>
      </c>
      <c r="L74" s="14" t="s">
        <v>36</v>
      </c>
    </row>
    <row r="75" spans="1:12" x14ac:dyDescent="0.5">
      <c r="A75" s="5" t="s">
        <v>46</v>
      </c>
      <c r="B75" s="14" t="s">
        <v>36</v>
      </c>
      <c r="C75" s="14" t="s">
        <v>36</v>
      </c>
      <c r="D75" s="14" t="s">
        <v>36</v>
      </c>
      <c r="E75" s="14" t="s">
        <v>36</v>
      </c>
      <c r="F75" s="14" t="s">
        <v>36</v>
      </c>
      <c r="G75" s="14" t="s">
        <v>36</v>
      </c>
      <c r="H75" s="14" t="s">
        <v>36</v>
      </c>
      <c r="I75" s="14" t="s">
        <v>36</v>
      </c>
      <c r="J75" s="14" t="s">
        <v>36</v>
      </c>
      <c r="K75" s="14" t="s">
        <v>36</v>
      </c>
      <c r="L75" s="14" t="s">
        <v>36</v>
      </c>
    </row>
    <row r="76" spans="1:12" x14ac:dyDescent="0.5">
      <c r="A76" s="5" t="s">
        <v>47</v>
      </c>
      <c r="B76" s="14" t="s">
        <v>36</v>
      </c>
      <c r="C76" s="14" t="s">
        <v>36</v>
      </c>
      <c r="D76" s="14" t="s">
        <v>36</v>
      </c>
      <c r="E76" s="14" t="s">
        <v>36</v>
      </c>
      <c r="F76" s="14" t="s">
        <v>36</v>
      </c>
      <c r="G76" s="14" t="s">
        <v>36</v>
      </c>
      <c r="H76" s="14" t="s">
        <v>36</v>
      </c>
      <c r="I76" s="14" t="s">
        <v>36</v>
      </c>
      <c r="J76" s="14" t="s">
        <v>36</v>
      </c>
      <c r="K76" s="14" t="s">
        <v>36</v>
      </c>
      <c r="L76" s="14" t="s">
        <v>36</v>
      </c>
    </row>
    <row r="77" spans="1:12" x14ac:dyDescent="0.5">
      <c r="A77" s="5" t="s">
        <v>48</v>
      </c>
      <c r="B77" s="14" t="s">
        <v>36</v>
      </c>
      <c r="C77" s="14" t="s">
        <v>36</v>
      </c>
      <c r="D77" s="14" t="s">
        <v>36</v>
      </c>
      <c r="E77" s="14" t="s">
        <v>36</v>
      </c>
      <c r="F77" s="14" t="s">
        <v>36</v>
      </c>
      <c r="G77" s="14" t="s">
        <v>36</v>
      </c>
      <c r="H77" s="14" t="s">
        <v>36</v>
      </c>
      <c r="I77" s="14" t="s">
        <v>36</v>
      </c>
      <c r="J77" s="14" t="s">
        <v>36</v>
      </c>
      <c r="K77" s="14" t="s">
        <v>36</v>
      </c>
      <c r="L77" s="14" t="s">
        <v>36</v>
      </c>
    </row>
    <row r="78" spans="1:12" x14ac:dyDescent="0.5">
      <c r="A78" s="5" t="s">
        <v>49</v>
      </c>
      <c r="B78" s="14" t="s">
        <v>36</v>
      </c>
      <c r="C78" s="14" t="s">
        <v>36</v>
      </c>
      <c r="D78" s="14" t="s">
        <v>36</v>
      </c>
      <c r="E78" s="14" t="s">
        <v>36</v>
      </c>
      <c r="F78" s="14" t="s">
        <v>36</v>
      </c>
      <c r="G78" s="14" t="s">
        <v>36</v>
      </c>
      <c r="H78" s="14" t="s">
        <v>36</v>
      </c>
      <c r="I78" s="14" t="s">
        <v>36</v>
      </c>
      <c r="J78" s="14" t="s">
        <v>36</v>
      </c>
      <c r="K78" s="14" t="s">
        <v>36</v>
      </c>
      <c r="L78" s="14" t="s">
        <v>36</v>
      </c>
    </row>
    <row r="79" spans="1:12" x14ac:dyDescent="0.5">
      <c r="A79" s="5" t="s">
        <v>50</v>
      </c>
      <c r="B79" s="14" t="s">
        <v>36</v>
      </c>
      <c r="C79" s="14" t="s">
        <v>36</v>
      </c>
      <c r="D79" s="14" t="s">
        <v>36</v>
      </c>
      <c r="E79" s="14" t="s">
        <v>36</v>
      </c>
      <c r="F79" s="14" t="s">
        <v>36</v>
      </c>
      <c r="G79" s="14" t="s">
        <v>36</v>
      </c>
      <c r="H79" s="14" t="s">
        <v>36</v>
      </c>
      <c r="I79" s="14" t="s">
        <v>36</v>
      </c>
      <c r="J79" s="14" t="s">
        <v>36</v>
      </c>
      <c r="K79" s="14" t="s">
        <v>36</v>
      </c>
      <c r="L79" s="14" t="s">
        <v>36</v>
      </c>
    </row>
    <row r="80" spans="1:12" x14ac:dyDescent="0.5">
      <c r="A80" s="5" t="s">
        <v>51</v>
      </c>
      <c r="B80" s="14" t="s">
        <v>36</v>
      </c>
      <c r="C80" s="14" t="s">
        <v>36</v>
      </c>
      <c r="D80" s="14" t="s">
        <v>36</v>
      </c>
      <c r="E80" s="14" t="s">
        <v>36</v>
      </c>
      <c r="F80" s="14" t="s">
        <v>36</v>
      </c>
      <c r="G80" s="14" t="s">
        <v>36</v>
      </c>
      <c r="H80" s="14" t="s">
        <v>36</v>
      </c>
      <c r="I80" s="14" t="s">
        <v>36</v>
      </c>
      <c r="J80" s="14" t="s">
        <v>36</v>
      </c>
      <c r="K80" s="14" t="s">
        <v>36</v>
      </c>
      <c r="L80" s="14" t="s">
        <v>36</v>
      </c>
    </row>
    <row r="81" spans="1:12" x14ac:dyDescent="0.5">
      <c r="A81" s="5" t="s">
        <v>52</v>
      </c>
      <c r="B81" s="14" t="s">
        <v>36</v>
      </c>
      <c r="C81" s="14" t="s">
        <v>36</v>
      </c>
      <c r="D81" s="14" t="s">
        <v>36</v>
      </c>
      <c r="E81" s="14" t="s">
        <v>36</v>
      </c>
      <c r="F81" s="14" t="s">
        <v>36</v>
      </c>
      <c r="G81" s="14" t="s">
        <v>36</v>
      </c>
      <c r="H81" s="14" t="s">
        <v>36</v>
      </c>
      <c r="I81" s="14" t="s">
        <v>36</v>
      </c>
      <c r="J81" s="14" t="s">
        <v>36</v>
      </c>
      <c r="K81" s="14" t="s">
        <v>36</v>
      </c>
      <c r="L81" s="14" t="s">
        <v>36</v>
      </c>
    </row>
    <row r="82" spans="1:12" x14ac:dyDescent="0.5">
      <c r="A82" s="5" t="s">
        <v>53</v>
      </c>
      <c r="B82" s="14" t="s">
        <v>36</v>
      </c>
      <c r="C82" s="14" t="s">
        <v>36</v>
      </c>
      <c r="D82" s="14" t="s">
        <v>36</v>
      </c>
      <c r="E82" s="14" t="s">
        <v>36</v>
      </c>
      <c r="F82" s="14" t="s">
        <v>36</v>
      </c>
      <c r="G82" s="14" t="s">
        <v>36</v>
      </c>
      <c r="H82" s="14" t="s">
        <v>36</v>
      </c>
      <c r="I82" s="14" t="s">
        <v>36</v>
      </c>
      <c r="J82" s="14" t="s">
        <v>36</v>
      </c>
      <c r="K82" s="14" t="s">
        <v>36</v>
      </c>
      <c r="L82" s="14" t="s">
        <v>36</v>
      </c>
    </row>
    <row r="83" spans="1:12" x14ac:dyDescent="0.5">
      <c r="A83" s="5" t="s">
        <v>88</v>
      </c>
      <c r="B83" s="14" t="s">
        <v>36</v>
      </c>
      <c r="C83" s="14" t="s">
        <v>36</v>
      </c>
      <c r="D83" s="14" t="s">
        <v>36</v>
      </c>
      <c r="E83" s="14" t="s">
        <v>36</v>
      </c>
      <c r="F83" s="14" t="s">
        <v>36</v>
      </c>
      <c r="G83" s="14" t="s">
        <v>36</v>
      </c>
      <c r="H83" s="14" t="s">
        <v>36</v>
      </c>
      <c r="I83" s="14" t="s">
        <v>36</v>
      </c>
      <c r="J83" s="14" t="s">
        <v>36</v>
      </c>
      <c r="K83" s="14" t="s">
        <v>36</v>
      </c>
      <c r="L83" s="14" t="s">
        <v>36</v>
      </c>
    </row>
    <row r="84" spans="1:12" x14ac:dyDescent="0.5">
      <c r="A84" s="5" t="s">
        <v>89</v>
      </c>
      <c r="B84" s="14" t="s">
        <v>36</v>
      </c>
      <c r="C84" s="14" t="s">
        <v>36</v>
      </c>
      <c r="D84" s="14" t="s">
        <v>36</v>
      </c>
      <c r="E84" s="14" t="s">
        <v>36</v>
      </c>
      <c r="F84" s="14" t="s">
        <v>36</v>
      </c>
      <c r="G84" s="14" t="s">
        <v>36</v>
      </c>
      <c r="H84" s="14" t="s">
        <v>36</v>
      </c>
      <c r="I84" s="14" t="s">
        <v>36</v>
      </c>
      <c r="J84" s="14" t="s">
        <v>36</v>
      </c>
      <c r="K84" s="14" t="s">
        <v>36</v>
      </c>
      <c r="L84" s="14" t="s">
        <v>36</v>
      </c>
    </row>
    <row r="85" spans="1:12" x14ac:dyDescent="0.5">
      <c r="A85" s="5" t="s">
        <v>90</v>
      </c>
      <c r="B85" s="14">
        <v>5742.666666666667</v>
      </c>
      <c r="C85" s="14" t="s">
        <v>36</v>
      </c>
      <c r="D85" s="14" t="s">
        <v>36</v>
      </c>
      <c r="E85" s="14" t="s">
        <v>36</v>
      </c>
      <c r="F85" s="14" t="s">
        <v>36</v>
      </c>
      <c r="G85" s="14" t="s">
        <v>36</v>
      </c>
      <c r="H85" s="14">
        <v>3402</v>
      </c>
      <c r="I85" s="14">
        <v>2790</v>
      </c>
      <c r="J85" s="14">
        <v>3334</v>
      </c>
      <c r="K85" s="14">
        <v>6311</v>
      </c>
      <c r="L85" s="14">
        <v>7583</v>
      </c>
    </row>
    <row r="86" spans="1:12" x14ac:dyDescent="0.5">
      <c r="A86" s="5" t="s">
        <v>91</v>
      </c>
      <c r="B86" s="14" t="s">
        <v>36</v>
      </c>
      <c r="C86" s="14" t="s">
        <v>36</v>
      </c>
      <c r="D86" s="14" t="s">
        <v>36</v>
      </c>
      <c r="E86" s="14" t="s">
        <v>36</v>
      </c>
      <c r="F86" s="14" t="s">
        <v>36</v>
      </c>
      <c r="G86" s="14" t="s">
        <v>36</v>
      </c>
      <c r="H86" s="14" t="s">
        <v>36</v>
      </c>
      <c r="I86" s="14" t="s">
        <v>36</v>
      </c>
      <c r="J86" s="14" t="s">
        <v>36</v>
      </c>
      <c r="K86" s="14" t="s">
        <v>36</v>
      </c>
      <c r="L86" s="14" t="s">
        <v>36</v>
      </c>
    </row>
    <row r="87" spans="1:12" x14ac:dyDescent="0.5">
      <c r="A87" s="5" t="s">
        <v>92</v>
      </c>
      <c r="B87" s="14" t="s">
        <v>36</v>
      </c>
      <c r="C87" s="14" t="s">
        <v>36</v>
      </c>
      <c r="D87" s="14" t="s">
        <v>36</v>
      </c>
      <c r="E87" s="14" t="s">
        <v>36</v>
      </c>
      <c r="F87" s="14" t="s">
        <v>36</v>
      </c>
      <c r="G87" s="14" t="s">
        <v>36</v>
      </c>
      <c r="H87" s="14" t="s">
        <v>36</v>
      </c>
      <c r="I87" s="14" t="s">
        <v>36</v>
      </c>
      <c r="J87" s="14" t="s">
        <v>36</v>
      </c>
      <c r="K87" s="14" t="s">
        <v>36</v>
      </c>
      <c r="L87" s="14" t="s">
        <v>36</v>
      </c>
    </row>
    <row r="88" spans="1:12" x14ac:dyDescent="0.5">
      <c r="A88" s="5" t="s">
        <v>93</v>
      </c>
      <c r="B88" s="14" t="s">
        <v>36</v>
      </c>
      <c r="C88" s="14" t="s">
        <v>36</v>
      </c>
      <c r="D88" s="14" t="s">
        <v>36</v>
      </c>
      <c r="E88" s="14" t="s">
        <v>36</v>
      </c>
      <c r="F88" s="14" t="s">
        <v>36</v>
      </c>
      <c r="G88" s="14" t="s">
        <v>36</v>
      </c>
      <c r="H88" s="14" t="s">
        <v>36</v>
      </c>
      <c r="I88" s="14" t="s">
        <v>36</v>
      </c>
      <c r="J88" s="14" t="s">
        <v>36</v>
      </c>
      <c r="K88" s="14" t="s">
        <v>36</v>
      </c>
      <c r="L88" s="14" t="s">
        <v>36</v>
      </c>
    </row>
    <row r="89" spans="1:12" x14ac:dyDescent="0.5">
      <c r="A89" s="5" t="s">
        <v>94</v>
      </c>
      <c r="B89" s="14">
        <v>428.33333333333297</v>
      </c>
      <c r="C89" s="14">
        <v>1485</v>
      </c>
      <c r="D89" s="14">
        <v>1613</v>
      </c>
      <c r="E89" s="14">
        <v>1444</v>
      </c>
      <c r="F89" s="14">
        <v>330</v>
      </c>
      <c r="G89" s="14">
        <v>244</v>
      </c>
      <c r="H89" s="14">
        <v>180</v>
      </c>
      <c r="I89" s="14">
        <v>452</v>
      </c>
      <c r="J89" s="14">
        <v>452</v>
      </c>
      <c r="K89" s="14">
        <v>381</v>
      </c>
      <c r="L89" s="14">
        <v>452</v>
      </c>
    </row>
    <row r="90" spans="1:12" x14ac:dyDescent="0.5">
      <c r="A90" s="5" t="s">
        <v>95</v>
      </c>
      <c r="B90" s="14">
        <v>435.66666666666703</v>
      </c>
      <c r="C90" s="14">
        <v>199</v>
      </c>
      <c r="D90" s="14">
        <v>210</v>
      </c>
      <c r="E90" s="14">
        <v>246</v>
      </c>
      <c r="F90" s="14">
        <v>191</v>
      </c>
      <c r="G90" s="14">
        <v>228</v>
      </c>
      <c r="H90" s="14">
        <v>199</v>
      </c>
      <c r="I90" s="14">
        <v>305</v>
      </c>
      <c r="J90" s="14">
        <v>336</v>
      </c>
      <c r="K90" s="14">
        <v>460</v>
      </c>
      <c r="L90" s="14">
        <v>511</v>
      </c>
    </row>
    <row r="91" spans="1:12" x14ac:dyDescent="0.5">
      <c r="A91" s="5" t="s">
        <v>96</v>
      </c>
      <c r="B91" s="14" t="s">
        <v>36</v>
      </c>
      <c r="C91" s="14" t="s">
        <v>36</v>
      </c>
      <c r="D91" s="14" t="s">
        <v>36</v>
      </c>
      <c r="E91" s="14" t="s">
        <v>36</v>
      </c>
      <c r="F91" s="14" t="s">
        <v>36</v>
      </c>
      <c r="G91" s="14" t="s">
        <v>36</v>
      </c>
      <c r="H91" s="14" t="s">
        <v>36</v>
      </c>
      <c r="I91" s="14" t="s">
        <v>36</v>
      </c>
      <c r="J91" s="14" t="s">
        <v>36</v>
      </c>
      <c r="K91" s="14" t="s">
        <v>36</v>
      </c>
      <c r="L91" s="14" t="s">
        <v>36</v>
      </c>
    </row>
    <row r="92" spans="1:12" x14ac:dyDescent="0.5">
      <c r="A92" s="5" t="s">
        <v>97</v>
      </c>
      <c r="B92" s="14" t="s">
        <v>36</v>
      </c>
      <c r="C92" s="14" t="s">
        <v>36</v>
      </c>
      <c r="D92" s="14" t="s">
        <v>36</v>
      </c>
      <c r="E92" s="14" t="s">
        <v>36</v>
      </c>
      <c r="F92" s="14" t="s">
        <v>36</v>
      </c>
      <c r="G92" s="14" t="s">
        <v>36</v>
      </c>
      <c r="H92" s="14" t="s">
        <v>36</v>
      </c>
      <c r="I92" s="14" t="s">
        <v>36</v>
      </c>
      <c r="J92" s="14" t="s">
        <v>36</v>
      </c>
      <c r="K92" s="14" t="s">
        <v>36</v>
      </c>
      <c r="L92" s="14" t="s">
        <v>36</v>
      </c>
    </row>
    <row r="93" spans="1:12" x14ac:dyDescent="0.5">
      <c r="A93" s="5" t="s">
        <v>98</v>
      </c>
      <c r="B93" s="14" t="s">
        <v>36</v>
      </c>
      <c r="C93" s="14" t="s">
        <v>36</v>
      </c>
      <c r="D93" s="14" t="s">
        <v>36</v>
      </c>
      <c r="E93" s="14" t="s">
        <v>36</v>
      </c>
      <c r="F93" s="14" t="s">
        <v>36</v>
      </c>
      <c r="G93" s="14" t="s">
        <v>36</v>
      </c>
      <c r="H93" s="14" t="s">
        <v>36</v>
      </c>
      <c r="I93" s="14" t="s">
        <v>36</v>
      </c>
      <c r="J93" s="14" t="s">
        <v>36</v>
      </c>
      <c r="K93" s="14" t="s">
        <v>36</v>
      </c>
      <c r="L93" s="14" t="s">
        <v>36</v>
      </c>
    </row>
    <row r="94" spans="1:12" x14ac:dyDescent="0.5">
      <c r="A94" s="5" t="s">
        <v>99</v>
      </c>
      <c r="B94" s="14" t="s">
        <v>36</v>
      </c>
      <c r="C94" s="14" t="s">
        <v>36</v>
      </c>
      <c r="D94" s="14" t="s">
        <v>36</v>
      </c>
      <c r="E94" s="14" t="s">
        <v>36</v>
      </c>
      <c r="F94" s="14" t="s">
        <v>36</v>
      </c>
      <c r="G94" s="14" t="s">
        <v>36</v>
      </c>
      <c r="H94" s="14" t="s">
        <v>36</v>
      </c>
      <c r="I94" s="14" t="s">
        <v>36</v>
      </c>
      <c r="J94" s="14" t="s">
        <v>36</v>
      </c>
      <c r="K94" s="14" t="s">
        <v>36</v>
      </c>
      <c r="L94" s="14" t="s">
        <v>36</v>
      </c>
    </row>
    <row r="95" spans="1:12" x14ac:dyDescent="0.5">
      <c r="A95" s="5" t="s">
        <v>100</v>
      </c>
      <c r="B95" s="14" t="s">
        <v>36</v>
      </c>
      <c r="C95" s="14" t="s">
        <v>36</v>
      </c>
      <c r="D95" s="14" t="s">
        <v>36</v>
      </c>
      <c r="E95" s="14" t="s">
        <v>36</v>
      </c>
      <c r="F95" s="14" t="s">
        <v>36</v>
      </c>
      <c r="G95" s="14" t="s">
        <v>36</v>
      </c>
      <c r="H95" s="14" t="s">
        <v>36</v>
      </c>
      <c r="I95" s="14" t="s">
        <v>36</v>
      </c>
      <c r="J95" s="14" t="s">
        <v>36</v>
      </c>
      <c r="K95" s="14" t="s">
        <v>36</v>
      </c>
      <c r="L95" s="14" t="s">
        <v>36</v>
      </c>
    </row>
    <row r="96" spans="1:12" x14ac:dyDescent="0.5">
      <c r="A96" s="5" t="s">
        <v>101</v>
      </c>
      <c r="B96" s="14" t="s">
        <v>36</v>
      </c>
      <c r="C96" s="14" t="s">
        <v>36</v>
      </c>
      <c r="D96" s="14" t="s">
        <v>36</v>
      </c>
      <c r="E96" s="14" t="s">
        <v>36</v>
      </c>
      <c r="F96" s="14" t="s">
        <v>36</v>
      </c>
      <c r="G96" s="14" t="s">
        <v>36</v>
      </c>
      <c r="H96" s="14" t="s">
        <v>36</v>
      </c>
      <c r="I96" s="14" t="s">
        <v>36</v>
      </c>
      <c r="J96" s="14" t="s">
        <v>36</v>
      </c>
      <c r="K96" s="14" t="s">
        <v>36</v>
      </c>
      <c r="L96" s="14" t="s">
        <v>36</v>
      </c>
    </row>
    <row r="97" spans="1:12" x14ac:dyDescent="0.5">
      <c r="A97" s="5" t="s">
        <v>102</v>
      </c>
      <c r="B97" s="14" t="s">
        <v>36</v>
      </c>
      <c r="C97" s="14" t="s">
        <v>36</v>
      </c>
      <c r="D97" s="14" t="s">
        <v>36</v>
      </c>
      <c r="E97" s="14" t="s">
        <v>36</v>
      </c>
      <c r="F97" s="14" t="s">
        <v>36</v>
      </c>
      <c r="G97" s="14" t="s">
        <v>36</v>
      </c>
      <c r="H97" s="14" t="s">
        <v>36</v>
      </c>
      <c r="I97" s="14" t="s">
        <v>36</v>
      </c>
      <c r="J97" s="14" t="s">
        <v>36</v>
      </c>
      <c r="K97" s="14" t="s">
        <v>36</v>
      </c>
      <c r="L97" s="14" t="s">
        <v>36</v>
      </c>
    </row>
    <row r="98" spans="1:12" x14ac:dyDescent="0.5">
      <c r="A98" s="5" t="s">
        <v>103</v>
      </c>
      <c r="B98" s="14" t="s">
        <v>36</v>
      </c>
      <c r="C98" s="14" t="s">
        <v>36</v>
      </c>
      <c r="D98" s="14" t="s">
        <v>36</v>
      </c>
      <c r="E98" s="14" t="s">
        <v>36</v>
      </c>
      <c r="F98" s="14" t="s">
        <v>36</v>
      </c>
      <c r="G98" s="14" t="s">
        <v>36</v>
      </c>
      <c r="H98" s="14" t="s">
        <v>36</v>
      </c>
      <c r="I98" s="14" t="s">
        <v>36</v>
      </c>
      <c r="J98" s="14" t="s">
        <v>36</v>
      </c>
      <c r="K98" s="14" t="s">
        <v>36</v>
      </c>
      <c r="L98" s="14" t="s">
        <v>36</v>
      </c>
    </row>
    <row r="99" spans="1:12" x14ac:dyDescent="0.5">
      <c r="A99" s="5" t="s">
        <v>104</v>
      </c>
      <c r="B99" s="14" t="s">
        <v>36</v>
      </c>
      <c r="C99" s="14" t="s">
        <v>36</v>
      </c>
      <c r="D99" s="14" t="s">
        <v>36</v>
      </c>
      <c r="E99" s="14" t="s">
        <v>36</v>
      </c>
      <c r="F99" s="14" t="s">
        <v>36</v>
      </c>
      <c r="G99" s="14" t="s">
        <v>36</v>
      </c>
      <c r="H99" s="14" t="s">
        <v>36</v>
      </c>
      <c r="I99" s="14" t="s">
        <v>36</v>
      </c>
      <c r="J99" s="14" t="s">
        <v>36</v>
      </c>
      <c r="K99" s="14" t="s">
        <v>36</v>
      </c>
      <c r="L99" s="14" t="s">
        <v>36</v>
      </c>
    </row>
    <row r="100" spans="1:12" x14ac:dyDescent="0.5">
      <c r="A100" s="5" t="s">
        <v>105</v>
      </c>
      <c r="B100" s="14" t="s">
        <v>36</v>
      </c>
      <c r="C100" s="14" t="s">
        <v>36</v>
      </c>
      <c r="D100" s="14" t="s">
        <v>36</v>
      </c>
      <c r="E100" s="14" t="s">
        <v>36</v>
      </c>
      <c r="F100" s="14" t="s">
        <v>36</v>
      </c>
      <c r="G100" s="14" t="s">
        <v>36</v>
      </c>
      <c r="H100" s="14" t="s">
        <v>36</v>
      </c>
      <c r="I100" s="14" t="s">
        <v>36</v>
      </c>
      <c r="J100" s="14" t="s">
        <v>36</v>
      </c>
      <c r="K100" s="14" t="s">
        <v>36</v>
      </c>
      <c r="L100" s="14" t="s">
        <v>36</v>
      </c>
    </row>
    <row r="101" spans="1:12" x14ac:dyDescent="0.5">
      <c r="A101" s="5" t="s">
        <v>106</v>
      </c>
      <c r="B101" s="14" t="s">
        <v>36</v>
      </c>
      <c r="C101" s="14" t="s">
        <v>36</v>
      </c>
      <c r="D101" s="14" t="s">
        <v>36</v>
      </c>
      <c r="E101" s="14" t="s">
        <v>36</v>
      </c>
      <c r="F101" s="14" t="s">
        <v>36</v>
      </c>
      <c r="G101" s="14" t="s">
        <v>36</v>
      </c>
      <c r="H101" s="14" t="s">
        <v>36</v>
      </c>
      <c r="I101" s="14" t="s">
        <v>36</v>
      </c>
      <c r="J101" s="14" t="s">
        <v>36</v>
      </c>
      <c r="K101" s="14" t="s">
        <v>36</v>
      </c>
      <c r="L101" s="14" t="s">
        <v>36</v>
      </c>
    </row>
    <row r="102" spans="1:12" x14ac:dyDescent="0.5">
      <c r="A102" s="5" t="s">
        <v>107</v>
      </c>
      <c r="B102" s="14" t="s">
        <v>36</v>
      </c>
      <c r="C102" s="14" t="s">
        <v>36</v>
      </c>
      <c r="D102" s="14" t="s">
        <v>36</v>
      </c>
      <c r="E102" s="14">
        <v>0</v>
      </c>
      <c r="F102" s="14">
        <v>0</v>
      </c>
      <c r="G102" s="14" t="s">
        <v>36</v>
      </c>
      <c r="H102" s="14" t="s">
        <v>36</v>
      </c>
      <c r="I102" s="14" t="s">
        <v>36</v>
      </c>
      <c r="J102" s="14">
        <v>0</v>
      </c>
      <c r="K102" s="14" t="s">
        <v>36</v>
      </c>
      <c r="L102" s="14" t="s">
        <v>36</v>
      </c>
    </row>
    <row r="103" spans="1:12" x14ac:dyDescent="0.5">
      <c r="A103" s="5" t="s">
        <v>108</v>
      </c>
      <c r="B103" s="14" t="s">
        <v>36</v>
      </c>
      <c r="C103" s="14" t="s">
        <v>36</v>
      </c>
      <c r="D103" s="14" t="s">
        <v>36</v>
      </c>
      <c r="E103" s="14" t="s">
        <v>36</v>
      </c>
      <c r="F103" s="14" t="s">
        <v>36</v>
      </c>
      <c r="G103" s="14" t="s">
        <v>36</v>
      </c>
      <c r="H103" s="14" t="s">
        <v>36</v>
      </c>
      <c r="I103" s="14" t="s">
        <v>36</v>
      </c>
      <c r="J103" s="14" t="s">
        <v>36</v>
      </c>
      <c r="K103" s="14" t="s">
        <v>36</v>
      </c>
      <c r="L103" s="14" t="s">
        <v>36</v>
      </c>
    </row>
    <row r="104" spans="1:12" x14ac:dyDescent="0.5">
      <c r="A104" s="5" t="s">
        <v>109</v>
      </c>
      <c r="B104" s="14" t="s">
        <v>36</v>
      </c>
      <c r="C104" s="14" t="s">
        <v>36</v>
      </c>
      <c r="D104" s="14" t="s">
        <v>36</v>
      </c>
      <c r="E104" s="14" t="s">
        <v>36</v>
      </c>
      <c r="F104" s="14" t="s">
        <v>36</v>
      </c>
      <c r="G104" s="14" t="s">
        <v>36</v>
      </c>
      <c r="H104" s="14" t="s">
        <v>36</v>
      </c>
      <c r="I104" s="14" t="s">
        <v>36</v>
      </c>
      <c r="J104" s="14" t="s">
        <v>36</v>
      </c>
      <c r="K104" s="14" t="s">
        <v>36</v>
      </c>
      <c r="L104" s="14" t="s">
        <v>36</v>
      </c>
    </row>
    <row r="105" spans="1:12" x14ac:dyDescent="0.5">
      <c r="A105" s="5" t="s">
        <v>110</v>
      </c>
      <c r="B105" s="14" t="s">
        <v>36</v>
      </c>
      <c r="C105" s="14" t="s">
        <v>36</v>
      </c>
      <c r="D105" s="14" t="s">
        <v>36</v>
      </c>
      <c r="E105" s="14" t="s">
        <v>36</v>
      </c>
      <c r="F105" s="14" t="s">
        <v>36</v>
      </c>
      <c r="G105" s="14" t="s">
        <v>36</v>
      </c>
      <c r="H105" s="14" t="s">
        <v>36</v>
      </c>
      <c r="I105" s="14" t="s">
        <v>36</v>
      </c>
      <c r="J105" s="14" t="s">
        <v>36</v>
      </c>
      <c r="K105" s="14" t="s">
        <v>36</v>
      </c>
      <c r="L105" s="14" t="s">
        <v>36</v>
      </c>
    </row>
    <row r="106" spans="1:12" x14ac:dyDescent="0.5">
      <c r="A106" s="5" t="s">
        <v>111</v>
      </c>
      <c r="B106" s="14" t="s">
        <v>36</v>
      </c>
      <c r="C106" s="14" t="s">
        <v>36</v>
      </c>
      <c r="D106" s="14" t="s">
        <v>36</v>
      </c>
      <c r="E106" s="14" t="s">
        <v>36</v>
      </c>
      <c r="F106" s="14" t="s">
        <v>36</v>
      </c>
      <c r="G106" s="14" t="s">
        <v>36</v>
      </c>
      <c r="H106" s="14" t="s">
        <v>36</v>
      </c>
      <c r="I106" s="14" t="s">
        <v>36</v>
      </c>
      <c r="J106" s="14" t="s">
        <v>36</v>
      </c>
      <c r="K106" s="14" t="s">
        <v>36</v>
      </c>
      <c r="L106" s="14" t="s">
        <v>36</v>
      </c>
    </row>
    <row r="107" spans="1:12" x14ac:dyDescent="0.5">
      <c r="A107" s="5" t="s">
        <v>112</v>
      </c>
      <c r="B107" s="14" t="s">
        <v>36</v>
      </c>
      <c r="C107" s="14" t="s">
        <v>36</v>
      </c>
      <c r="D107" s="14" t="s">
        <v>36</v>
      </c>
      <c r="E107" s="14" t="s">
        <v>36</v>
      </c>
      <c r="F107" s="14" t="s">
        <v>36</v>
      </c>
      <c r="G107" s="14" t="s">
        <v>36</v>
      </c>
      <c r="H107" s="14" t="s">
        <v>36</v>
      </c>
      <c r="I107" s="14" t="s">
        <v>36</v>
      </c>
      <c r="J107" s="14" t="s">
        <v>36</v>
      </c>
      <c r="K107" s="14" t="s">
        <v>36</v>
      </c>
      <c r="L107" s="14" t="s">
        <v>36</v>
      </c>
    </row>
    <row r="108" spans="1:12" x14ac:dyDescent="0.5">
      <c r="A108" s="5" t="s">
        <v>113</v>
      </c>
      <c r="B108" s="14" t="s">
        <v>36</v>
      </c>
      <c r="C108" s="14" t="s">
        <v>36</v>
      </c>
      <c r="D108" s="14" t="s">
        <v>36</v>
      </c>
      <c r="E108" s="14" t="s">
        <v>36</v>
      </c>
      <c r="F108" s="14" t="s">
        <v>36</v>
      </c>
      <c r="G108" s="14" t="s">
        <v>36</v>
      </c>
      <c r="H108" s="14" t="s">
        <v>36</v>
      </c>
      <c r="I108" s="14" t="s">
        <v>36</v>
      </c>
      <c r="J108" s="14" t="s">
        <v>36</v>
      </c>
      <c r="K108" s="14" t="s">
        <v>36</v>
      </c>
      <c r="L108" s="14" t="s">
        <v>36</v>
      </c>
    </row>
    <row r="109" spans="1:12" x14ac:dyDescent="0.5">
      <c r="A109" s="5" t="s">
        <v>114</v>
      </c>
      <c r="B109" s="14" t="s">
        <v>36</v>
      </c>
      <c r="C109" s="14" t="s">
        <v>36</v>
      </c>
      <c r="D109" s="14" t="s">
        <v>36</v>
      </c>
      <c r="E109" s="14" t="s">
        <v>36</v>
      </c>
      <c r="F109" s="14" t="s">
        <v>36</v>
      </c>
      <c r="G109" s="14" t="s">
        <v>36</v>
      </c>
      <c r="H109" s="14" t="s">
        <v>36</v>
      </c>
      <c r="I109" s="14" t="s">
        <v>36</v>
      </c>
      <c r="J109" s="14" t="s">
        <v>36</v>
      </c>
      <c r="K109" s="14" t="s">
        <v>36</v>
      </c>
      <c r="L109" s="14" t="s">
        <v>36</v>
      </c>
    </row>
    <row r="110" spans="1:12" x14ac:dyDescent="0.5">
      <c r="A110" s="5" t="s">
        <v>115</v>
      </c>
      <c r="B110" s="14" t="s">
        <v>36</v>
      </c>
      <c r="C110" s="14" t="s">
        <v>36</v>
      </c>
      <c r="D110" s="14" t="s">
        <v>36</v>
      </c>
      <c r="E110" s="14" t="s">
        <v>36</v>
      </c>
      <c r="F110" s="14" t="s">
        <v>36</v>
      </c>
      <c r="G110" s="14" t="s">
        <v>36</v>
      </c>
      <c r="H110" s="14" t="s">
        <v>36</v>
      </c>
      <c r="I110" s="14" t="s">
        <v>36</v>
      </c>
      <c r="J110" s="14" t="s">
        <v>36</v>
      </c>
      <c r="K110" s="14" t="s">
        <v>36</v>
      </c>
      <c r="L110" s="14" t="s">
        <v>36</v>
      </c>
    </row>
    <row r="111" spans="1:12" x14ac:dyDescent="0.5">
      <c r="A111" s="5" t="s">
        <v>116</v>
      </c>
      <c r="B111" s="14" t="s">
        <v>36</v>
      </c>
      <c r="C111" s="14" t="s">
        <v>36</v>
      </c>
      <c r="D111" s="14" t="s">
        <v>36</v>
      </c>
      <c r="E111" s="14" t="s">
        <v>36</v>
      </c>
      <c r="F111" s="14" t="s">
        <v>36</v>
      </c>
      <c r="G111" s="14" t="s">
        <v>36</v>
      </c>
      <c r="H111" s="14" t="s">
        <v>36</v>
      </c>
      <c r="I111" s="14" t="s">
        <v>36</v>
      </c>
      <c r="J111" s="14" t="s">
        <v>36</v>
      </c>
      <c r="K111" s="14" t="s">
        <v>36</v>
      </c>
      <c r="L111" s="14" t="s">
        <v>36</v>
      </c>
    </row>
    <row r="112" spans="1:12" x14ac:dyDescent="0.5">
      <c r="A112" s="5" t="s">
        <v>117</v>
      </c>
      <c r="B112" s="14" t="s">
        <v>36</v>
      </c>
      <c r="C112" s="14" t="s">
        <v>36</v>
      </c>
      <c r="D112" s="14" t="s">
        <v>36</v>
      </c>
      <c r="E112" s="14" t="s">
        <v>36</v>
      </c>
      <c r="F112" s="14" t="s">
        <v>36</v>
      </c>
      <c r="G112" s="14" t="s">
        <v>36</v>
      </c>
      <c r="H112" s="14" t="s">
        <v>36</v>
      </c>
      <c r="I112" s="14" t="s">
        <v>36</v>
      </c>
      <c r="J112" s="14" t="s">
        <v>36</v>
      </c>
      <c r="K112" s="14" t="s">
        <v>36</v>
      </c>
      <c r="L112" s="14" t="s">
        <v>36</v>
      </c>
    </row>
    <row r="113" spans="1:12" x14ac:dyDescent="0.5">
      <c r="A113" s="5" t="s">
        <v>118</v>
      </c>
      <c r="B113" s="14" t="s">
        <v>36</v>
      </c>
      <c r="C113" s="14" t="s">
        <v>36</v>
      </c>
      <c r="D113" s="14" t="s">
        <v>36</v>
      </c>
      <c r="E113" s="14" t="s">
        <v>36</v>
      </c>
      <c r="F113" s="14" t="s">
        <v>36</v>
      </c>
      <c r="G113" s="14" t="s">
        <v>36</v>
      </c>
      <c r="H113" s="14" t="s">
        <v>36</v>
      </c>
      <c r="I113" s="14" t="s">
        <v>36</v>
      </c>
      <c r="J113" s="14" t="s">
        <v>36</v>
      </c>
      <c r="K113" s="14" t="s">
        <v>36</v>
      </c>
      <c r="L113" s="14" t="s">
        <v>36</v>
      </c>
    </row>
    <row r="114" spans="1:12" x14ac:dyDescent="0.5">
      <c r="A114" s="5" t="s">
        <v>119</v>
      </c>
      <c r="B114" s="14" t="s">
        <v>36</v>
      </c>
      <c r="C114" s="14" t="s">
        <v>36</v>
      </c>
      <c r="D114" s="14" t="s">
        <v>36</v>
      </c>
      <c r="E114" s="14" t="s">
        <v>36</v>
      </c>
      <c r="F114" s="14" t="s">
        <v>36</v>
      </c>
      <c r="G114" s="14" t="s">
        <v>36</v>
      </c>
      <c r="H114" s="14" t="s">
        <v>36</v>
      </c>
      <c r="I114" s="14" t="s">
        <v>36</v>
      </c>
      <c r="J114" s="14" t="s">
        <v>36</v>
      </c>
      <c r="K114" s="14" t="s">
        <v>36</v>
      </c>
      <c r="L114" s="14" t="s">
        <v>36</v>
      </c>
    </row>
    <row r="115" spans="1:12" x14ac:dyDescent="0.5">
      <c r="A115" s="13" t="s">
        <v>120</v>
      </c>
      <c r="B115" s="15">
        <v>10816</v>
      </c>
      <c r="C115" s="15">
        <v>11640</v>
      </c>
      <c r="D115" s="15">
        <v>10912</v>
      </c>
      <c r="E115" s="15">
        <v>9151.5</v>
      </c>
      <c r="F115" s="15">
        <v>5960</v>
      </c>
      <c r="G115" s="15">
        <v>5583</v>
      </c>
      <c r="H115" s="15">
        <v>-623</v>
      </c>
      <c r="I115" s="15">
        <v>6595</v>
      </c>
      <c r="J115" s="15">
        <v>10406</v>
      </c>
      <c r="K115" s="15">
        <v>11406</v>
      </c>
      <c r="L115" s="15">
        <v>10636</v>
      </c>
    </row>
    <row r="116" spans="1:12" x14ac:dyDescent="0.5">
      <c r="A116" s="5"/>
      <c r="B116" s="5"/>
      <c r="C116" s="5"/>
      <c r="D116" s="5"/>
      <c r="E116" s="5"/>
      <c r="F116" s="5"/>
      <c r="G116" s="5"/>
      <c r="H116" s="5"/>
      <c r="I116" s="5"/>
      <c r="J116" s="5"/>
      <c r="K116" s="5"/>
      <c r="L116" s="5"/>
    </row>
    <row r="117" spans="1:12" x14ac:dyDescent="0.5">
      <c r="A117" s="5" t="s">
        <v>67</v>
      </c>
      <c r="B117" s="14">
        <v>0</v>
      </c>
      <c r="C117" s="14">
        <v>0</v>
      </c>
      <c r="D117" s="14">
        <v>0</v>
      </c>
      <c r="E117" s="14">
        <v>0</v>
      </c>
      <c r="F117" s="14">
        <v>0</v>
      </c>
      <c r="G117" s="14">
        <v>0</v>
      </c>
      <c r="H117" s="14">
        <v>0</v>
      </c>
      <c r="I117" s="14">
        <v>0</v>
      </c>
      <c r="J117" s="14">
        <v>0</v>
      </c>
      <c r="K117" s="14">
        <v>0</v>
      </c>
      <c r="L117" s="14">
        <v>0</v>
      </c>
    </row>
    <row r="118" spans="1:12" x14ac:dyDescent="0.5">
      <c r="A118" s="5" t="s">
        <v>68</v>
      </c>
      <c r="B118" s="14" t="s">
        <v>36</v>
      </c>
      <c r="C118" s="14" t="s">
        <v>36</v>
      </c>
      <c r="D118" s="14" t="s">
        <v>36</v>
      </c>
      <c r="E118" s="14" t="s">
        <v>36</v>
      </c>
      <c r="F118" s="14" t="s">
        <v>36</v>
      </c>
      <c r="G118" s="14">
        <v>804</v>
      </c>
      <c r="H118" s="14">
        <v>23</v>
      </c>
      <c r="I118" s="14">
        <v>0</v>
      </c>
      <c r="J118" s="14" t="s">
        <v>36</v>
      </c>
      <c r="K118" s="14" t="s">
        <v>36</v>
      </c>
      <c r="L118" s="14" t="s">
        <v>36</v>
      </c>
    </row>
    <row r="119" spans="1:12" x14ac:dyDescent="0.5">
      <c r="A119" s="5" t="s">
        <v>69</v>
      </c>
      <c r="B119" s="14">
        <v>7633</v>
      </c>
      <c r="C119" s="14">
        <v>7966</v>
      </c>
      <c r="D119" s="14">
        <v>8717</v>
      </c>
      <c r="E119" s="14">
        <v>8453</v>
      </c>
      <c r="F119" s="14">
        <v>8308</v>
      </c>
      <c r="G119" s="14">
        <v>9689</v>
      </c>
      <c r="H119" s="14">
        <v>8751</v>
      </c>
      <c r="I119" s="14">
        <v>7318</v>
      </c>
      <c r="J119" s="14">
        <v>7642</v>
      </c>
      <c r="K119" s="14">
        <v>7690</v>
      </c>
      <c r="L119" s="14">
        <v>7567</v>
      </c>
    </row>
    <row r="120" spans="1:12" x14ac:dyDescent="0.5">
      <c r="A120" s="13" t="s">
        <v>121</v>
      </c>
      <c r="B120" s="15">
        <v>7633</v>
      </c>
      <c r="C120" s="15">
        <v>7966</v>
      </c>
      <c r="D120" s="15">
        <v>8717</v>
      </c>
      <c r="E120" s="15">
        <v>8453</v>
      </c>
      <c r="F120" s="15">
        <v>8308</v>
      </c>
      <c r="G120" s="15">
        <v>10493</v>
      </c>
      <c r="H120" s="15">
        <v>8774</v>
      </c>
      <c r="I120" s="15">
        <v>7318</v>
      </c>
      <c r="J120" s="15">
        <v>7642</v>
      </c>
      <c r="K120" s="15">
        <v>7690</v>
      </c>
      <c r="L120" s="15">
        <v>7567</v>
      </c>
    </row>
    <row r="121" spans="1:12" x14ac:dyDescent="0.5">
      <c r="A121" s="5" t="s">
        <v>122</v>
      </c>
      <c r="B121" s="14">
        <v>488.35783333333302</v>
      </c>
      <c r="C121" s="14">
        <v>220.57183800000001</v>
      </c>
      <c r="D121" s="14">
        <v>244.38779299999999</v>
      </c>
      <c r="E121" s="14">
        <v>262.39466099999999</v>
      </c>
      <c r="F121" s="14">
        <v>270.509702</v>
      </c>
      <c r="G121" s="14">
        <v>418.92399999999998</v>
      </c>
      <c r="H121" s="14">
        <v>411.16800000000001</v>
      </c>
      <c r="I121" s="14">
        <v>399.33449999999999</v>
      </c>
      <c r="J121" s="14">
        <v>409.387</v>
      </c>
      <c r="K121" s="14">
        <v>500.54649999999998</v>
      </c>
      <c r="L121" s="14">
        <v>555.14</v>
      </c>
    </row>
    <row r="122" spans="1:12" x14ac:dyDescent="0.5">
      <c r="A122" s="5" t="s">
        <v>123</v>
      </c>
      <c r="B122" s="14">
        <v>0</v>
      </c>
      <c r="C122" s="14">
        <v>0</v>
      </c>
      <c r="D122" s="14">
        <v>0</v>
      </c>
      <c r="E122" s="14">
        <v>0</v>
      </c>
      <c r="F122" s="14">
        <v>0</v>
      </c>
      <c r="G122" s="14">
        <v>0</v>
      </c>
      <c r="H122" s="14">
        <v>0</v>
      </c>
      <c r="I122" s="14">
        <v>0</v>
      </c>
      <c r="J122" s="14">
        <v>0</v>
      </c>
      <c r="K122" s="14">
        <v>0</v>
      </c>
      <c r="L122" s="14">
        <v>0</v>
      </c>
    </row>
    <row r="123" spans="1:12" x14ac:dyDescent="0.5">
      <c r="A123" s="5" t="s">
        <v>124</v>
      </c>
      <c r="B123" s="14">
        <v>-2388</v>
      </c>
      <c r="C123" s="14">
        <v>-3640</v>
      </c>
      <c r="D123" s="14">
        <v>-4330</v>
      </c>
      <c r="E123" s="14">
        <v>-4135</v>
      </c>
      <c r="F123" s="14">
        <v>-3867</v>
      </c>
      <c r="G123" s="14">
        <v>-3635</v>
      </c>
      <c r="H123" s="14">
        <v>-3235</v>
      </c>
      <c r="I123" s="14">
        <v>-1626</v>
      </c>
      <c r="J123" s="14">
        <v>-2281</v>
      </c>
      <c r="K123" s="14">
        <v>-2354</v>
      </c>
      <c r="L123" s="14">
        <v>-2529</v>
      </c>
    </row>
    <row r="124" spans="1:12" x14ac:dyDescent="0.5">
      <c r="A124" s="5" t="s">
        <v>125</v>
      </c>
      <c r="B124" s="14" t="s">
        <v>36</v>
      </c>
      <c r="C124" s="14" t="s">
        <v>36</v>
      </c>
      <c r="D124" s="14" t="s">
        <v>36</v>
      </c>
      <c r="E124" s="14" t="s">
        <v>36</v>
      </c>
      <c r="F124" s="14" t="s">
        <v>36</v>
      </c>
      <c r="G124" s="14" t="s">
        <v>36</v>
      </c>
      <c r="H124" s="14" t="s">
        <v>36</v>
      </c>
      <c r="I124" s="14" t="s">
        <v>36</v>
      </c>
      <c r="J124" s="14" t="s">
        <v>36</v>
      </c>
      <c r="K124" s="14" t="s">
        <v>36</v>
      </c>
      <c r="L124" s="14" t="s">
        <v>36</v>
      </c>
    </row>
    <row r="125" spans="1:12" x14ac:dyDescent="0.5">
      <c r="A125" s="5" t="s">
        <v>42</v>
      </c>
      <c r="B125" s="14">
        <v>0</v>
      </c>
      <c r="C125" s="14">
        <v>0</v>
      </c>
      <c r="D125" s="14">
        <v>0</v>
      </c>
      <c r="E125" s="14">
        <v>0</v>
      </c>
      <c r="F125" s="14">
        <v>0</v>
      </c>
      <c r="G125" s="14">
        <v>0</v>
      </c>
      <c r="H125" s="14">
        <v>0</v>
      </c>
      <c r="I125" s="14">
        <v>0</v>
      </c>
      <c r="J125" s="14">
        <v>0</v>
      </c>
      <c r="K125" s="14">
        <v>0</v>
      </c>
      <c r="L125" s="14">
        <v>0</v>
      </c>
    </row>
    <row r="126" spans="1:12" x14ac:dyDescent="0.5">
      <c r="A126" s="5" t="s">
        <v>79</v>
      </c>
      <c r="B126" s="14" t="s">
        <v>36</v>
      </c>
      <c r="C126" s="14" t="s">
        <v>36</v>
      </c>
      <c r="D126" s="14" t="s">
        <v>36</v>
      </c>
      <c r="E126" s="14" t="s">
        <v>36</v>
      </c>
      <c r="F126" s="14" t="s">
        <v>36</v>
      </c>
      <c r="G126" s="14" t="s">
        <v>36</v>
      </c>
      <c r="H126" s="14" t="s">
        <v>36</v>
      </c>
      <c r="I126" s="14" t="s">
        <v>36</v>
      </c>
      <c r="J126" s="14" t="s">
        <v>36</v>
      </c>
      <c r="K126" s="14" t="s">
        <v>36</v>
      </c>
      <c r="L126" s="14" t="s">
        <v>36</v>
      </c>
    </row>
    <row r="127" spans="1:12" x14ac:dyDescent="0.5">
      <c r="A127" s="5" t="s">
        <v>126</v>
      </c>
      <c r="B127" s="14">
        <v>0</v>
      </c>
      <c r="C127" s="14">
        <v>0</v>
      </c>
      <c r="D127" s="14">
        <v>0</v>
      </c>
      <c r="E127" s="14">
        <v>0</v>
      </c>
      <c r="F127" s="14">
        <v>0</v>
      </c>
      <c r="G127" s="14">
        <v>0</v>
      </c>
      <c r="H127" s="14">
        <v>0</v>
      </c>
      <c r="I127" s="14">
        <v>0</v>
      </c>
      <c r="J127" s="14">
        <v>0</v>
      </c>
      <c r="K127" s="14">
        <v>0</v>
      </c>
      <c r="L127" s="14">
        <v>0</v>
      </c>
    </row>
    <row r="128" spans="1:12" x14ac:dyDescent="0.5">
      <c r="A128" s="5" t="s">
        <v>85</v>
      </c>
      <c r="B128" s="14">
        <v>0</v>
      </c>
      <c r="C128" s="14">
        <v>0</v>
      </c>
      <c r="D128" s="14">
        <v>0</v>
      </c>
      <c r="E128" s="14">
        <v>0</v>
      </c>
      <c r="F128" s="14">
        <v>0</v>
      </c>
      <c r="G128" s="14">
        <v>0</v>
      </c>
      <c r="H128" s="14">
        <v>0</v>
      </c>
      <c r="I128" s="14">
        <v>0</v>
      </c>
      <c r="J128" s="14">
        <v>0</v>
      </c>
      <c r="K128" s="14">
        <v>0</v>
      </c>
      <c r="L128" s="14">
        <v>0</v>
      </c>
    </row>
    <row r="129" spans="1:12" x14ac:dyDescent="0.5">
      <c r="A129" s="5" t="s">
        <v>127</v>
      </c>
      <c r="B129" s="14">
        <v>0</v>
      </c>
      <c r="C129" s="14">
        <v>0</v>
      </c>
      <c r="D129" s="14">
        <v>0</v>
      </c>
      <c r="E129" s="14">
        <v>0</v>
      </c>
      <c r="F129" s="14">
        <v>0</v>
      </c>
      <c r="G129" s="14">
        <v>0</v>
      </c>
      <c r="H129" s="14">
        <v>0</v>
      </c>
      <c r="I129" s="14">
        <v>0</v>
      </c>
      <c r="J129" s="14">
        <v>0</v>
      </c>
      <c r="K129" s="14">
        <v>0</v>
      </c>
      <c r="L129" s="14">
        <v>0</v>
      </c>
    </row>
    <row r="130" spans="1:12" x14ac:dyDescent="0.5">
      <c r="A130" s="5" t="s">
        <v>128</v>
      </c>
      <c r="B130" s="14" t="s">
        <v>36</v>
      </c>
      <c r="C130" s="14" t="s">
        <v>36</v>
      </c>
      <c r="D130" s="14" t="s">
        <v>36</v>
      </c>
      <c r="E130" s="14" t="s">
        <v>36</v>
      </c>
      <c r="F130" s="14" t="s">
        <v>36</v>
      </c>
      <c r="G130" s="14" t="s">
        <v>36</v>
      </c>
      <c r="H130" s="14" t="s">
        <v>36</v>
      </c>
      <c r="I130" s="14" t="s">
        <v>36</v>
      </c>
      <c r="J130" s="14" t="s">
        <v>36</v>
      </c>
      <c r="K130" s="14" t="s">
        <v>36</v>
      </c>
      <c r="L130" s="14" t="s">
        <v>36</v>
      </c>
    </row>
    <row r="131" spans="1:12" x14ac:dyDescent="0.5">
      <c r="A131" s="5" t="s">
        <v>129</v>
      </c>
      <c r="B131" s="14" t="s">
        <v>36</v>
      </c>
      <c r="C131" s="14" t="s">
        <v>36</v>
      </c>
      <c r="D131" s="14" t="s">
        <v>36</v>
      </c>
      <c r="E131" s="14" t="s">
        <v>36</v>
      </c>
      <c r="F131" s="14" t="s">
        <v>36</v>
      </c>
      <c r="G131" s="14">
        <v>-804</v>
      </c>
      <c r="H131" s="14" t="s">
        <v>36</v>
      </c>
      <c r="I131" s="14" t="s">
        <v>36</v>
      </c>
      <c r="J131" s="14" t="s">
        <v>36</v>
      </c>
      <c r="K131" s="14" t="s">
        <v>36</v>
      </c>
      <c r="L131" s="14" t="s">
        <v>36</v>
      </c>
    </row>
    <row r="132" spans="1:12" x14ac:dyDescent="0.5">
      <c r="A132" s="5" t="s">
        <v>130</v>
      </c>
      <c r="B132" s="14" t="s">
        <v>36</v>
      </c>
      <c r="C132" s="14" t="s">
        <v>36</v>
      </c>
      <c r="D132" s="14" t="s">
        <v>36</v>
      </c>
      <c r="E132" s="14" t="s">
        <v>36</v>
      </c>
      <c r="F132" s="14" t="s">
        <v>36</v>
      </c>
      <c r="G132" s="14" t="s">
        <v>36</v>
      </c>
      <c r="H132" s="14" t="s">
        <v>36</v>
      </c>
      <c r="I132" s="14" t="s">
        <v>36</v>
      </c>
      <c r="J132" s="14" t="s">
        <v>36</v>
      </c>
      <c r="K132" s="14" t="s">
        <v>36</v>
      </c>
      <c r="L132" s="14" t="s">
        <v>36</v>
      </c>
    </row>
    <row r="133" spans="1:12" x14ac:dyDescent="0.5">
      <c r="A133" s="5" t="s">
        <v>131</v>
      </c>
      <c r="B133" s="14" t="s">
        <v>36</v>
      </c>
      <c r="C133" s="14" t="s">
        <v>36</v>
      </c>
      <c r="D133" s="14" t="s">
        <v>36</v>
      </c>
      <c r="E133" s="14" t="s">
        <v>36</v>
      </c>
      <c r="F133" s="14" t="s">
        <v>36</v>
      </c>
      <c r="G133" s="14" t="s">
        <v>36</v>
      </c>
      <c r="H133" s="14" t="s">
        <v>36</v>
      </c>
      <c r="I133" s="14" t="s">
        <v>36</v>
      </c>
      <c r="J133" s="14" t="s">
        <v>36</v>
      </c>
      <c r="K133" s="14" t="s">
        <v>36</v>
      </c>
      <c r="L133" s="14" t="s">
        <v>36</v>
      </c>
    </row>
    <row r="134" spans="1:12" x14ac:dyDescent="0.5">
      <c r="A134" s="5" t="s">
        <v>132</v>
      </c>
      <c r="B134" s="14" t="s">
        <v>36</v>
      </c>
      <c r="C134" s="14" t="s">
        <v>36</v>
      </c>
      <c r="D134" s="14" t="s">
        <v>36</v>
      </c>
      <c r="E134" s="14" t="s">
        <v>36</v>
      </c>
      <c r="F134" s="14" t="s">
        <v>36</v>
      </c>
      <c r="G134" s="14">
        <v>-473.46</v>
      </c>
      <c r="H134" s="14">
        <v>-145</v>
      </c>
      <c r="I134" s="14">
        <v>0</v>
      </c>
      <c r="J134" s="14">
        <v>0</v>
      </c>
      <c r="K134" s="14" t="s">
        <v>36</v>
      </c>
      <c r="L134" s="14" t="s">
        <v>36</v>
      </c>
    </row>
    <row r="135" spans="1:12" x14ac:dyDescent="0.5">
      <c r="A135" s="13" t="s">
        <v>133</v>
      </c>
      <c r="B135" s="15">
        <v>5733.3578333333326</v>
      </c>
      <c r="C135" s="15">
        <v>4546.5718379999998</v>
      </c>
      <c r="D135" s="15">
        <v>4631.3877929999999</v>
      </c>
      <c r="E135" s="15">
        <v>4580.3946610000003</v>
      </c>
      <c r="F135" s="15">
        <v>4711.5097020000003</v>
      </c>
      <c r="G135" s="15">
        <v>5999.4660000000003</v>
      </c>
      <c r="H135" s="15">
        <v>5805.1679999999997</v>
      </c>
      <c r="I135" s="15">
        <v>6091.3344999999999</v>
      </c>
      <c r="J135" s="15">
        <v>5770.3869999999997</v>
      </c>
      <c r="K135" s="15">
        <v>5836.5465000000004</v>
      </c>
      <c r="L135" s="15">
        <v>5593.14</v>
      </c>
    </row>
    <row r="136" spans="1:12" x14ac:dyDescent="0.5">
      <c r="A136" s="5"/>
      <c r="B136" s="5"/>
      <c r="C136" s="5"/>
      <c r="D136" s="5"/>
      <c r="E136" s="5"/>
      <c r="F136" s="5"/>
      <c r="G136" s="5"/>
      <c r="H136" s="5"/>
      <c r="I136" s="5"/>
      <c r="J136" s="5"/>
      <c r="K136" s="5"/>
      <c r="L136" s="5"/>
    </row>
    <row r="137" spans="1:12" x14ac:dyDescent="0.5">
      <c r="A137" s="13" t="s">
        <v>134</v>
      </c>
      <c r="B137" s="17">
        <v>5082.6421666666674</v>
      </c>
      <c r="C137" s="17">
        <v>7093.4281620000002</v>
      </c>
      <c r="D137" s="17">
        <v>6280.6122070000001</v>
      </c>
      <c r="E137" s="17">
        <v>4571.1053389999997</v>
      </c>
      <c r="F137" s="17">
        <v>1248.4902979999999</v>
      </c>
      <c r="G137" s="17">
        <v>-416.47</v>
      </c>
      <c r="H137" s="17">
        <v>-6428.17</v>
      </c>
      <c r="I137" s="17">
        <v>503.66550000000001</v>
      </c>
      <c r="J137" s="17">
        <v>4635.6130000000003</v>
      </c>
      <c r="K137" s="17">
        <v>5569.4534999999996</v>
      </c>
      <c r="L137" s="17">
        <v>5042.8599999999997</v>
      </c>
    </row>
    <row r="138" spans="1:12" x14ac:dyDescent="0.5">
      <c r="A138" s="5" t="s">
        <v>71</v>
      </c>
      <c r="B138" s="14">
        <v>-1697.67</v>
      </c>
      <c r="C138" s="14">
        <v>1560</v>
      </c>
      <c r="D138" s="14">
        <v>1794</v>
      </c>
      <c r="E138" s="14">
        <v>3267</v>
      </c>
      <c r="F138" s="14">
        <v>2713</v>
      </c>
      <c r="G138" s="14">
        <v>1215</v>
      </c>
      <c r="H138" s="14">
        <v>4941</v>
      </c>
      <c r="I138" s="14">
        <v>15060</v>
      </c>
      <c r="J138" s="14">
        <v>-8033</v>
      </c>
      <c r="K138" s="14">
        <v>-189</v>
      </c>
      <c r="L138" s="14">
        <v>3129</v>
      </c>
    </row>
    <row r="139" spans="1:12" x14ac:dyDescent="0.5">
      <c r="A139" s="5" t="s">
        <v>135</v>
      </c>
      <c r="B139" s="14" t="s">
        <v>36</v>
      </c>
      <c r="C139" s="14">
        <v>1818</v>
      </c>
      <c r="D139" s="14">
        <v>1780</v>
      </c>
      <c r="E139" s="14">
        <v>1201</v>
      </c>
      <c r="F139" s="14">
        <v>123</v>
      </c>
      <c r="G139" s="14">
        <v>32</v>
      </c>
      <c r="H139" s="14">
        <v>0</v>
      </c>
      <c r="I139" s="14">
        <v>0</v>
      </c>
      <c r="J139" s="14">
        <v>0</v>
      </c>
      <c r="K139" s="14" t="s">
        <v>36</v>
      </c>
      <c r="L139" s="14" t="s">
        <v>36</v>
      </c>
    </row>
    <row r="140" spans="1:12" x14ac:dyDescent="0.5">
      <c r="A140" s="5" t="s">
        <v>136</v>
      </c>
      <c r="B140" s="14">
        <v>0</v>
      </c>
      <c r="C140" s="14">
        <v>0</v>
      </c>
      <c r="D140" s="14">
        <v>0</v>
      </c>
      <c r="E140" s="14">
        <v>0</v>
      </c>
      <c r="F140" s="14">
        <v>0</v>
      </c>
      <c r="G140" s="14">
        <v>0</v>
      </c>
      <c r="H140" s="14">
        <v>0</v>
      </c>
      <c r="I140" s="14">
        <v>0</v>
      </c>
      <c r="J140" s="14">
        <v>0</v>
      </c>
      <c r="K140" s="14">
        <v>0</v>
      </c>
      <c r="L140" s="14">
        <v>0</v>
      </c>
    </row>
    <row r="141" spans="1:12" x14ac:dyDescent="0.5">
      <c r="A141" s="5" t="s">
        <v>137</v>
      </c>
      <c r="B141" s="14">
        <v>-79.67</v>
      </c>
      <c r="C141" s="14">
        <v>-32</v>
      </c>
      <c r="D141" s="14">
        <v>-33</v>
      </c>
      <c r="E141" s="14">
        <v>-32</v>
      </c>
      <c r="F141" s="14">
        <v>-28</v>
      </c>
      <c r="G141" s="14">
        <v>-31</v>
      </c>
      <c r="H141" s="14">
        <v>-20</v>
      </c>
      <c r="I141" s="14">
        <v>-31</v>
      </c>
      <c r="J141" s="14">
        <v>-165</v>
      </c>
      <c r="K141" s="14">
        <v>-32</v>
      </c>
      <c r="L141" s="14">
        <v>-42</v>
      </c>
    </row>
    <row r="142" spans="1:12" x14ac:dyDescent="0.5">
      <c r="A142" s="5" t="s">
        <v>138</v>
      </c>
      <c r="B142" s="14" t="s">
        <v>36</v>
      </c>
      <c r="C142" s="14" t="s">
        <v>36</v>
      </c>
      <c r="D142" s="14" t="s">
        <v>36</v>
      </c>
      <c r="E142" s="14" t="s">
        <v>36</v>
      </c>
      <c r="F142" s="14" t="s">
        <v>36</v>
      </c>
      <c r="G142" s="14" t="s">
        <v>36</v>
      </c>
      <c r="H142" s="14" t="s">
        <v>36</v>
      </c>
      <c r="I142" s="14" t="s">
        <v>36</v>
      </c>
      <c r="J142" s="14" t="s">
        <v>36</v>
      </c>
      <c r="K142" s="14" t="s">
        <v>36</v>
      </c>
      <c r="L142" s="14" t="s">
        <v>36</v>
      </c>
    </row>
    <row r="143" spans="1:12" x14ac:dyDescent="0.5">
      <c r="A143" s="5" t="s">
        <v>139</v>
      </c>
      <c r="B143" s="14">
        <v>0</v>
      </c>
      <c r="C143" s="14">
        <v>0</v>
      </c>
      <c r="D143" s="14">
        <v>0</v>
      </c>
      <c r="E143" s="14">
        <v>0</v>
      </c>
      <c r="F143" s="14">
        <v>0</v>
      </c>
      <c r="G143" s="14">
        <v>0</v>
      </c>
      <c r="H143" s="14">
        <v>0</v>
      </c>
      <c r="I143" s="14">
        <v>0</v>
      </c>
      <c r="J143" s="14">
        <v>0</v>
      </c>
      <c r="K143" s="14">
        <v>0</v>
      </c>
      <c r="L143" s="14">
        <v>0</v>
      </c>
    </row>
    <row r="144" spans="1:12" x14ac:dyDescent="0.5">
      <c r="A144" s="5" t="s">
        <v>140</v>
      </c>
      <c r="B144" s="14">
        <v>-435.67</v>
      </c>
      <c r="C144" s="14">
        <v>-199</v>
      </c>
      <c r="D144" s="14">
        <v>-210</v>
      </c>
      <c r="E144" s="14">
        <v>-246</v>
      </c>
      <c r="F144" s="14">
        <v>-191</v>
      </c>
      <c r="G144" s="14">
        <v>-228</v>
      </c>
      <c r="H144" s="14">
        <v>-199</v>
      </c>
      <c r="I144" s="14">
        <v>-305</v>
      </c>
      <c r="J144" s="14">
        <v>-336</v>
      </c>
      <c r="K144" s="14">
        <v>-460</v>
      </c>
      <c r="L144" s="14">
        <v>-511</v>
      </c>
    </row>
    <row r="145" spans="1:12" x14ac:dyDescent="0.5">
      <c r="A145" s="5" t="s">
        <v>141</v>
      </c>
      <c r="B145" s="14">
        <v>-428.33</v>
      </c>
      <c r="C145" s="14">
        <v>-1485</v>
      </c>
      <c r="D145" s="14">
        <v>-1613</v>
      </c>
      <c r="E145" s="14">
        <v>-1444</v>
      </c>
      <c r="F145" s="14">
        <v>-330</v>
      </c>
      <c r="G145" s="14">
        <v>-244</v>
      </c>
      <c r="H145" s="14">
        <v>-180</v>
      </c>
      <c r="I145" s="14">
        <v>-452</v>
      </c>
      <c r="J145" s="14">
        <v>-452</v>
      </c>
      <c r="K145" s="14">
        <v>-381</v>
      </c>
      <c r="L145" s="14">
        <v>-452</v>
      </c>
    </row>
    <row r="146" spans="1:12" x14ac:dyDescent="0.5">
      <c r="A146" s="5" t="s">
        <v>142</v>
      </c>
      <c r="B146" s="14">
        <v>0</v>
      </c>
      <c r="C146" s="14">
        <v>0</v>
      </c>
      <c r="D146" s="14">
        <v>0</v>
      </c>
      <c r="E146" s="14">
        <v>0</v>
      </c>
      <c r="F146" s="14">
        <v>0</v>
      </c>
      <c r="G146" s="14">
        <v>0</v>
      </c>
      <c r="H146" s="14">
        <v>0</v>
      </c>
      <c r="I146" s="14">
        <v>0</v>
      </c>
      <c r="J146" s="14">
        <v>0</v>
      </c>
      <c r="K146" s="14">
        <v>0</v>
      </c>
      <c r="L146" s="14">
        <v>0</v>
      </c>
    </row>
    <row r="147" spans="1:12" x14ac:dyDescent="0.5">
      <c r="A147" s="5" t="s">
        <v>143</v>
      </c>
      <c r="B147" s="14">
        <v>1149</v>
      </c>
      <c r="C147" s="14" t="s">
        <v>36</v>
      </c>
      <c r="D147" s="14" t="s">
        <v>36</v>
      </c>
      <c r="E147" s="14" t="s">
        <v>36</v>
      </c>
      <c r="F147" s="14" t="s">
        <v>36</v>
      </c>
      <c r="G147" s="14" t="s">
        <v>36</v>
      </c>
      <c r="H147" s="14">
        <v>-3757</v>
      </c>
      <c r="I147" s="14">
        <v>-13677</v>
      </c>
      <c r="J147" s="14">
        <v>1364</v>
      </c>
      <c r="K147" s="14">
        <v>2494</v>
      </c>
      <c r="L147" s="14">
        <v>-411</v>
      </c>
    </row>
    <row r="148" spans="1:12" x14ac:dyDescent="0.5">
      <c r="A148" s="5" t="s">
        <v>144</v>
      </c>
      <c r="B148" s="14" t="s">
        <v>36</v>
      </c>
      <c r="C148" s="14" t="s">
        <v>36</v>
      </c>
      <c r="D148" s="14" t="s">
        <v>36</v>
      </c>
      <c r="E148" s="14" t="s">
        <v>36</v>
      </c>
      <c r="F148" s="14" t="s">
        <v>36</v>
      </c>
      <c r="G148" s="14" t="s">
        <v>36</v>
      </c>
      <c r="H148" s="14">
        <v>0</v>
      </c>
      <c r="I148" s="14">
        <v>0</v>
      </c>
      <c r="J148" s="14">
        <v>0</v>
      </c>
      <c r="K148" s="14" t="s">
        <v>36</v>
      </c>
      <c r="L148" s="14" t="s">
        <v>36</v>
      </c>
    </row>
    <row r="149" spans="1:12" x14ac:dyDescent="0.5">
      <c r="A149" s="5" t="s">
        <v>145</v>
      </c>
      <c r="B149" s="14" t="s">
        <v>36</v>
      </c>
      <c r="C149" s="14" t="s">
        <v>36</v>
      </c>
      <c r="D149" s="14" t="s">
        <v>36</v>
      </c>
      <c r="E149" s="14" t="s">
        <v>36</v>
      </c>
      <c r="F149" s="14" t="s">
        <v>36</v>
      </c>
      <c r="G149" s="14" t="s">
        <v>36</v>
      </c>
      <c r="H149" s="14" t="s">
        <v>36</v>
      </c>
      <c r="I149" s="14" t="s">
        <v>36</v>
      </c>
      <c r="J149" s="14" t="s">
        <v>36</v>
      </c>
      <c r="K149" s="14" t="s">
        <v>36</v>
      </c>
      <c r="L149" s="14" t="s">
        <v>36</v>
      </c>
    </row>
    <row r="150" spans="1:12" x14ac:dyDescent="0.5">
      <c r="A150" s="13" t="s">
        <v>146</v>
      </c>
      <c r="B150" s="15">
        <v>3590.308833333333</v>
      </c>
      <c r="C150" s="15">
        <v>8755.4281620000002</v>
      </c>
      <c r="D150" s="15">
        <v>7998.6122070000001</v>
      </c>
      <c r="E150" s="15">
        <v>7317.1053389999997</v>
      </c>
      <c r="F150" s="15">
        <v>3535.4902980000002</v>
      </c>
      <c r="G150" s="15">
        <v>327.53399999999999</v>
      </c>
      <c r="H150" s="15">
        <v>-5643.17</v>
      </c>
      <c r="I150" s="15">
        <v>1098.6655000000001</v>
      </c>
      <c r="J150" s="15">
        <v>-2986.39</v>
      </c>
      <c r="K150" s="15">
        <v>7001.4534999999996</v>
      </c>
      <c r="L150" s="15">
        <v>6755.86</v>
      </c>
    </row>
    <row r="151" spans="1:12" x14ac:dyDescent="0.5">
      <c r="A151" s="5"/>
      <c r="B151" s="5"/>
      <c r="C151" s="5"/>
      <c r="D151" s="5"/>
      <c r="E151" s="5"/>
      <c r="F151" s="5"/>
      <c r="G151" s="5"/>
      <c r="H151" s="5"/>
      <c r="I151" s="5"/>
      <c r="J151" s="5"/>
      <c r="K151" s="5"/>
      <c r="L151" s="5"/>
    </row>
    <row r="152" spans="1:12" x14ac:dyDescent="0.5">
      <c r="A152" s="13" t="s">
        <v>147</v>
      </c>
      <c r="B152" s="17">
        <v>1225.333333333333</v>
      </c>
      <c r="C152" s="17">
        <v>3227</v>
      </c>
      <c r="D152" s="17">
        <v>3702</v>
      </c>
      <c r="E152" s="17">
        <v>4364</v>
      </c>
      <c r="F152" s="17">
        <v>5157</v>
      </c>
      <c r="G152" s="17">
        <v>5409</v>
      </c>
      <c r="H152" s="17">
        <v>1649</v>
      </c>
      <c r="I152" s="17">
        <v>1803</v>
      </c>
      <c r="J152" s="17">
        <v>1259</v>
      </c>
      <c r="K152" s="17">
        <v>1302</v>
      </c>
      <c r="L152" s="17">
        <v>1115</v>
      </c>
    </row>
    <row r="153" spans="1:12" x14ac:dyDescent="0.5">
      <c r="A153" s="5" t="s">
        <v>148</v>
      </c>
      <c r="B153" s="14">
        <v>0</v>
      </c>
      <c r="C153" s="14">
        <v>20</v>
      </c>
      <c r="D153" s="14">
        <v>27</v>
      </c>
      <c r="E153" s="14">
        <v>35</v>
      </c>
      <c r="F153" s="14">
        <v>0</v>
      </c>
      <c r="G153" s="14">
        <v>0</v>
      </c>
      <c r="H153" s="14">
        <v>0</v>
      </c>
      <c r="I153" s="14">
        <v>0</v>
      </c>
      <c r="J153" s="14">
        <v>0</v>
      </c>
      <c r="K153" s="14">
        <v>0</v>
      </c>
      <c r="L153" s="14">
        <v>0</v>
      </c>
    </row>
    <row r="154" spans="1:12" x14ac:dyDescent="0.5">
      <c r="A154" s="5" t="s">
        <v>149</v>
      </c>
      <c r="B154" s="14" t="s">
        <v>36</v>
      </c>
      <c r="C154" s="14" t="s">
        <v>36</v>
      </c>
      <c r="D154" s="14" t="s">
        <v>36</v>
      </c>
      <c r="E154" s="14" t="s">
        <v>36</v>
      </c>
      <c r="F154" s="14" t="s">
        <v>36</v>
      </c>
      <c r="G154" s="14" t="s">
        <v>36</v>
      </c>
      <c r="H154" s="14" t="s">
        <v>36</v>
      </c>
      <c r="I154" s="14" t="s">
        <v>36</v>
      </c>
      <c r="J154" s="14" t="s">
        <v>36</v>
      </c>
      <c r="K154" s="14" t="s">
        <v>36</v>
      </c>
      <c r="L154" s="14" t="s">
        <v>36</v>
      </c>
    </row>
    <row r="155" spans="1:12" x14ac:dyDescent="0.5">
      <c r="A155" s="5" t="s">
        <v>150</v>
      </c>
      <c r="B155" s="14">
        <v>75.975499999999997</v>
      </c>
      <c r="C155" s="14">
        <v>52.428162</v>
      </c>
      <c r="D155" s="14">
        <v>65.612206999999998</v>
      </c>
      <c r="E155" s="14">
        <v>77.105339000000001</v>
      </c>
      <c r="F155" s="14">
        <v>79.490297999999996</v>
      </c>
      <c r="G155" s="14">
        <v>48.076000000000001</v>
      </c>
      <c r="H155" s="14">
        <v>51.832000000000001</v>
      </c>
      <c r="I155" s="14">
        <v>44.665500000000002</v>
      </c>
      <c r="J155" s="14">
        <v>53.613</v>
      </c>
      <c r="K155" s="14">
        <v>79.453500000000005</v>
      </c>
      <c r="L155" s="14">
        <v>94.86</v>
      </c>
    </row>
    <row r="156" spans="1:12" x14ac:dyDescent="0.5">
      <c r="A156" s="5" t="s">
        <v>151</v>
      </c>
      <c r="B156" s="14">
        <v>0</v>
      </c>
      <c r="C156" s="14">
        <v>0</v>
      </c>
      <c r="D156" s="14">
        <v>0</v>
      </c>
      <c r="E156" s="14">
        <v>0</v>
      </c>
      <c r="F156" s="14">
        <v>0</v>
      </c>
      <c r="G156" s="14">
        <v>0</v>
      </c>
      <c r="H156" s="14">
        <v>0</v>
      </c>
      <c r="I156" s="14">
        <v>0</v>
      </c>
      <c r="J156" s="14">
        <v>0</v>
      </c>
      <c r="K156" s="14">
        <v>0</v>
      </c>
      <c r="L156" s="14">
        <v>0</v>
      </c>
    </row>
    <row r="157" spans="1:12" x14ac:dyDescent="0.5">
      <c r="A157" s="5" t="s">
        <v>152</v>
      </c>
      <c r="B157" s="14">
        <v>-5742.67</v>
      </c>
      <c r="C157" s="14">
        <v>-2454</v>
      </c>
      <c r="D157" s="14">
        <v>-2808</v>
      </c>
      <c r="E157" s="14">
        <v>-3231</v>
      </c>
      <c r="F157" s="14">
        <v>-3929</v>
      </c>
      <c r="G157" s="14">
        <v>-4389</v>
      </c>
      <c r="H157" s="14">
        <v>-3402</v>
      </c>
      <c r="I157" s="14">
        <v>-2790</v>
      </c>
      <c r="J157" s="14">
        <v>-3334</v>
      </c>
      <c r="K157" s="14">
        <v>-6311</v>
      </c>
      <c r="L157" s="14">
        <v>-7583</v>
      </c>
    </row>
    <row r="158" spans="1:12" x14ac:dyDescent="0.5">
      <c r="A158" s="5" t="s">
        <v>153</v>
      </c>
      <c r="B158" s="14" t="s">
        <v>36</v>
      </c>
      <c r="C158" s="14" t="s">
        <v>36</v>
      </c>
      <c r="D158" s="14" t="s">
        <v>36</v>
      </c>
      <c r="E158" s="14" t="s">
        <v>36</v>
      </c>
      <c r="F158" s="14" t="s">
        <v>36</v>
      </c>
      <c r="G158" s="14" t="s">
        <v>36</v>
      </c>
      <c r="H158" s="14" t="s">
        <v>36</v>
      </c>
      <c r="I158" s="14" t="s">
        <v>36</v>
      </c>
      <c r="J158" s="14" t="s">
        <v>36</v>
      </c>
      <c r="K158" s="14" t="s">
        <v>36</v>
      </c>
      <c r="L158" s="14" t="s">
        <v>36</v>
      </c>
    </row>
    <row r="159" spans="1:12" x14ac:dyDescent="0.5">
      <c r="A159" s="5" t="s">
        <v>80</v>
      </c>
      <c r="B159" s="14">
        <v>0</v>
      </c>
      <c r="C159" s="14">
        <v>0</v>
      </c>
      <c r="D159" s="14">
        <v>0</v>
      </c>
      <c r="E159" s="14">
        <v>0</v>
      </c>
      <c r="F159" s="14">
        <v>0</v>
      </c>
      <c r="G159" s="14">
        <v>0</v>
      </c>
      <c r="H159" s="14">
        <v>0</v>
      </c>
      <c r="I159" s="14">
        <v>0</v>
      </c>
      <c r="J159" s="14">
        <v>0</v>
      </c>
      <c r="K159" s="14">
        <v>0</v>
      </c>
      <c r="L159" s="14">
        <v>0</v>
      </c>
    </row>
    <row r="160" spans="1:12" x14ac:dyDescent="0.5">
      <c r="A160" s="5" t="s">
        <v>154</v>
      </c>
      <c r="B160" s="14">
        <v>0</v>
      </c>
      <c r="C160" s="14">
        <v>0</v>
      </c>
      <c r="D160" s="14">
        <v>0</v>
      </c>
      <c r="E160" s="14">
        <v>0</v>
      </c>
      <c r="F160" s="14">
        <v>0</v>
      </c>
      <c r="G160" s="14">
        <v>0</v>
      </c>
      <c r="H160" s="14">
        <v>0</v>
      </c>
      <c r="I160" s="14">
        <v>0</v>
      </c>
      <c r="J160" s="14">
        <v>0</v>
      </c>
      <c r="K160" s="14">
        <v>0</v>
      </c>
      <c r="L160" s="14">
        <v>0</v>
      </c>
    </row>
    <row r="161" spans="1:12" x14ac:dyDescent="0.5">
      <c r="A161" s="5" t="s">
        <v>41</v>
      </c>
      <c r="B161" s="14">
        <v>0</v>
      </c>
      <c r="C161" s="14">
        <v>0</v>
      </c>
      <c r="D161" s="14">
        <v>0</v>
      </c>
      <c r="E161" s="14">
        <v>0</v>
      </c>
      <c r="F161" s="14">
        <v>0</v>
      </c>
      <c r="G161" s="14">
        <v>0</v>
      </c>
      <c r="H161" s="14">
        <v>0</v>
      </c>
      <c r="I161" s="14">
        <v>0</v>
      </c>
      <c r="J161" s="14">
        <v>0</v>
      </c>
      <c r="K161" s="14">
        <v>0</v>
      </c>
      <c r="L161" s="14">
        <v>0</v>
      </c>
    </row>
    <row r="162" spans="1:12" x14ac:dyDescent="0.5">
      <c r="A162" s="5" t="s">
        <v>155</v>
      </c>
      <c r="B162" s="14" t="s">
        <v>36</v>
      </c>
      <c r="C162" s="14" t="s">
        <v>36</v>
      </c>
      <c r="D162" s="14" t="s">
        <v>36</v>
      </c>
      <c r="E162" s="14" t="s">
        <v>36</v>
      </c>
      <c r="F162" s="14" t="s">
        <v>36</v>
      </c>
      <c r="G162" s="14" t="s">
        <v>36</v>
      </c>
      <c r="H162" s="14" t="s">
        <v>36</v>
      </c>
      <c r="I162" s="14" t="s">
        <v>36</v>
      </c>
      <c r="J162" s="14" t="s">
        <v>36</v>
      </c>
      <c r="K162" s="14" t="s">
        <v>36</v>
      </c>
      <c r="L162" s="14" t="s">
        <v>36</v>
      </c>
    </row>
    <row r="163" spans="1:12" x14ac:dyDescent="0.5">
      <c r="A163" s="5" t="s">
        <v>156</v>
      </c>
      <c r="B163" s="14">
        <v>0</v>
      </c>
      <c r="C163" s="14">
        <v>0</v>
      </c>
      <c r="D163" s="14">
        <v>0</v>
      </c>
      <c r="E163" s="14">
        <v>0</v>
      </c>
      <c r="F163" s="14">
        <v>0</v>
      </c>
      <c r="G163" s="14">
        <v>0</v>
      </c>
      <c r="H163" s="14">
        <v>0</v>
      </c>
      <c r="I163" s="14">
        <v>0</v>
      </c>
      <c r="J163" s="14">
        <v>0</v>
      </c>
      <c r="K163" s="14">
        <v>0</v>
      </c>
      <c r="L163" s="14">
        <v>0</v>
      </c>
    </row>
    <row r="164" spans="1:12" x14ac:dyDescent="0.5">
      <c r="A164" s="5" t="s">
        <v>157</v>
      </c>
      <c r="B164" s="14">
        <v>0</v>
      </c>
      <c r="C164" s="14">
        <v>0</v>
      </c>
      <c r="D164" s="14">
        <v>0</v>
      </c>
      <c r="E164" s="14">
        <v>0</v>
      </c>
      <c r="F164" s="14">
        <v>0</v>
      </c>
      <c r="G164" s="14">
        <v>0</v>
      </c>
      <c r="H164" s="14">
        <v>0</v>
      </c>
      <c r="I164" s="14">
        <v>0</v>
      </c>
      <c r="J164" s="14">
        <v>0</v>
      </c>
      <c r="K164" s="14">
        <v>0</v>
      </c>
      <c r="L164" s="14">
        <v>0</v>
      </c>
    </row>
    <row r="165" spans="1:12" x14ac:dyDescent="0.5">
      <c r="A165" s="5" t="s">
        <v>158</v>
      </c>
      <c r="B165" s="14">
        <v>0</v>
      </c>
      <c r="C165" s="14">
        <v>0</v>
      </c>
      <c r="D165" s="14">
        <v>0</v>
      </c>
      <c r="E165" s="14">
        <v>0</v>
      </c>
      <c r="F165" s="14">
        <v>0</v>
      </c>
      <c r="G165" s="14">
        <v>0</v>
      </c>
      <c r="H165" s="14">
        <v>0</v>
      </c>
      <c r="I165" s="14">
        <v>0</v>
      </c>
      <c r="J165" s="14">
        <v>0</v>
      </c>
      <c r="K165" s="14">
        <v>0</v>
      </c>
      <c r="L165" s="14">
        <v>0</v>
      </c>
    </row>
    <row r="166" spans="1:12" x14ac:dyDescent="0.5">
      <c r="A166" s="5" t="s">
        <v>159</v>
      </c>
      <c r="B166" s="14">
        <v>16.666666666666998</v>
      </c>
      <c r="C166" s="14">
        <v>0</v>
      </c>
      <c r="D166" s="14">
        <v>0</v>
      </c>
      <c r="E166" s="14">
        <v>0</v>
      </c>
      <c r="F166" s="14">
        <v>0</v>
      </c>
      <c r="G166" s="14">
        <v>0</v>
      </c>
      <c r="H166" s="14">
        <v>0</v>
      </c>
      <c r="I166" s="14">
        <v>0</v>
      </c>
      <c r="J166" s="14">
        <v>0</v>
      </c>
      <c r="K166" s="14">
        <v>50</v>
      </c>
      <c r="L166" s="14">
        <v>0</v>
      </c>
    </row>
    <row r="167" spans="1:12" x14ac:dyDescent="0.5">
      <c r="A167" s="5" t="s">
        <v>86</v>
      </c>
      <c r="B167" s="14">
        <v>0</v>
      </c>
      <c r="C167" s="14">
        <v>0</v>
      </c>
      <c r="D167" s="14">
        <v>0</v>
      </c>
      <c r="E167" s="14">
        <v>0</v>
      </c>
      <c r="F167" s="14">
        <v>0</v>
      </c>
      <c r="G167" s="14">
        <v>0</v>
      </c>
      <c r="H167" s="14">
        <v>0</v>
      </c>
      <c r="I167" s="14">
        <v>0</v>
      </c>
      <c r="J167" s="14">
        <v>0</v>
      </c>
      <c r="K167" s="14">
        <v>0</v>
      </c>
      <c r="L167" s="14">
        <v>0</v>
      </c>
    </row>
    <row r="168" spans="1:12" x14ac:dyDescent="0.5">
      <c r="A168" s="5" t="s">
        <v>160</v>
      </c>
      <c r="B168" s="14" t="s">
        <v>36</v>
      </c>
      <c r="C168" s="14" t="s">
        <v>36</v>
      </c>
      <c r="D168" s="14" t="s">
        <v>36</v>
      </c>
      <c r="E168" s="14" t="s">
        <v>36</v>
      </c>
      <c r="F168" s="14" t="s">
        <v>36</v>
      </c>
      <c r="G168" s="14" t="s">
        <v>36</v>
      </c>
      <c r="H168" s="14" t="s">
        <v>36</v>
      </c>
      <c r="I168" s="14" t="s">
        <v>36</v>
      </c>
      <c r="J168" s="14" t="s">
        <v>36</v>
      </c>
      <c r="K168" s="14" t="s">
        <v>36</v>
      </c>
      <c r="L168" s="14" t="s">
        <v>36</v>
      </c>
    </row>
    <row r="169" spans="1:12" x14ac:dyDescent="0.5">
      <c r="A169" s="5" t="s">
        <v>161</v>
      </c>
      <c r="B169" s="14" t="s">
        <v>36</v>
      </c>
      <c r="C169" s="14" t="s">
        <v>36</v>
      </c>
      <c r="D169" s="14" t="s">
        <v>36</v>
      </c>
      <c r="E169" s="14" t="s">
        <v>36</v>
      </c>
      <c r="F169" s="14" t="s">
        <v>36</v>
      </c>
      <c r="G169" s="14" t="s">
        <v>36</v>
      </c>
      <c r="H169" s="14" t="s">
        <v>36</v>
      </c>
      <c r="I169" s="14" t="s">
        <v>36</v>
      </c>
      <c r="J169" s="14" t="s">
        <v>36</v>
      </c>
      <c r="K169" s="14" t="s">
        <v>36</v>
      </c>
      <c r="L169" s="14" t="s">
        <v>36</v>
      </c>
    </row>
    <row r="170" spans="1:12" x14ac:dyDescent="0.5">
      <c r="A170" s="5" t="s">
        <v>162</v>
      </c>
      <c r="B170" s="14">
        <v>5742.666666666667</v>
      </c>
      <c r="C170" s="14" t="s">
        <v>36</v>
      </c>
      <c r="D170" s="14" t="s">
        <v>36</v>
      </c>
      <c r="E170" s="14" t="s">
        <v>36</v>
      </c>
      <c r="F170" s="14" t="s">
        <v>36</v>
      </c>
      <c r="G170" s="14" t="s">
        <v>36</v>
      </c>
      <c r="H170" s="14">
        <v>3402</v>
      </c>
      <c r="I170" s="14">
        <v>2790</v>
      </c>
      <c r="J170" s="14">
        <v>3334</v>
      </c>
      <c r="K170" s="14">
        <v>6311</v>
      </c>
      <c r="L170" s="14">
        <v>7583</v>
      </c>
    </row>
    <row r="171" spans="1:12" x14ac:dyDescent="0.5">
      <c r="A171" s="5" t="s">
        <v>163</v>
      </c>
      <c r="B171" s="14" t="s">
        <v>36</v>
      </c>
      <c r="C171" s="14" t="s">
        <v>36</v>
      </c>
      <c r="D171" s="14" t="s">
        <v>36</v>
      </c>
      <c r="E171" s="14" t="s">
        <v>36</v>
      </c>
      <c r="F171" s="14" t="s">
        <v>36</v>
      </c>
      <c r="G171" s="14" t="s">
        <v>36</v>
      </c>
      <c r="H171" s="14" t="s">
        <v>36</v>
      </c>
      <c r="I171" s="14" t="s">
        <v>36</v>
      </c>
      <c r="J171" s="14" t="s">
        <v>36</v>
      </c>
      <c r="K171" s="14" t="s">
        <v>36</v>
      </c>
      <c r="L171" s="14" t="s">
        <v>36</v>
      </c>
    </row>
    <row r="172" spans="1:12" x14ac:dyDescent="0.5">
      <c r="A172" s="5" t="s">
        <v>164</v>
      </c>
      <c r="B172" s="14" t="s">
        <v>36</v>
      </c>
      <c r="C172" s="14" t="s">
        <v>36</v>
      </c>
      <c r="D172" s="14" t="s">
        <v>36</v>
      </c>
      <c r="E172" s="14" t="s">
        <v>36</v>
      </c>
      <c r="F172" s="14" t="s">
        <v>36</v>
      </c>
      <c r="G172" s="14" t="s">
        <v>36</v>
      </c>
      <c r="H172" s="14">
        <v>0</v>
      </c>
      <c r="I172" s="14">
        <v>0</v>
      </c>
      <c r="J172" s="14">
        <v>0</v>
      </c>
      <c r="K172" s="14" t="s">
        <v>36</v>
      </c>
      <c r="L172" s="14" t="s">
        <v>36</v>
      </c>
    </row>
    <row r="173" spans="1:12" x14ac:dyDescent="0.5">
      <c r="A173" s="5" t="s">
        <v>165</v>
      </c>
      <c r="B173" s="14" t="s">
        <v>36</v>
      </c>
      <c r="C173" s="14" t="s">
        <v>36</v>
      </c>
      <c r="D173" s="14" t="s">
        <v>36</v>
      </c>
      <c r="E173" s="14" t="s">
        <v>36</v>
      </c>
      <c r="F173" s="14" t="s">
        <v>36</v>
      </c>
      <c r="G173" s="14" t="s">
        <v>36</v>
      </c>
      <c r="H173" s="14" t="s">
        <v>36</v>
      </c>
      <c r="I173" s="14" t="s">
        <v>36</v>
      </c>
      <c r="J173" s="14" t="s">
        <v>36</v>
      </c>
      <c r="K173" s="14" t="s">
        <v>36</v>
      </c>
      <c r="L173" s="14" t="s">
        <v>36</v>
      </c>
    </row>
    <row r="174" spans="1:12" x14ac:dyDescent="0.5">
      <c r="A174" s="5" t="s">
        <v>166</v>
      </c>
      <c r="B174" s="14" t="s">
        <v>36</v>
      </c>
      <c r="C174" s="14" t="s">
        <v>36</v>
      </c>
      <c r="D174" s="14" t="s">
        <v>36</v>
      </c>
      <c r="E174" s="14" t="s">
        <v>36</v>
      </c>
      <c r="F174" s="14" t="s">
        <v>36</v>
      </c>
      <c r="G174" s="14" t="s">
        <v>36</v>
      </c>
      <c r="H174" s="14" t="s">
        <v>36</v>
      </c>
      <c r="I174" s="14" t="s">
        <v>36</v>
      </c>
      <c r="J174" s="14" t="s">
        <v>36</v>
      </c>
      <c r="K174" s="14" t="s">
        <v>36</v>
      </c>
      <c r="L174" s="14" t="s">
        <v>36</v>
      </c>
    </row>
    <row r="175" spans="1:12" x14ac:dyDescent="0.5">
      <c r="A175" s="5" t="s">
        <v>167</v>
      </c>
      <c r="B175" s="14" t="s">
        <v>36</v>
      </c>
      <c r="C175" s="14" t="s">
        <v>36</v>
      </c>
      <c r="D175" s="14" t="s">
        <v>36</v>
      </c>
      <c r="E175" s="14" t="s">
        <v>36</v>
      </c>
      <c r="F175" s="14" t="s">
        <v>36</v>
      </c>
      <c r="G175" s="14" t="s">
        <v>36</v>
      </c>
      <c r="H175" s="14" t="s">
        <v>36</v>
      </c>
      <c r="I175" s="14" t="s">
        <v>36</v>
      </c>
      <c r="J175" s="14" t="s">
        <v>36</v>
      </c>
      <c r="K175" s="14" t="s">
        <v>36</v>
      </c>
      <c r="L175" s="14" t="s">
        <v>36</v>
      </c>
    </row>
    <row r="176" spans="1:12" x14ac:dyDescent="0.5">
      <c r="A176" s="13" t="s">
        <v>168</v>
      </c>
      <c r="B176" s="15">
        <v>1317.9755</v>
      </c>
      <c r="C176" s="15">
        <v>845.42816200000004</v>
      </c>
      <c r="D176" s="15">
        <v>986.61220700000001</v>
      </c>
      <c r="E176" s="15">
        <v>1245.105339</v>
      </c>
      <c r="F176" s="15">
        <v>1307.4902979999999</v>
      </c>
      <c r="G176" s="15">
        <v>1068.076</v>
      </c>
      <c r="H176" s="15">
        <v>1700.8320000000001</v>
      </c>
      <c r="I176" s="15">
        <v>1847.6655000000001</v>
      </c>
      <c r="J176" s="15">
        <v>1312.6130000000001</v>
      </c>
      <c r="K176" s="15">
        <v>1431.4535000000001</v>
      </c>
      <c r="L176" s="15">
        <v>1209.8599999999999</v>
      </c>
    </row>
    <row r="177" spans="1:12" x14ac:dyDescent="0.5">
      <c r="A177" s="5"/>
      <c r="B177" s="5"/>
      <c r="C177" s="5"/>
      <c r="D177" s="5"/>
      <c r="E177" s="5"/>
      <c r="F177" s="5"/>
      <c r="G177" s="5"/>
      <c r="H177" s="5"/>
      <c r="I177" s="5"/>
      <c r="J177" s="5"/>
      <c r="K177" s="5"/>
      <c r="L177" s="5"/>
    </row>
    <row r="178" spans="1:12" x14ac:dyDescent="0.5">
      <c r="A178" s="13" t="s">
        <v>169</v>
      </c>
      <c r="B178" s="17">
        <v>6533.333333333333</v>
      </c>
      <c r="C178" s="17">
        <v>3093</v>
      </c>
      <c r="D178" s="17">
        <v>3380</v>
      </c>
      <c r="E178" s="17">
        <v>4000</v>
      </c>
      <c r="F178" s="17">
        <v>4700</v>
      </c>
      <c r="G178" s="17">
        <v>5100</v>
      </c>
      <c r="H178" s="17">
        <v>4800</v>
      </c>
      <c r="I178" s="17">
        <v>4700</v>
      </c>
      <c r="J178" s="17">
        <v>4400</v>
      </c>
      <c r="K178" s="17">
        <v>7100</v>
      </c>
      <c r="L178" s="17">
        <v>8100</v>
      </c>
    </row>
    <row r="179" spans="1:12" x14ac:dyDescent="0.5">
      <c r="A179" s="5" t="s">
        <v>170</v>
      </c>
      <c r="B179" s="14" t="s">
        <v>171</v>
      </c>
      <c r="C179" s="14">
        <v>20</v>
      </c>
      <c r="D179" s="14">
        <v>27</v>
      </c>
      <c r="E179" s="14">
        <v>35</v>
      </c>
      <c r="F179" s="14" t="s">
        <v>36</v>
      </c>
      <c r="G179" s="14" t="s">
        <v>36</v>
      </c>
      <c r="H179" s="14" t="s">
        <v>36</v>
      </c>
      <c r="I179" s="14" t="s">
        <v>36</v>
      </c>
      <c r="J179" s="14" t="s">
        <v>36</v>
      </c>
      <c r="K179" s="14" t="s">
        <v>36</v>
      </c>
      <c r="L179" s="14" t="s">
        <v>36</v>
      </c>
    </row>
    <row r="180" spans="1:12" x14ac:dyDescent="0.5">
      <c r="A180" s="5" t="s">
        <v>172</v>
      </c>
      <c r="B180" s="14" t="s">
        <v>36</v>
      </c>
      <c r="C180" s="14" t="s">
        <v>36</v>
      </c>
      <c r="D180" s="14" t="s">
        <v>36</v>
      </c>
      <c r="E180" s="14" t="s">
        <v>36</v>
      </c>
      <c r="F180" s="14" t="s">
        <v>36</v>
      </c>
      <c r="G180" s="14" t="s">
        <v>36</v>
      </c>
      <c r="H180" s="14" t="s">
        <v>36</v>
      </c>
      <c r="I180" s="14" t="s">
        <v>36</v>
      </c>
      <c r="J180" s="14" t="s">
        <v>36</v>
      </c>
      <c r="K180" s="14" t="s">
        <v>36</v>
      </c>
      <c r="L180" s="14" t="s">
        <v>36</v>
      </c>
    </row>
    <row r="181" spans="1:12" x14ac:dyDescent="0.5">
      <c r="A181" s="5" t="s">
        <v>173</v>
      </c>
      <c r="B181" s="14" t="s">
        <v>36</v>
      </c>
      <c r="C181" s="14" t="s">
        <v>36</v>
      </c>
      <c r="D181" s="14" t="s">
        <v>36</v>
      </c>
      <c r="E181" s="14" t="s">
        <v>36</v>
      </c>
      <c r="F181" s="14" t="s">
        <v>36</v>
      </c>
      <c r="G181" s="14" t="s">
        <v>36</v>
      </c>
      <c r="H181" s="14" t="s">
        <v>36</v>
      </c>
      <c r="I181" s="14" t="s">
        <v>36</v>
      </c>
      <c r="J181" s="14" t="s">
        <v>36</v>
      </c>
      <c r="K181" s="14" t="s">
        <v>36</v>
      </c>
      <c r="L181" s="14" t="s">
        <v>36</v>
      </c>
    </row>
    <row r="182" spans="1:12" x14ac:dyDescent="0.5">
      <c r="A182" s="5" t="s">
        <v>174</v>
      </c>
      <c r="B182" s="14">
        <v>0</v>
      </c>
      <c r="C182" s="14">
        <v>0</v>
      </c>
      <c r="D182" s="14">
        <v>0</v>
      </c>
      <c r="E182" s="14">
        <v>0</v>
      </c>
      <c r="F182" s="14">
        <v>0</v>
      </c>
      <c r="G182" s="14">
        <v>0</v>
      </c>
      <c r="H182" s="14">
        <v>0</v>
      </c>
      <c r="I182" s="14">
        <v>0</v>
      </c>
      <c r="J182" s="14">
        <v>0</v>
      </c>
      <c r="K182" s="14">
        <v>0</v>
      </c>
      <c r="L182" s="14">
        <v>0</v>
      </c>
    </row>
    <row r="183" spans="1:12" x14ac:dyDescent="0.5">
      <c r="A183" s="5" t="s">
        <v>175</v>
      </c>
      <c r="B183" s="14">
        <v>0</v>
      </c>
      <c r="C183" s="14">
        <v>0</v>
      </c>
      <c r="D183" s="14">
        <v>0</v>
      </c>
      <c r="E183" s="14">
        <v>0</v>
      </c>
      <c r="F183" s="14">
        <v>0</v>
      </c>
      <c r="G183" s="14">
        <v>0</v>
      </c>
      <c r="H183" s="14">
        <v>0</v>
      </c>
      <c r="I183" s="14">
        <v>0</v>
      </c>
      <c r="J183" s="14">
        <v>0</v>
      </c>
      <c r="K183" s="14">
        <v>0</v>
      </c>
      <c r="L183" s="14">
        <v>0</v>
      </c>
    </row>
    <row r="184" spans="1:12" x14ac:dyDescent="0.5">
      <c r="A184" s="5" t="s">
        <v>176</v>
      </c>
      <c r="B184" s="14">
        <v>0</v>
      </c>
      <c r="C184" s="14">
        <v>0</v>
      </c>
      <c r="D184" s="14">
        <v>0</v>
      </c>
      <c r="E184" s="14">
        <v>0</v>
      </c>
      <c r="F184" s="14">
        <v>0</v>
      </c>
      <c r="G184" s="14">
        <v>0</v>
      </c>
      <c r="H184" s="14">
        <v>0</v>
      </c>
      <c r="I184" s="14">
        <v>0</v>
      </c>
      <c r="J184" s="14">
        <v>0</v>
      </c>
      <c r="K184" s="14">
        <v>0</v>
      </c>
      <c r="L184" s="14">
        <v>0</v>
      </c>
    </row>
    <row r="185" spans="1:12" x14ac:dyDescent="0.5">
      <c r="A185" s="5" t="s">
        <v>150</v>
      </c>
      <c r="B185" s="14">
        <v>75.975499999999997</v>
      </c>
      <c r="C185" s="14">
        <v>52.428162</v>
      </c>
      <c r="D185" s="14">
        <v>65.612206999999998</v>
      </c>
      <c r="E185" s="14">
        <v>77.105339000000001</v>
      </c>
      <c r="F185" s="14">
        <v>79.490297999999996</v>
      </c>
      <c r="G185" s="14">
        <v>48.076000000000001</v>
      </c>
      <c r="H185" s="14">
        <v>51.832000000000001</v>
      </c>
      <c r="I185" s="14">
        <v>44.665500000000002</v>
      </c>
      <c r="J185" s="14">
        <v>53.613</v>
      </c>
      <c r="K185" s="14">
        <v>79.453500000000005</v>
      </c>
      <c r="L185" s="14">
        <v>94.86</v>
      </c>
    </row>
    <row r="186" spans="1:12" x14ac:dyDescent="0.5">
      <c r="A186" s="5" t="s">
        <v>151</v>
      </c>
      <c r="B186" s="14">
        <v>0</v>
      </c>
      <c r="C186" s="14">
        <v>0</v>
      </c>
      <c r="D186" s="14">
        <v>0</v>
      </c>
      <c r="E186" s="14">
        <v>0</v>
      </c>
      <c r="F186" s="14">
        <v>0</v>
      </c>
      <c r="G186" s="14">
        <v>0</v>
      </c>
      <c r="H186" s="14">
        <v>0</v>
      </c>
      <c r="I186" s="14">
        <v>0</v>
      </c>
      <c r="J186" s="14">
        <v>0</v>
      </c>
      <c r="K186" s="14">
        <v>0</v>
      </c>
      <c r="L186" s="14">
        <v>0</v>
      </c>
    </row>
    <row r="187" spans="1:12" x14ac:dyDescent="0.5">
      <c r="A187" s="5" t="s">
        <v>80</v>
      </c>
      <c r="B187" s="14">
        <v>0</v>
      </c>
      <c r="C187" s="14">
        <v>0</v>
      </c>
      <c r="D187" s="14">
        <v>0</v>
      </c>
      <c r="E187" s="14">
        <v>0</v>
      </c>
      <c r="F187" s="14">
        <v>0</v>
      </c>
      <c r="G187" s="14">
        <v>0</v>
      </c>
      <c r="H187" s="14">
        <v>0</v>
      </c>
      <c r="I187" s="14">
        <v>0</v>
      </c>
      <c r="J187" s="14">
        <v>0</v>
      </c>
      <c r="K187" s="14">
        <v>0</v>
      </c>
      <c r="L187" s="14">
        <v>0</v>
      </c>
    </row>
    <row r="188" spans="1:12" x14ac:dyDescent="0.5">
      <c r="A188" s="5" t="s">
        <v>177</v>
      </c>
      <c r="B188" s="14">
        <v>-5333.33</v>
      </c>
      <c r="C188" s="14">
        <v>-2454</v>
      </c>
      <c r="D188" s="14">
        <v>-2808</v>
      </c>
      <c r="E188" s="14">
        <v>-2900</v>
      </c>
      <c r="F188" s="14">
        <v>-3500</v>
      </c>
      <c r="G188" s="14">
        <v>-4100</v>
      </c>
      <c r="H188" s="14">
        <v>-3400</v>
      </c>
      <c r="I188" s="14">
        <v>-2800</v>
      </c>
      <c r="J188" s="14">
        <v>-3200</v>
      </c>
      <c r="K188" s="14">
        <v>-5800</v>
      </c>
      <c r="L188" s="14">
        <v>-7000</v>
      </c>
    </row>
    <row r="189" spans="1:12" x14ac:dyDescent="0.5">
      <c r="A189" s="5" t="s">
        <v>41</v>
      </c>
      <c r="B189" s="14">
        <v>0</v>
      </c>
      <c r="C189" s="14">
        <v>0</v>
      </c>
      <c r="D189" s="14">
        <v>0</v>
      </c>
      <c r="E189" s="14">
        <v>0</v>
      </c>
      <c r="F189" s="14">
        <v>0</v>
      </c>
      <c r="G189" s="14">
        <v>0</v>
      </c>
      <c r="H189" s="14">
        <v>0</v>
      </c>
      <c r="I189" s="14">
        <v>0</v>
      </c>
      <c r="J189" s="14">
        <v>0</v>
      </c>
      <c r="K189" s="14">
        <v>0</v>
      </c>
      <c r="L189" s="14">
        <v>0</v>
      </c>
    </row>
    <row r="190" spans="1:12" x14ac:dyDescent="0.5">
      <c r="A190" s="5" t="s">
        <v>86</v>
      </c>
      <c r="B190" s="14">
        <v>0</v>
      </c>
      <c r="C190" s="14">
        <v>0</v>
      </c>
      <c r="D190" s="14">
        <v>0</v>
      </c>
      <c r="E190" s="14">
        <v>0</v>
      </c>
      <c r="F190" s="14">
        <v>0</v>
      </c>
      <c r="G190" s="14">
        <v>0</v>
      </c>
      <c r="H190" s="14">
        <v>0</v>
      </c>
      <c r="I190" s="14">
        <v>0</v>
      </c>
      <c r="J190" s="14">
        <v>0</v>
      </c>
      <c r="K190" s="14">
        <v>0</v>
      </c>
      <c r="L190" s="14">
        <v>0</v>
      </c>
    </row>
    <row r="191" spans="1:12" x14ac:dyDescent="0.5">
      <c r="A191" s="5" t="s">
        <v>167</v>
      </c>
      <c r="B191" s="14" t="s">
        <v>36</v>
      </c>
      <c r="C191" s="14" t="s">
        <v>36</v>
      </c>
      <c r="D191" s="14" t="s">
        <v>36</v>
      </c>
      <c r="E191" s="14" t="s">
        <v>36</v>
      </c>
      <c r="F191" s="14" t="s">
        <v>36</v>
      </c>
      <c r="G191" s="14" t="s">
        <v>36</v>
      </c>
      <c r="H191" s="14" t="s">
        <v>36</v>
      </c>
      <c r="I191" s="14" t="s">
        <v>36</v>
      </c>
      <c r="J191" s="14" t="s">
        <v>36</v>
      </c>
      <c r="K191" s="14" t="s">
        <v>36</v>
      </c>
      <c r="L191" s="14" t="s">
        <v>36</v>
      </c>
    </row>
    <row r="192" spans="1:12" x14ac:dyDescent="0.5">
      <c r="A192" s="5" t="s">
        <v>178</v>
      </c>
      <c r="B192" s="14" t="s">
        <v>36</v>
      </c>
      <c r="C192" s="14" t="s">
        <v>36</v>
      </c>
      <c r="D192" s="14" t="s">
        <v>36</v>
      </c>
      <c r="E192" s="14" t="s">
        <v>36</v>
      </c>
      <c r="F192" s="14" t="s">
        <v>36</v>
      </c>
      <c r="G192" s="14" t="s">
        <v>36</v>
      </c>
      <c r="H192" s="14" t="s">
        <v>36</v>
      </c>
      <c r="I192" s="14" t="s">
        <v>36</v>
      </c>
      <c r="J192" s="14" t="s">
        <v>36</v>
      </c>
      <c r="K192" s="14" t="s">
        <v>36</v>
      </c>
      <c r="L192" s="14" t="s">
        <v>36</v>
      </c>
    </row>
    <row r="193" spans="1:12" x14ac:dyDescent="0.5">
      <c r="A193" s="13" t="s">
        <v>179</v>
      </c>
      <c r="B193" s="17">
        <v>1275.9755</v>
      </c>
      <c r="C193" s="17">
        <v>711.42816200000004</v>
      </c>
      <c r="D193" s="17">
        <v>664.61220700000001</v>
      </c>
      <c r="E193" s="17">
        <v>1212.105339</v>
      </c>
      <c r="F193" s="17">
        <v>1279.4902979999999</v>
      </c>
      <c r="G193" s="17">
        <v>1048.076</v>
      </c>
      <c r="H193" s="17">
        <v>1451.8320000000001</v>
      </c>
      <c r="I193" s="17">
        <v>1944.6655000000001</v>
      </c>
      <c r="J193" s="17">
        <v>1253.6130000000001</v>
      </c>
      <c r="K193" s="17">
        <v>1379.4535000000001</v>
      </c>
      <c r="L193" s="17">
        <v>1194.8599999999999</v>
      </c>
    </row>
    <row r="194" spans="1:12" x14ac:dyDescent="0.5">
      <c r="A194" s="5"/>
      <c r="B194" s="5"/>
      <c r="C194" s="5"/>
      <c r="D194" s="5"/>
      <c r="E194" s="5"/>
      <c r="F194" s="5"/>
      <c r="G194" s="5"/>
      <c r="H194" s="5"/>
      <c r="I194" s="5"/>
      <c r="J194" s="5"/>
      <c r="K194" s="5"/>
      <c r="L194" s="5"/>
    </row>
    <row r="195" spans="1:12" x14ac:dyDescent="0.5">
      <c r="A195" s="13" t="s">
        <v>120</v>
      </c>
      <c r="B195" s="17">
        <v>10816</v>
      </c>
      <c r="C195" s="17">
        <v>11640</v>
      </c>
      <c r="D195" s="17">
        <v>10912</v>
      </c>
      <c r="E195" s="17">
        <v>9151.5</v>
      </c>
      <c r="F195" s="17">
        <v>5960</v>
      </c>
      <c r="G195" s="17">
        <v>5583</v>
      </c>
      <c r="H195" s="17">
        <v>-623</v>
      </c>
      <c r="I195" s="17">
        <v>6595</v>
      </c>
      <c r="J195" s="17">
        <v>10406</v>
      </c>
      <c r="K195" s="17">
        <v>11406</v>
      </c>
      <c r="L195" s="17">
        <v>10636</v>
      </c>
    </row>
    <row r="196" spans="1:12" x14ac:dyDescent="0.5">
      <c r="A196" s="5" t="s">
        <v>180</v>
      </c>
      <c r="B196" s="14">
        <v>-1275.98</v>
      </c>
      <c r="C196" s="14">
        <v>-711.43</v>
      </c>
      <c r="D196" s="14">
        <v>-664.61</v>
      </c>
      <c r="E196" s="14">
        <v>-1212.1099999999999</v>
      </c>
      <c r="F196" s="14">
        <v>-1279.49</v>
      </c>
      <c r="G196" s="14">
        <v>-1048.08</v>
      </c>
      <c r="H196" s="14">
        <v>-1451.83</v>
      </c>
      <c r="I196" s="14">
        <v>-1944.67</v>
      </c>
      <c r="J196" s="14">
        <v>-1253.6099999999999</v>
      </c>
      <c r="K196" s="14">
        <v>-1379.45</v>
      </c>
      <c r="L196" s="14">
        <v>-1194.8599999999999</v>
      </c>
    </row>
    <row r="197" spans="1:12" x14ac:dyDescent="0.5">
      <c r="A197" s="5" t="s">
        <v>181</v>
      </c>
      <c r="B197" s="14">
        <v>-876.33</v>
      </c>
      <c r="C197" s="14">
        <v>-585</v>
      </c>
      <c r="D197" s="14">
        <v>-740</v>
      </c>
      <c r="E197" s="14">
        <v>-586</v>
      </c>
      <c r="F197" s="14">
        <v>-821</v>
      </c>
      <c r="G197" s="14">
        <v>-599</v>
      </c>
      <c r="H197" s="14">
        <v>-421</v>
      </c>
      <c r="I197" s="14">
        <v>-568</v>
      </c>
      <c r="J197" s="14">
        <v>-801</v>
      </c>
      <c r="K197" s="14">
        <v>-1027</v>
      </c>
      <c r="L197" s="14">
        <v>-801</v>
      </c>
    </row>
    <row r="198" spans="1:12" x14ac:dyDescent="0.5">
      <c r="A198" s="5" t="s">
        <v>182</v>
      </c>
      <c r="B198" s="14">
        <v>276.66666666666703</v>
      </c>
      <c r="C198" s="14">
        <v>0</v>
      </c>
      <c r="D198" s="14">
        <v>0</v>
      </c>
      <c r="E198" s="14">
        <v>220</v>
      </c>
      <c r="F198" s="14">
        <v>188</v>
      </c>
      <c r="G198" s="14">
        <v>524</v>
      </c>
      <c r="H198" s="14">
        <v>1454</v>
      </c>
      <c r="I198" s="14">
        <v>133</v>
      </c>
      <c r="J198" s="14">
        <v>416</v>
      </c>
      <c r="K198" s="14">
        <v>248</v>
      </c>
      <c r="L198" s="14">
        <v>166</v>
      </c>
    </row>
    <row r="199" spans="1:12" x14ac:dyDescent="0.5">
      <c r="A199" s="5" t="s">
        <v>183</v>
      </c>
      <c r="B199" s="14">
        <v>0</v>
      </c>
      <c r="C199" s="14">
        <v>0</v>
      </c>
      <c r="D199" s="14">
        <v>0</v>
      </c>
      <c r="E199" s="14">
        <v>0</v>
      </c>
      <c r="F199" s="14">
        <v>0</v>
      </c>
      <c r="G199" s="14">
        <v>0</v>
      </c>
      <c r="H199" s="14">
        <v>0</v>
      </c>
      <c r="I199" s="14">
        <v>0</v>
      </c>
      <c r="J199" s="14">
        <v>0</v>
      </c>
      <c r="K199" s="14">
        <v>0</v>
      </c>
      <c r="L199" s="14">
        <v>0</v>
      </c>
    </row>
    <row r="200" spans="1:12" x14ac:dyDescent="0.5">
      <c r="A200" s="5" t="s">
        <v>184</v>
      </c>
      <c r="B200" s="14" t="s">
        <v>36</v>
      </c>
      <c r="C200" s="14" t="s">
        <v>36</v>
      </c>
      <c r="D200" s="14" t="s">
        <v>36</v>
      </c>
      <c r="E200" s="14" t="s">
        <v>36</v>
      </c>
      <c r="F200" s="14" t="s">
        <v>36</v>
      </c>
      <c r="G200" s="14" t="s">
        <v>36</v>
      </c>
      <c r="H200" s="14" t="s">
        <v>36</v>
      </c>
      <c r="I200" s="14" t="s">
        <v>36</v>
      </c>
      <c r="J200" s="14" t="s">
        <v>36</v>
      </c>
      <c r="K200" s="14" t="s">
        <v>36</v>
      </c>
      <c r="L200" s="14" t="s">
        <v>36</v>
      </c>
    </row>
    <row r="201" spans="1:12" x14ac:dyDescent="0.5">
      <c r="A201" s="5" t="s">
        <v>185</v>
      </c>
      <c r="B201" s="14" t="s">
        <v>36</v>
      </c>
      <c r="C201" s="14" t="s">
        <v>36</v>
      </c>
      <c r="D201" s="14" t="s">
        <v>36</v>
      </c>
      <c r="E201" s="14" t="s">
        <v>36</v>
      </c>
      <c r="F201" s="14" t="s">
        <v>36</v>
      </c>
      <c r="G201" s="14" t="s">
        <v>36</v>
      </c>
      <c r="H201" s="14" t="s">
        <v>36</v>
      </c>
      <c r="I201" s="14" t="s">
        <v>36</v>
      </c>
      <c r="J201" s="14" t="s">
        <v>36</v>
      </c>
      <c r="K201" s="14" t="s">
        <v>36</v>
      </c>
      <c r="L201" s="14" t="s">
        <v>36</v>
      </c>
    </row>
    <row r="202" spans="1:12" x14ac:dyDescent="0.5">
      <c r="A202" s="5" t="s">
        <v>186</v>
      </c>
      <c r="B202" s="14">
        <v>0</v>
      </c>
      <c r="C202" s="14">
        <v>0</v>
      </c>
      <c r="D202" s="14">
        <v>0</v>
      </c>
      <c r="E202" s="14">
        <v>0</v>
      </c>
      <c r="F202" s="14">
        <v>0</v>
      </c>
      <c r="G202" s="14">
        <v>0</v>
      </c>
      <c r="H202" s="14">
        <v>0</v>
      </c>
      <c r="I202" s="14">
        <v>0</v>
      </c>
      <c r="J202" s="14">
        <v>0</v>
      </c>
      <c r="K202" s="14">
        <v>0</v>
      </c>
      <c r="L202" s="14">
        <v>0</v>
      </c>
    </row>
    <row r="203" spans="1:12" x14ac:dyDescent="0.5">
      <c r="A203" s="5" t="s">
        <v>187</v>
      </c>
      <c r="B203" s="14" t="s">
        <v>36</v>
      </c>
      <c r="C203" s="14" t="s">
        <v>36</v>
      </c>
      <c r="D203" s="14" t="s">
        <v>36</v>
      </c>
      <c r="E203" s="14" t="s">
        <v>36</v>
      </c>
      <c r="F203" s="14" t="s">
        <v>36</v>
      </c>
      <c r="G203" s="14" t="s">
        <v>36</v>
      </c>
      <c r="H203" s="14" t="s">
        <v>36</v>
      </c>
      <c r="I203" s="14" t="s">
        <v>36</v>
      </c>
      <c r="J203" s="14" t="s">
        <v>36</v>
      </c>
      <c r="K203" s="14" t="s">
        <v>36</v>
      </c>
      <c r="L203" s="14" t="s">
        <v>36</v>
      </c>
    </row>
    <row r="204" spans="1:12" x14ac:dyDescent="0.5">
      <c r="A204" s="5" t="s">
        <v>188</v>
      </c>
      <c r="B204" s="14">
        <v>0</v>
      </c>
      <c r="C204" s="14">
        <v>0</v>
      </c>
      <c r="D204" s="14">
        <v>0</v>
      </c>
      <c r="E204" s="14">
        <v>0</v>
      </c>
      <c r="F204" s="14">
        <v>0</v>
      </c>
      <c r="G204" s="14">
        <v>0</v>
      </c>
      <c r="H204" s="14">
        <v>0</v>
      </c>
      <c r="I204" s="14">
        <v>0</v>
      </c>
      <c r="J204" s="14">
        <v>0</v>
      </c>
      <c r="K204" s="14">
        <v>0</v>
      </c>
      <c r="L204" s="14">
        <v>0</v>
      </c>
    </row>
    <row r="205" spans="1:12" x14ac:dyDescent="0.5">
      <c r="A205" s="5" t="s">
        <v>189</v>
      </c>
      <c r="B205" s="14">
        <v>0</v>
      </c>
      <c r="C205" s="14">
        <v>0</v>
      </c>
      <c r="D205" s="14">
        <v>0</v>
      </c>
      <c r="E205" s="14">
        <v>0</v>
      </c>
      <c r="F205" s="14">
        <v>0</v>
      </c>
      <c r="G205" s="14">
        <v>0</v>
      </c>
      <c r="H205" s="14">
        <v>0</v>
      </c>
      <c r="I205" s="14">
        <v>0</v>
      </c>
      <c r="J205" s="14">
        <v>0</v>
      </c>
      <c r="K205" s="14">
        <v>0</v>
      </c>
      <c r="L205" s="14">
        <v>0</v>
      </c>
    </row>
    <row r="206" spans="1:12" x14ac:dyDescent="0.5">
      <c r="A206" s="5" t="s">
        <v>142</v>
      </c>
      <c r="B206" s="14">
        <v>0</v>
      </c>
      <c r="C206" s="14">
        <v>0</v>
      </c>
      <c r="D206" s="14">
        <v>0</v>
      </c>
      <c r="E206" s="14">
        <v>0</v>
      </c>
      <c r="F206" s="14">
        <v>0</v>
      </c>
      <c r="G206" s="14">
        <v>0</v>
      </c>
      <c r="H206" s="14">
        <v>0</v>
      </c>
      <c r="I206" s="14">
        <v>0</v>
      </c>
      <c r="J206" s="14">
        <v>0</v>
      </c>
      <c r="K206" s="14">
        <v>0</v>
      </c>
      <c r="L206" s="14">
        <v>0</v>
      </c>
    </row>
    <row r="207" spans="1:12" x14ac:dyDescent="0.5">
      <c r="A207" s="5" t="s">
        <v>190</v>
      </c>
      <c r="B207" s="14" t="s">
        <v>36</v>
      </c>
      <c r="C207" s="14" t="s">
        <v>36</v>
      </c>
      <c r="D207" s="14" t="s">
        <v>36</v>
      </c>
      <c r="E207" s="14" t="s">
        <v>36</v>
      </c>
      <c r="F207" s="14" t="s">
        <v>36</v>
      </c>
      <c r="G207" s="14" t="s">
        <v>36</v>
      </c>
      <c r="H207" s="14" t="s">
        <v>36</v>
      </c>
      <c r="I207" s="14" t="s">
        <v>36</v>
      </c>
      <c r="J207" s="14" t="s">
        <v>36</v>
      </c>
      <c r="K207" s="14" t="s">
        <v>36</v>
      </c>
      <c r="L207" s="14" t="s">
        <v>36</v>
      </c>
    </row>
    <row r="208" spans="1:12" x14ac:dyDescent="0.5">
      <c r="A208" s="5" t="s">
        <v>191</v>
      </c>
      <c r="B208" s="14" t="s">
        <v>36</v>
      </c>
      <c r="C208" s="14" t="s">
        <v>36</v>
      </c>
      <c r="D208" s="14" t="s">
        <v>36</v>
      </c>
      <c r="E208" s="14" t="s">
        <v>36</v>
      </c>
      <c r="F208" s="14" t="s">
        <v>36</v>
      </c>
      <c r="G208" s="14" t="s">
        <v>36</v>
      </c>
      <c r="H208" s="14" t="s">
        <v>36</v>
      </c>
      <c r="I208" s="14" t="s">
        <v>36</v>
      </c>
      <c r="J208" s="14" t="s">
        <v>36</v>
      </c>
      <c r="K208" s="14" t="s">
        <v>36</v>
      </c>
      <c r="L208" s="14" t="s">
        <v>36</v>
      </c>
    </row>
    <row r="209" spans="1:12" x14ac:dyDescent="0.5">
      <c r="A209" s="5" t="s">
        <v>192</v>
      </c>
      <c r="B209" s="14" t="s">
        <v>36</v>
      </c>
      <c r="C209" s="14" t="s">
        <v>36</v>
      </c>
      <c r="D209" s="14" t="s">
        <v>36</v>
      </c>
      <c r="E209" s="14" t="s">
        <v>36</v>
      </c>
      <c r="F209" s="14" t="s">
        <v>36</v>
      </c>
      <c r="G209" s="14" t="s">
        <v>36</v>
      </c>
      <c r="H209" s="14" t="s">
        <v>36</v>
      </c>
      <c r="I209" s="14" t="s">
        <v>36</v>
      </c>
      <c r="J209" s="14" t="s">
        <v>36</v>
      </c>
      <c r="K209" s="14" t="s">
        <v>36</v>
      </c>
      <c r="L209" s="14" t="s">
        <v>36</v>
      </c>
    </row>
    <row r="210" spans="1:12" x14ac:dyDescent="0.5">
      <c r="A210" s="5" t="s">
        <v>193</v>
      </c>
      <c r="B210" s="14" t="s">
        <v>36</v>
      </c>
      <c r="C210" s="14" t="s">
        <v>36</v>
      </c>
      <c r="D210" s="14" t="s">
        <v>36</v>
      </c>
      <c r="E210" s="14">
        <v>0</v>
      </c>
      <c r="F210" s="14" t="s">
        <v>36</v>
      </c>
      <c r="G210" s="14" t="s">
        <v>36</v>
      </c>
      <c r="H210" s="14" t="s">
        <v>36</v>
      </c>
      <c r="I210" s="14" t="s">
        <v>36</v>
      </c>
      <c r="J210" s="14" t="s">
        <v>36</v>
      </c>
      <c r="K210" s="14" t="s">
        <v>36</v>
      </c>
      <c r="L210" s="14" t="s">
        <v>36</v>
      </c>
    </row>
    <row r="211" spans="1:12" x14ac:dyDescent="0.5">
      <c r="A211" s="13" t="s">
        <v>194</v>
      </c>
      <c r="B211" s="17">
        <v>8940.3578333333335</v>
      </c>
      <c r="C211" s="17">
        <v>10343.571838</v>
      </c>
      <c r="D211" s="17">
        <v>9507.3877929999999</v>
      </c>
      <c r="E211" s="17">
        <v>7573.3946610000003</v>
      </c>
      <c r="F211" s="17">
        <v>4047.5097019999998</v>
      </c>
      <c r="G211" s="17">
        <v>4459.924</v>
      </c>
      <c r="H211" s="17">
        <v>-1041.83</v>
      </c>
      <c r="I211" s="17">
        <v>4215.3344999999999</v>
      </c>
      <c r="J211" s="17">
        <v>8767.3870000000006</v>
      </c>
      <c r="K211" s="17">
        <v>9247.5465000000004</v>
      </c>
      <c r="L211" s="17">
        <v>8806.14</v>
      </c>
    </row>
    <row r="212" spans="1:12" x14ac:dyDescent="0.5">
      <c r="A212" s="5"/>
      <c r="B212" s="5"/>
      <c r="C212" s="5"/>
      <c r="D212" s="5"/>
      <c r="E212" s="5"/>
      <c r="F212" s="5"/>
      <c r="G212" s="5"/>
      <c r="H212" s="5"/>
      <c r="I212" s="5"/>
      <c r="J212" s="5"/>
      <c r="K212" s="5"/>
      <c r="L212" s="5"/>
    </row>
    <row r="213" spans="1:12" x14ac:dyDescent="0.5">
      <c r="A213" s="5" t="s">
        <v>195</v>
      </c>
      <c r="B213" s="18" t="s">
        <v>196</v>
      </c>
      <c r="C213" s="19">
        <v>43536</v>
      </c>
      <c r="D213" s="19">
        <v>43536</v>
      </c>
      <c r="E213" s="19">
        <v>43606</v>
      </c>
      <c r="F213" s="19">
        <v>43626</v>
      </c>
      <c r="G213" s="19">
        <v>43875</v>
      </c>
      <c r="H213" s="19">
        <v>45075</v>
      </c>
      <c r="I213" s="19">
        <v>45076</v>
      </c>
      <c r="J213" s="19">
        <v>45076</v>
      </c>
      <c r="K213" s="19">
        <v>45330</v>
      </c>
      <c r="L213" s="19">
        <v>45708</v>
      </c>
    </row>
    <row r="214" spans="1:12" x14ac:dyDescent="0.5">
      <c r="A214" s="20"/>
      <c r="B214" s="20"/>
      <c r="C214" s="20"/>
      <c r="D214" s="20"/>
      <c r="E214" s="20"/>
      <c r="F214" s="20"/>
      <c r="G214" s="20"/>
      <c r="H214" s="20"/>
      <c r="I214" s="20"/>
      <c r="J214" s="20"/>
      <c r="K214" s="20"/>
      <c r="L214" s="20"/>
    </row>
    <row r="215" spans="1:12" x14ac:dyDescent="0.5">
      <c r="A215" s="2" t="s">
        <v>197</v>
      </c>
    </row>
    <row r="216" spans="1:12" x14ac:dyDescent="0.5">
      <c r="A216" s="2" t="s">
        <v>198</v>
      </c>
    </row>
    <row r="218" spans="1:12" ht="25" customHeight="1" x14ac:dyDescent="0.5">
      <c r="A218" s="21" t="s">
        <v>199</v>
      </c>
    </row>
    <row r="221" spans="1:12" ht="409" customHeight="1" x14ac:dyDescent="0.5">
      <c r="A221" s="22" t="s">
        <v>200</v>
      </c>
      <c r="B221" s="23"/>
      <c r="C221" s="23"/>
    </row>
  </sheetData>
  <pageMargins left="0.2" right="0.2" top="0.5" bottom="0.5" header="0.5" footer="0.5"/>
  <pageSetup fitToWidth="0" fitToHeight="0" orientation="landscape" horizontalDpi="0" verticalDpi="0"/>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26E33-5E7D-4006-B7BC-D73A0424BA03}">
  <dimension ref="A1:B11"/>
  <sheetViews>
    <sheetView workbookViewId="0">
      <selection activeCell="F16" sqref="F16"/>
    </sheetView>
  </sheetViews>
  <sheetFormatPr defaultColWidth="9.2265625" defaultRowHeight="14.75" x14ac:dyDescent="0.75"/>
  <cols>
    <col min="1" max="16384" width="9.2265625" style="24"/>
  </cols>
  <sheetData>
    <row r="1" spans="1:2" x14ac:dyDescent="0.75">
      <c r="A1" s="24" t="s">
        <v>286</v>
      </c>
      <c r="B1" s="24" t="s">
        <v>287</v>
      </c>
    </row>
    <row r="2" spans="1:2" x14ac:dyDescent="0.75">
      <c r="A2" s="25">
        <v>42339</v>
      </c>
      <c r="B2" s="24">
        <v>236.52500000000001</v>
      </c>
    </row>
    <row r="3" spans="1:2" x14ac:dyDescent="0.75">
      <c r="A3" s="25">
        <v>42705</v>
      </c>
      <c r="B3" s="24">
        <v>241.43199999999999</v>
      </c>
    </row>
    <row r="4" spans="1:2" x14ac:dyDescent="0.75">
      <c r="A4" s="25">
        <v>43070</v>
      </c>
      <c r="B4" s="24">
        <v>246.524</v>
      </c>
    </row>
    <row r="5" spans="1:2" x14ac:dyDescent="0.75">
      <c r="A5" s="25">
        <v>43435</v>
      </c>
      <c r="B5" s="24">
        <v>251.233</v>
      </c>
    </row>
    <row r="6" spans="1:2" x14ac:dyDescent="0.75">
      <c r="A6" s="25">
        <v>43800</v>
      </c>
      <c r="B6" s="24">
        <v>256.97399999999999</v>
      </c>
    </row>
    <row r="7" spans="1:2" x14ac:dyDescent="0.75">
      <c r="A7" s="25">
        <v>44166</v>
      </c>
      <c r="B7" s="24">
        <v>260.47399999999999</v>
      </c>
    </row>
    <row r="8" spans="1:2" x14ac:dyDescent="0.75">
      <c r="A8" s="25">
        <v>44531</v>
      </c>
      <c r="B8" s="24">
        <v>278.80200000000002</v>
      </c>
    </row>
    <row r="9" spans="1:2" x14ac:dyDescent="0.75">
      <c r="A9" s="25">
        <v>44896</v>
      </c>
      <c r="B9" s="24">
        <v>296.79700000000003</v>
      </c>
    </row>
    <row r="10" spans="1:2" x14ac:dyDescent="0.75">
      <c r="A10" s="25">
        <v>45261</v>
      </c>
      <c r="B10" s="24">
        <v>306.74599999999998</v>
      </c>
    </row>
    <row r="11" spans="1:2" x14ac:dyDescent="0.75">
      <c r="A11" s="25">
        <v>45627</v>
      </c>
      <c r="B11" s="24">
        <v>315.60500000000002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F85D8-CEF4-4983-A0A3-6F4F4857D7EC}">
  <dimension ref="A1:B11"/>
  <sheetViews>
    <sheetView workbookViewId="0">
      <selection activeCell="B2" sqref="B2:B11"/>
    </sheetView>
  </sheetViews>
  <sheetFormatPr defaultRowHeight="13" x14ac:dyDescent="0.6"/>
  <cols>
    <col min="2" max="2" width="11.31640625" customWidth="1"/>
  </cols>
  <sheetData>
    <row r="1" spans="1:2" x14ac:dyDescent="0.6">
      <c r="A1" t="s">
        <v>284</v>
      </c>
      <c r="B1" t="s">
        <v>285</v>
      </c>
    </row>
    <row r="2" spans="1:2" x14ac:dyDescent="0.6">
      <c r="A2">
        <v>2025</v>
      </c>
      <c r="B2" s="26">
        <v>176586.26866373135</v>
      </c>
    </row>
    <row r="3" spans="1:2" x14ac:dyDescent="0.6">
      <c r="A3">
        <v>2026</v>
      </c>
      <c r="B3" s="26">
        <v>172229.75246686678</v>
      </c>
    </row>
    <row r="4" spans="1:2" x14ac:dyDescent="0.6">
      <c r="A4">
        <v>2027</v>
      </c>
      <c r="B4" s="26">
        <v>172587.23627000218</v>
      </c>
    </row>
    <row r="5" spans="1:2" x14ac:dyDescent="0.6">
      <c r="A5">
        <v>2028</v>
      </c>
      <c r="B5" s="26">
        <v>173329.72007313758</v>
      </c>
    </row>
    <row r="6" spans="1:2" x14ac:dyDescent="0.6">
      <c r="A6">
        <v>2029</v>
      </c>
      <c r="B6" s="26">
        <v>166666.20387627301</v>
      </c>
    </row>
    <row r="7" spans="1:2" x14ac:dyDescent="0.6">
      <c r="A7">
        <v>2030</v>
      </c>
      <c r="B7" s="26">
        <v>167310.68767940841</v>
      </c>
    </row>
    <row r="8" spans="1:2" x14ac:dyDescent="0.6">
      <c r="A8">
        <v>2031</v>
      </c>
      <c r="B8" s="26">
        <v>162642.17148254381</v>
      </c>
    </row>
    <row r="9" spans="1:2" x14ac:dyDescent="0.6">
      <c r="A9">
        <v>2032</v>
      </c>
      <c r="B9" s="26">
        <v>154507.65528567921</v>
      </c>
    </row>
    <row r="10" spans="1:2" x14ac:dyDescent="0.6">
      <c r="A10">
        <v>2033</v>
      </c>
      <c r="B10" s="26">
        <v>153794.13908881464</v>
      </c>
    </row>
    <row r="11" spans="1:2" x14ac:dyDescent="0.6">
      <c r="A11">
        <v>2034</v>
      </c>
      <c r="B11" s="26">
        <v>149446.62289195004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5FC78-7BA5-487A-8689-EEF24C09424B}">
  <dimension ref="A1:D21"/>
  <sheetViews>
    <sheetView workbookViewId="0">
      <selection activeCell="D20" sqref="D20"/>
    </sheetView>
  </sheetViews>
  <sheetFormatPr defaultRowHeight="13" x14ac:dyDescent="0.6"/>
  <cols>
    <col min="1" max="1" width="27.54296875" customWidth="1"/>
    <col min="2" max="2" width="14.2265625" customWidth="1"/>
    <col min="3" max="3" width="11.90625" customWidth="1"/>
    <col min="4" max="4" width="12" bestFit="1" customWidth="1"/>
  </cols>
  <sheetData>
    <row r="1" spans="1:4" x14ac:dyDescent="0.6">
      <c r="A1" t="s">
        <v>284</v>
      </c>
      <c r="B1" t="s">
        <v>288</v>
      </c>
      <c r="C1" t="s">
        <v>289</v>
      </c>
      <c r="D1" t="s">
        <v>285</v>
      </c>
    </row>
    <row r="2" spans="1:4" x14ac:dyDescent="0.6">
      <c r="A2">
        <v>2015</v>
      </c>
      <c r="B2" s="27">
        <v>149558</v>
      </c>
      <c r="C2" s="27">
        <f>B2*CPIAUCNS!$B$11/CPIAUCNS!B2</f>
        <v>199561.36810062363</v>
      </c>
    </row>
    <row r="3" spans="1:4" x14ac:dyDescent="0.6">
      <c r="A3">
        <v>2016</v>
      </c>
      <c r="B3" s="27">
        <v>151800</v>
      </c>
      <c r="C3" s="27">
        <f>B3*CPIAUCNS!$B$11/CPIAUCNS!B3</f>
        <v>198436.16007820008</v>
      </c>
    </row>
    <row r="4" spans="1:4" x14ac:dyDescent="0.6">
      <c r="A4">
        <v>2017</v>
      </c>
      <c r="B4" s="27">
        <v>156776</v>
      </c>
      <c r="C4" s="27">
        <f>B4*CPIAUCNS!$B$11/CPIAUCNS!B4</f>
        <v>200707.7991595139</v>
      </c>
    </row>
    <row r="5" spans="1:4" x14ac:dyDescent="0.6">
      <c r="A5">
        <v>2018</v>
      </c>
      <c r="B5" s="27">
        <v>160338</v>
      </c>
      <c r="C5" s="27">
        <f>B5*CPIAUCNS!$B$11/CPIAUCNS!B5</f>
        <v>201420.49209299733</v>
      </c>
    </row>
    <row r="6" spans="1:4" x14ac:dyDescent="0.6">
      <c r="A6">
        <v>2019</v>
      </c>
      <c r="B6" s="27">
        <v>155900</v>
      </c>
      <c r="C6" s="27">
        <f>B6*CPIAUCNS!$B$11/CPIAUCNS!B6</f>
        <v>191470.03004194977</v>
      </c>
    </row>
    <row r="7" spans="1:4" x14ac:dyDescent="0.6">
      <c r="A7">
        <v>2020</v>
      </c>
      <c r="B7" s="27">
        <v>127144</v>
      </c>
      <c r="C7" s="27">
        <f>B7*CPIAUCNS!$B$11/CPIAUCNS!B7</f>
        <v>154054.84662576689</v>
      </c>
    </row>
    <row r="8" spans="1:4" x14ac:dyDescent="0.6">
      <c r="A8">
        <v>2021</v>
      </c>
      <c r="B8" s="27">
        <v>136341</v>
      </c>
      <c r="C8" s="27">
        <f>B8*CPIAUCNS!$B$11/CPIAUCNS!B8</f>
        <v>154338.56753179675</v>
      </c>
    </row>
    <row r="9" spans="1:4" x14ac:dyDescent="0.6">
      <c r="A9">
        <v>2022</v>
      </c>
      <c r="B9" s="27">
        <v>158057</v>
      </c>
      <c r="C9" s="27">
        <f>B9*CPIAUCNS!$B$11/CPIAUCNS!B9</f>
        <v>168073.0583024761</v>
      </c>
    </row>
    <row r="10" spans="1:4" x14ac:dyDescent="0.6">
      <c r="A10">
        <v>2023</v>
      </c>
      <c r="B10" s="27">
        <v>176191</v>
      </c>
      <c r="C10" s="27">
        <f>B10*CPIAUCNS!$B$11/CPIAUCNS!B10</f>
        <v>181279.49689645506</v>
      </c>
    </row>
    <row r="11" spans="1:4" x14ac:dyDescent="0.6">
      <c r="A11">
        <v>2024</v>
      </c>
      <c r="B11" s="27">
        <v>184992</v>
      </c>
      <c r="C11" s="27">
        <f>B11*CPIAUCNS!$B$11/CPIAUCNS!B11</f>
        <v>184992</v>
      </c>
    </row>
    <row r="12" spans="1:4" x14ac:dyDescent="0.6">
      <c r="A12">
        <v>2025</v>
      </c>
      <c r="D12" s="28">
        <f>_xlfn.FORECAST.ETS($A12,$C$2:$C$11,$A$2:$A$11,0)</f>
        <v>180501.26866373135</v>
      </c>
    </row>
    <row r="13" spans="1:4" x14ac:dyDescent="0.6">
      <c r="A13">
        <v>2026</v>
      </c>
      <c r="D13" s="28">
        <f t="shared" ref="D13:D21" si="0">_xlfn.FORECAST.ETS($A13,$C$2:$C$11,$A$2:$A$11,0)</f>
        <v>176925.75246686678</v>
      </c>
    </row>
    <row r="14" spans="1:4" x14ac:dyDescent="0.6">
      <c r="A14">
        <v>2027</v>
      </c>
      <c r="D14" s="28">
        <f t="shared" si="0"/>
        <v>173350.23627000218</v>
      </c>
    </row>
    <row r="15" spans="1:4" x14ac:dyDescent="0.6">
      <c r="A15">
        <v>2028</v>
      </c>
      <c r="D15" s="28">
        <f t="shared" si="0"/>
        <v>169774.72007313758</v>
      </c>
    </row>
    <row r="16" spans="1:4" x14ac:dyDescent="0.6">
      <c r="A16">
        <v>2029</v>
      </c>
      <c r="D16" s="28">
        <f t="shared" si="0"/>
        <v>166199.20387627301</v>
      </c>
    </row>
    <row r="17" spans="1:4" x14ac:dyDescent="0.6">
      <c r="A17">
        <v>2030</v>
      </c>
      <c r="D17" s="28">
        <f t="shared" si="0"/>
        <v>162623.68767940841</v>
      </c>
    </row>
    <row r="18" spans="1:4" x14ac:dyDescent="0.6">
      <c r="A18">
        <v>2031</v>
      </c>
      <c r="D18" s="28">
        <f t="shared" si="0"/>
        <v>159048.17148254381</v>
      </c>
    </row>
    <row r="19" spans="1:4" x14ac:dyDescent="0.6">
      <c r="A19">
        <v>2032</v>
      </c>
      <c r="D19" s="28">
        <f t="shared" si="0"/>
        <v>155472.65528567921</v>
      </c>
    </row>
    <row r="20" spans="1:4" x14ac:dyDescent="0.6">
      <c r="A20">
        <v>2033</v>
      </c>
      <c r="D20" s="35">
        <f t="shared" si="0"/>
        <v>151897.13908881464</v>
      </c>
    </row>
    <row r="21" spans="1:4" x14ac:dyDescent="0.6">
      <c r="A21">
        <v>2034</v>
      </c>
      <c r="D21" s="28">
        <f t="shared" si="0"/>
        <v>148321.62289195004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6F9A2-7E46-4B8A-8D49-D320E8150738}">
  <dimension ref="A1:H21"/>
  <sheetViews>
    <sheetView workbookViewId="0">
      <selection activeCell="H17" sqref="H17"/>
    </sheetView>
  </sheetViews>
  <sheetFormatPr defaultRowHeight="13" x14ac:dyDescent="0.6"/>
  <cols>
    <col min="2" max="2" width="12.36328125" customWidth="1"/>
    <col min="3" max="3" width="12" bestFit="1" customWidth="1"/>
    <col min="4" max="4" width="11" bestFit="1" customWidth="1"/>
    <col min="5" max="6" width="10" bestFit="1" customWidth="1"/>
    <col min="7" max="8" width="12" bestFit="1" customWidth="1"/>
  </cols>
  <sheetData>
    <row r="1" spans="1:8" x14ac:dyDescent="0.6">
      <c r="A1" t="s">
        <v>284</v>
      </c>
      <c r="B1" t="s">
        <v>289</v>
      </c>
      <c r="C1" t="s">
        <v>55</v>
      </c>
      <c r="D1" t="s">
        <v>56</v>
      </c>
      <c r="E1" t="s">
        <v>57</v>
      </c>
      <c r="F1" t="s">
        <v>69</v>
      </c>
      <c r="G1" t="s">
        <v>290</v>
      </c>
      <c r="H1" t="s">
        <v>291</v>
      </c>
    </row>
    <row r="2" spans="1:8" x14ac:dyDescent="0.6">
      <c r="A2">
        <v>2015</v>
      </c>
      <c r="B2" s="29">
        <f>'Q1 Solution'!C2</f>
        <v>199561.36810062363</v>
      </c>
      <c r="C2" s="29">
        <v>109375</v>
      </c>
      <c r="D2" s="29">
        <v>14999</v>
      </c>
      <c r="E2" s="29">
        <v>6700</v>
      </c>
      <c r="F2" s="29">
        <v>7966</v>
      </c>
      <c r="G2" s="29">
        <f>C2+D2+E2-F2</f>
        <v>123108</v>
      </c>
      <c r="H2" s="29">
        <f>G2*CPIAUCNS!$B$11/CPIAUCNS!B2</f>
        <v>164268.04921255683</v>
      </c>
    </row>
    <row r="3" spans="1:8" x14ac:dyDescent="0.6">
      <c r="A3">
        <v>2016</v>
      </c>
      <c r="B3" s="29">
        <f>'Q1 Solution'!C3</f>
        <v>198436.16007820008</v>
      </c>
      <c r="C3" s="29">
        <v>110567</v>
      </c>
      <c r="D3" s="29">
        <v>17987</v>
      </c>
      <c r="E3" s="29">
        <v>7300</v>
      </c>
      <c r="F3" s="29">
        <v>8717</v>
      </c>
      <c r="G3" s="29">
        <f t="shared" ref="G3:G11" si="0">C3+D3+E3-F3</f>
        <v>127137</v>
      </c>
      <c r="H3" s="29">
        <f>G3*CPIAUCNS!$B$11/CPIAUCNS!B3</f>
        <v>166196.16656035656</v>
      </c>
    </row>
    <row r="4" spans="1:8" x14ac:dyDescent="0.6">
      <c r="A4">
        <v>2017</v>
      </c>
      <c r="B4" s="29">
        <f>'Q1 Solution'!C4</f>
        <v>200707.7991595139</v>
      </c>
      <c r="C4" s="29">
        <v>114879</v>
      </c>
      <c r="D4" s="29">
        <v>16982</v>
      </c>
      <c r="E4" s="29">
        <v>8000</v>
      </c>
      <c r="F4" s="29">
        <v>8453</v>
      </c>
      <c r="G4" s="29">
        <f t="shared" si="0"/>
        <v>131408</v>
      </c>
      <c r="H4" s="29">
        <f>G4*CPIAUCNS!$B$11/CPIAUCNS!B4</f>
        <v>168231.17359770247</v>
      </c>
    </row>
    <row r="5" spans="1:8" x14ac:dyDescent="0.6">
      <c r="A5">
        <v>2018</v>
      </c>
      <c r="B5" s="29">
        <f>'Q1 Solution'!C5</f>
        <v>201420.49209299733</v>
      </c>
      <c r="C5" s="29">
        <v>119761</v>
      </c>
      <c r="D5" s="29">
        <v>16328</v>
      </c>
      <c r="E5" s="29">
        <v>8200</v>
      </c>
      <c r="F5" s="29">
        <v>8308</v>
      </c>
      <c r="G5" s="29">
        <f t="shared" si="0"/>
        <v>135981</v>
      </c>
      <c r="H5" s="29">
        <f>G5*CPIAUCNS!$B$11/CPIAUCNS!B5</f>
        <v>170822.63677542363</v>
      </c>
    </row>
    <row r="6" spans="1:8" x14ac:dyDescent="0.6">
      <c r="A6">
        <v>2019</v>
      </c>
      <c r="B6" s="29">
        <f>'Q1 Solution'!C6</f>
        <v>191470.03004194977</v>
      </c>
      <c r="C6" s="29">
        <v>116800</v>
      </c>
      <c r="D6" s="29">
        <v>15831</v>
      </c>
      <c r="E6" s="29">
        <v>7400</v>
      </c>
      <c r="F6" s="29">
        <v>9689</v>
      </c>
      <c r="G6" s="29">
        <f t="shared" si="0"/>
        <v>130342</v>
      </c>
      <c r="H6" s="29">
        <f>G6*CPIAUCNS!$B$11/CPIAUCNS!B6</f>
        <v>160080.73544405273</v>
      </c>
    </row>
    <row r="7" spans="1:8" x14ac:dyDescent="0.6">
      <c r="A7">
        <v>2020</v>
      </c>
      <c r="B7" s="29">
        <f>'Q1 Solution'!C7</f>
        <v>154054.84662576689</v>
      </c>
      <c r="C7" s="29">
        <v>96650</v>
      </c>
      <c r="D7" s="29">
        <v>17871</v>
      </c>
      <c r="E7" s="29">
        <v>7100</v>
      </c>
      <c r="F7" s="29">
        <v>8751</v>
      </c>
      <c r="G7" s="29">
        <f t="shared" si="0"/>
        <v>112870</v>
      </c>
      <c r="H7" s="29">
        <f>G7*CPIAUCNS!$B$11/CPIAUCNS!B7</f>
        <v>136759.66257668711</v>
      </c>
    </row>
    <row r="8" spans="1:8" x14ac:dyDescent="0.6">
      <c r="A8">
        <v>2021</v>
      </c>
      <c r="B8" s="29">
        <f>'Q1 Solution'!C8</f>
        <v>154338.56753179675</v>
      </c>
      <c r="C8" s="29">
        <v>99503</v>
      </c>
      <c r="D8" s="29">
        <v>17465</v>
      </c>
      <c r="E8" s="29">
        <v>7600</v>
      </c>
      <c r="F8" s="29">
        <v>7318</v>
      </c>
      <c r="G8" s="29">
        <f t="shared" si="0"/>
        <v>117250</v>
      </c>
      <c r="H8" s="29">
        <f>G8*CPIAUCNS!$B$11/CPIAUCNS!B8</f>
        <v>132727.47774406208</v>
      </c>
    </row>
    <row r="9" spans="1:8" x14ac:dyDescent="0.6">
      <c r="A9">
        <v>2022</v>
      </c>
      <c r="B9" s="29">
        <f>'Q1 Solution'!C9</f>
        <v>168073.0583024761</v>
      </c>
      <c r="C9" s="29">
        <v>118902</v>
      </c>
      <c r="D9" s="29">
        <v>17338</v>
      </c>
      <c r="E9" s="29">
        <v>7800</v>
      </c>
      <c r="F9" s="29">
        <v>7642</v>
      </c>
      <c r="G9" s="29">
        <f t="shared" si="0"/>
        <v>136398</v>
      </c>
      <c r="H9" s="29">
        <f>G9*CPIAUCNS!$B$11/CPIAUCNS!B9</f>
        <v>145041.52936181967</v>
      </c>
    </row>
    <row r="10" spans="1:8" x14ac:dyDescent="0.6">
      <c r="A10">
        <v>2023</v>
      </c>
      <c r="B10" s="29">
        <f>'Q1 Solution'!C10</f>
        <v>181279.49689645506</v>
      </c>
      <c r="C10" s="29">
        <v>134657</v>
      </c>
      <c r="D10" s="29">
        <v>19745</v>
      </c>
      <c r="E10" s="29">
        <v>8200</v>
      </c>
      <c r="F10" s="29">
        <v>7690</v>
      </c>
      <c r="G10" s="29">
        <f t="shared" si="0"/>
        <v>154912</v>
      </c>
      <c r="H10" s="29">
        <f>G10*CPIAUCNS!$B$11/CPIAUCNS!B10</f>
        <v>159385.94720061551</v>
      </c>
    </row>
    <row r="11" spans="1:8" x14ac:dyDescent="0.6">
      <c r="A11">
        <v>2024</v>
      </c>
      <c r="B11" s="29">
        <f>'Q1 Solution'!C11</f>
        <v>184992</v>
      </c>
      <c r="C11" s="29">
        <v>142983</v>
      </c>
      <c r="D11" s="29">
        <v>20764</v>
      </c>
      <c r="E11" s="29">
        <v>8000</v>
      </c>
      <c r="F11" s="29">
        <v>7567</v>
      </c>
      <c r="G11" s="29">
        <f t="shared" si="0"/>
        <v>164180</v>
      </c>
      <c r="H11" s="29">
        <f>G11*CPIAUCNS!$B$11/CPIAUCNS!B11</f>
        <v>164180</v>
      </c>
    </row>
    <row r="12" spans="1:8" x14ac:dyDescent="0.6">
      <c r="A12">
        <v>2025</v>
      </c>
      <c r="B12" s="30">
        <v>176586.26866373135</v>
      </c>
      <c r="H12" s="31">
        <f>$G$13+$G$14*B12</f>
        <v>151919.1080620506</v>
      </c>
    </row>
    <row r="13" spans="1:8" x14ac:dyDescent="0.6">
      <c r="A13">
        <v>2026</v>
      </c>
      <c r="B13" s="30">
        <v>172229.75246686678</v>
      </c>
      <c r="D13" s="32" t="s">
        <v>292</v>
      </c>
      <c r="G13" s="29">
        <f>INTERCEPT(H2:H11,B2:B11)</f>
        <v>26832.235314530903</v>
      </c>
      <c r="H13" s="31">
        <f t="shared" ref="H13:H21" si="1">$G$13+$G$14*B13</f>
        <v>148833.12073549675</v>
      </c>
    </row>
    <row r="14" spans="1:8" x14ac:dyDescent="0.6">
      <c r="A14">
        <v>2027</v>
      </c>
      <c r="B14" s="30">
        <v>172587.23627000218</v>
      </c>
      <c r="D14" s="32" t="s">
        <v>293</v>
      </c>
      <c r="F14" s="33"/>
      <c r="G14">
        <f>SLOPE(H2:H11,B2:B11)</f>
        <v>0.70836126553939138</v>
      </c>
      <c r="H14" s="31">
        <f t="shared" si="1"/>
        <v>149086.34841469559</v>
      </c>
    </row>
    <row r="15" spans="1:8" x14ac:dyDescent="0.6">
      <c r="A15">
        <v>2028</v>
      </c>
      <c r="B15" s="30">
        <v>173329.72007313758</v>
      </c>
      <c r="H15" s="31">
        <f t="shared" si="1"/>
        <v>149612.29518112709</v>
      </c>
    </row>
    <row r="16" spans="1:8" x14ac:dyDescent="0.6">
      <c r="A16">
        <v>2029</v>
      </c>
      <c r="B16" s="30">
        <v>166666.20387627301</v>
      </c>
      <c r="H16" s="31">
        <f t="shared" si="1"/>
        <v>144892.11841497387</v>
      </c>
    </row>
    <row r="17" spans="1:8" x14ac:dyDescent="0.6">
      <c r="A17">
        <v>2030</v>
      </c>
      <c r="B17" s="30">
        <v>167310.68767940841</v>
      </c>
      <c r="H17" s="36">
        <f t="shared" si="1"/>
        <v>145348.64577738248</v>
      </c>
    </row>
    <row r="18" spans="1:8" x14ac:dyDescent="0.6">
      <c r="A18">
        <v>2031</v>
      </c>
      <c r="B18" s="30">
        <v>162642.17148254381</v>
      </c>
      <c r="H18" s="31">
        <f t="shared" si="1"/>
        <v>142041.64973598035</v>
      </c>
    </row>
    <row r="19" spans="1:8" x14ac:dyDescent="0.6">
      <c r="A19">
        <v>2032</v>
      </c>
      <c r="B19" s="30">
        <v>154507.65528567921</v>
      </c>
      <c r="H19" s="31">
        <f t="shared" si="1"/>
        <v>136279.47354821867</v>
      </c>
    </row>
    <row r="20" spans="1:8" x14ac:dyDescent="0.6">
      <c r="A20">
        <v>2033</v>
      </c>
      <c r="B20" s="30">
        <v>153794.13908881464</v>
      </c>
      <c r="H20" s="31">
        <f t="shared" si="1"/>
        <v>135774.04631202482</v>
      </c>
    </row>
    <row r="21" spans="1:8" x14ac:dyDescent="0.6">
      <c r="A21">
        <v>2034</v>
      </c>
      <c r="B21" s="30">
        <v>149446.62289195004</v>
      </c>
      <c r="H21" s="31">
        <f t="shared" si="1"/>
        <v>132694.43423686083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0447D-41CB-4CFD-9CF8-F9718FAF89D0}">
  <dimension ref="A1:E21"/>
  <sheetViews>
    <sheetView tabSelected="1" workbookViewId="0">
      <selection activeCell="D20" sqref="D20"/>
    </sheetView>
  </sheetViews>
  <sheetFormatPr defaultRowHeight="13" x14ac:dyDescent="0.6"/>
  <cols>
    <col min="1" max="1" width="27.54296875" customWidth="1"/>
    <col min="2" max="2" width="14.2265625" customWidth="1"/>
    <col min="3" max="3" width="11.90625" customWidth="1"/>
    <col min="4" max="4" width="12" bestFit="1" customWidth="1"/>
    <col min="5" max="5" width="12.6796875" customWidth="1"/>
  </cols>
  <sheetData>
    <row r="1" spans="1:5" x14ac:dyDescent="0.6">
      <c r="A1" t="s">
        <v>284</v>
      </c>
      <c r="B1" t="s">
        <v>288</v>
      </c>
      <c r="C1" t="s">
        <v>289</v>
      </c>
      <c r="D1" t="s">
        <v>285</v>
      </c>
    </row>
    <row r="2" spans="1:5" x14ac:dyDescent="0.6">
      <c r="A2">
        <v>2015</v>
      </c>
      <c r="B2" s="29">
        <v>149558</v>
      </c>
      <c r="C2" s="29">
        <f>B2*CPIAUCNS!$B$11/CPIAUCNS!B2</f>
        <v>199561.36810062363</v>
      </c>
    </row>
    <row r="3" spans="1:5" x14ac:dyDescent="0.6">
      <c r="A3">
        <v>2016</v>
      </c>
      <c r="B3" s="29">
        <v>151800</v>
      </c>
      <c r="C3" s="29">
        <f>B3*CPIAUCNS!$B$11/CPIAUCNS!B3</f>
        <v>198436.16007820008</v>
      </c>
    </row>
    <row r="4" spans="1:5" x14ac:dyDescent="0.6">
      <c r="A4">
        <v>2017</v>
      </c>
      <c r="B4" s="29">
        <v>156776</v>
      </c>
      <c r="C4" s="29">
        <f>B4*CPIAUCNS!$B$11/CPIAUCNS!B4</f>
        <v>200707.7991595139</v>
      </c>
    </row>
    <row r="5" spans="1:5" x14ac:dyDescent="0.6">
      <c r="A5">
        <v>2018</v>
      </c>
      <c r="B5" s="29">
        <v>160338</v>
      </c>
      <c r="C5" s="29">
        <f>B5*CPIAUCNS!$B$11/CPIAUCNS!B5</f>
        <v>201420.49209299733</v>
      </c>
    </row>
    <row r="6" spans="1:5" x14ac:dyDescent="0.6">
      <c r="A6">
        <v>2019</v>
      </c>
      <c r="B6" s="29">
        <v>155900</v>
      </c>
      <c r="C6" s="29">
        <f>B6*CPIAUCNS!$B$11/CPIAUCNS!B6</f>
        <v>191470.03004194977</v>
      </c>
    </row>
    <row r="7" spans="1:5" x14ac:dyDescent="0.6">
      <c r="A7">
        <v>2020</v>
      </c>
      <c r="B7" s="29">
        <v>127144</v>
      </c>
      <c r="C7" s="29">
        <f>B7*CPIAUCNS!$B$11/CPIAUCNS!B7</f>
        <v>154054.84662576689</v>
      </c>
    </row>
    <row r="8" spans="1:5" x14ac:dyDescent="0.6">
      <c r="A8">
        <v>2021</v>
      </c>
      <c r="B8" s="29">
        <v>136341</v>
      </c>
      <c r="C8" s="29">
        <f>B8*CPIAUCNS!$B$11/CPIAUCNS!B8</f>
        <v>154338.56753179675</v>
      </c>
    </row>
    <row r="9" spans="1:5" x14ac:dyDescent="0.6">
      <c r="A9">
        <v>2022</v>
      </c>
      <c r="B9" s="29">
        <v>158057</v>
      </c>
      <c r="C9" s="29">
        <f>B9*CPIAUCNS!$B$11/CPIAUCNS!B9</f>
        <v>168073.0583024761</v>
      </c>
    </row>
    <row r="10" spans="1:5" x14ac:dyDescent="0.6">
      <c r="A10">
        <v>2023</v>
      </c>
      <c r="B10" s="29">
        <v>176191</v>
      </c>
      <c r="C10" s="29">
        <f>B10*CPIAUCNS!$B$11/CPIAUCNS!B10</f>
        <v>181279.49689645506</v>
      </c>
    </row>
    <row r="11" spans="1:5" x14ac:dyDescent="0.6">
      <c r="A11">
        <v>2024</v>
      </c>
      <c r="B11" s="29">
        <v>184992</v>
      </c>
      <c r="C11" s="29">
        <f>B11*CPIAUCNS!$B$11/CPIAUCNS!B11</f>
        <v>184992</v>
      </c>
    </row>
    <row r="12" spans="1:5" x14ac:dyDescent="0.6">
      <c r="A12">
        <v>2025</v>
      </c>
      <c r="D12" s="34">
        <f>_xlfn.FORECAST.ETS($A12,$C$8:$C$11,$A$8:$A$11,0)</f>
        <v>197179.37905260999</v>
      </c>
      <c r="E12" s="34"/>
    </row>
    <row r="13" spans="1:5" x14ac:dyDescent="0.6">
      <c r="A13">
        <v>2026</v>
      </c>
      <c r="D13" s="34">
        <f t="shared" ref="D13:D21" si="0">_xlfn.FORECAST.ETS($A13,$C$8:$C$11,$A$8:$A$11,0)</f>
        <v>207491.46490942535</v>
      </c>
      <c r="E13" s="34"/>
    </row>
    <row r="14" spans="1:5" x14ac:dyDescent="0.6">
      <c r="A14">
        <v>2027</v>
      </c>
      <c r="D14" s="34">
        <f t="shared" si="0"/>
        <v>217803.55076624072</v>
      </c>
      <c r="E14" s="34"/>
    </row>
    <row r="15" spans="1:5" x14ac:dyDescent="0.6">
      <c r="A15">
        <v>2028</v>
      </c>
      <c r="D15" s="34">
        <f t="shared" si="0"/>
        <v>228115.63662305608</v>
      </c>
      <c r="E15" s="34"/>
    </row>
    <row r="16" spans="1:5" x14ac:dyDescent="0.6">
      <c r="A16">
        <v>2029</v>
      </c>
      <c r="D16" s="34">
        <f t="shared" si="0"/>
        <v>238427.72247987145</v>
      </c>
      <c r="E16" s="34"/>
    </row>
    <row r="17" spans="1:5" x14ac:dyDescent="0.6">
      <c r="A17">
        <v>2030</v>
      </c>
      <c r="D17" s="34">
        <f t="shared" si="0"/>
        <v>248739.80833668681</v>
      </c>
      <c r="E17" s="34"/>
    </row>
    <row r="18" spans="1:5" x14ac:dyDescent="0.6">
      <c r="A18">
        <v>2031</v>
      </c>
      <c r="D18" s="34">
        <f t="shared" si="0"/>
        <v>259051.89419350214</v>
      </c>
      <c r="E18" s="34"/>
    </row>
    <row r="19" spans="1:5" x14ac:dyDescent="0.6">
      <c r="A19">
        <v>2032</v>
      </c>
      <c r="D19" s="34">
        <f t="shared" si="0"/>
        <v>269363.98005031754</v>
      </c>
      <c r="E19" s="34"/>
    </row>
    <row r="20" spans="1:5" x14ac:dyDescent="0.6">
      <c r="A20">
        <v>2033</v>
      </c>
      <c r="D20" s="37">
        <f t="shared" si="0"/>
        <v>279676.06590713287</v>
      </c>
      <c r="E20" s="34"/>
    </row>
    <row r="21" spans="1:5" x14ac:dyDescent="0.6">
      <c r="A21">
        <v>2034</v>
      </c>
      <c r="D21" s="34">
        <f t="shared" si="0"/>
        <v>289988.15176394826</v>
      </c>
      <c r="E21" s="3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C4B7F3AA0FD9B4D887E188ADD1074E1" ma:contentTypeVersion="4" ma:contentTypeDescription="Create a new document." ma:contentTypeScope="" ma:versionID="21777e092d706b77e8d56bf73d5668ce">
  <xsd:schema xmlns:xsd="http://www.w3.org/2001/XMLSchema" xmlns:xs="http://www.w3.org/2001/XMLSchema" xmlns:p="http://schemas.microsoft.com/office/2006/metadata/properties" xmlns:ns3="7919524a-3684-4563-9926-ce332987165a" targetNamespace="http://schemas.microsoft.com/office/2006/metadata/properties" ma:root="true" ma:fieldsID="ab71c57998f78243cfcc0f50bea499da" ns3:_="">
    <xsd:import namespace="7919524a-3684-4563-9926-ce332987165a"/>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19524a-3684-4563-9926-ce332987165a"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E2FBC2D-C6D7-4EE5-877F-CABBC7FBFF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19524a-3684-4563-9926-ce33298716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2651AE2-66EF-40CC-AC74-A31C372F5DC2}">
  <ds:schemaRefs>
    <ds:schemaRef ds:uri="http://schemas.microsoft.com/office/infopath/2007/PartnerControls"/>
    <ds:schemaRef ds:uri="http://schemas.microsoft.com/office/2006/documentManagement/types"/>
    <ds:schemaRef ds:uri="http://www.w3.org/XML/1998/namespace"/>
    <ds:schemaRef ds:uri="http://purl.org/dc/terms/"/>
    <ds:schemaRef ds:uri="http://purl.org/dc/dcmitype/"/>
    <ds:schemaRef ds:uri="7919524a-3684-4563-9926-ce332987165a"/>
    <ds:schemaRef ds:uri="http://schemas.openxmlformats.org/package/2006/metadata/core-properties"/>
    <ds:schemaRef ds:uri="http://purl.org/dc/elements/1.1/"/>
    <ds:schemaRef ds:uri="http://schemas.microsoft.com/office/2006/metadata/properties"/>
  </ds:schemaRefs>
</ds:datastoreItem>
</file>

<file path=customXml/itemProps3.xml><?xml version="1.0" encoding="utf-8"?>
<ds:datastoreItem xmlns:ds="http://schemas.openxmlformats.org/officeDocument/2006/customXml" ds:itemID="{ED3EC9F3-E58A-4A35-B8C1-967A964A50E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Balance Sheet</vt:lpstr>
      <vt:lpstr>Income Statement</vt:lpstr>
      <vt:lpstr>CPIAUCNS</vt:lpstr>
      <vt:lpstr>Forecasts</vt:lpstr>
      <vt:lpstr>Q1 Solution</vt:lpstr>
      <vt:lpstr>Q2 Solution</vt:lpstr>
      <vt:lpstr>Q3 Solution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Adair, Troy A.</dc:creator>
  <cp:lastModifiedBy>Troy Adair</cp:lastModifiedBy>
  <dcterms:created xsi:type="dcterms:W3CDTF">2025-10-13T17:21:33Z</dcterms:created>
  <dcterms:modified xsi:type="dcterms:W3CDTF">2025-10-15T13:48:53Z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0x0101006C4B7F3AA0FD9B4D887E188ADD1074E1</vt:lpwstr>
  </property>
</Properties>
</file>