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itinsinghal/Dropbox/GithubCodeupdate/"/>
    </mc:Choice>
  </mc:AlternateContent>
  <xr:revisionPtr revIDLastSave="0" documentId="13_ncr:1_{F3988CC2-4E58-7342-AD58-BCA953E6E8A8}" xr6:coauthVersionLast="47" xr6:coauthVersionMax="47" xr10:uidLastSave="{00000000-0000-0000-0000-000000000000}"/>
  <bookViews>
    <workbookView xWindow="14800" yWindow="500" windowWidth="22740" windowHeight="21100" xr2:uid="{00000000-000D-0000-FFFF-FFFF00000000}"/>
  </bookViews>
  <sheets>
    <sheet name="MinPurchAdminCostMultiSupplier" sheetId="1" r:id="rId1"/>
  </sheets>
  <definedNames>
    <definedName name="solver_adj" localSheetId="0" hidden="1">MinPurchAdminCostMultiSupplier!$I$5:$M$12,MinPurchAdminCostMultiSupplier!$I$14:$M$14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MinPurchAdminCostMultiSupplier!$I$14:$M$14</definedName>
    <definedName name="solver_lhs2" localSheetId="0" hidden="1">MinPurchAdminCostMultiSupplier!$I$5:$M$12</definedName>
    <definedName name="solver_lhs3" localSheetId="0" hidden="1">MinPurchAdminCostMultiSupplier!$I$5:$M$12</definedName>
    <definedName name="solver_lhs4" localSheetId="0" hidden="1">MinPurchAdminCostMultiSupplier!$I$5:$M$12</definedName>
    <definedName name="solver_lhs5" localSheetId="0" hidden="1">MinPurchAdminCostMultiSupplier!$I$5:$M$12</definedName>
    <definedName name="solver_lhs6" localSheetId="0" hidden="1">MinPurchAdminCostMultiSupplier!$N$14</definedName>
    <definedName name="solver_lhs7" localSheetId="0" hidden="1">MinPurchAdminCostMultiSupplier!$U$5:$U$12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opt" localSheetId="0" hidden="1">MinPurchAdminCostMultiSupplier!$M$26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4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hs1" localSheetId="0" hidden="1">"binary"</definedName>
    <definedName name="solver_rhs2" localSheetId="0" hidden="1">MinPurchAdminCostMultiSupplier!$O$17:$S$24</definedName>
    <definedName name="solver_rhs3" localSheetId="0" hidden="1">MinPurchAdminCostMultiSupplier!$O$5:$S$12</definedName>
    <definedName name="solver_rhs4" localSheetId="0" hidden="1">"integer"</definedName>
    <definedName name="solver_rhs5" localSheetId="0" hidden="1">0</definedName>
    <definedName name="solver_rhs6" localSheetId="0" hidden="1">2</definedName>
    <definedName name="solver_rhs7" localSheetId="0" hidden="1">MinPurchAdminCostMultiSupplier!$W$5:$W$12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1" l="1"/>
  <c r="Q20" i="1" s="1"/>
  <c r="O5" i="1"/>
  <c r="L24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M24" i="1"/>
  <c r="J17" i="1"/>
  <c r="K17" i="1"/>
  <c r="L17" i="1"/>
  <c r="M17" i="1"/>
  <c r="I18" i="1"/>
  <c r="I19" i="1"/>
  <c r="I20" i="1"/>
  <c r="I21" i="1"/>
  <c r="I22" i="1"/>
  <c r="I23" i="1"/>
  <c r="I24" i="1"/>
  <c r="I17" i="1"/>
  <c r="N14" i="1"/>
  <c r="S18" i="1"/>
  <c r="S19" i="1"/>
  <c r="S24" i="1"/>
  <c r="S17" i="1"/>
  <c r="R18" i="1"/>
  <c r="R19" i="1"/>
  <c r="R20" i="1"/>
  <c r="R21" i="1"/>
  <c r="R22" i="1"/>
  <c r="R23" i="1"/>
  <c r="R24" i="1"/>
  <c r="R17" i="1"/>
  <c r="Q18" i="1"/>
  <c r="Q19" i="1"/>
  <c r="Q21" i="1"/>
  <c r="Q22" i="1"/>
  <c r="Q23" i="1"/>
  <c r="Q24" i="1"/>
  <c r="Q17" i="1"/>
  <c r="P18" i="1"/>
  <c r="P19" i="1"/>
  <c r="P20" i="1"/>
  <c r="P21" i="1"/>
  <c r="P22" i="1"/>
  <c r="P23" i="1"/>
  <c r="P24" i="1"/>
  <c r="P17" i="1"/>
  <c r="O18" i="1"/>
  <c r="O19" i="1"/>
  <c r="O20" i="1"/>
  <c r="O21" i="1"/>
  <c r="O22" i="1"/>
  <c r="O23" i="1"/>
  <c r="O24" i="1"/>
  <c r="O17" i="1"/>
  <c r="U6" i="1"/>
  <c r="U7" i="1"/>
  <c r="U8" i="1"/>
  <c r="U9" i="1"/>
  <c r="U10" i="1"/>
  <c r="U11" i="1"/>
  <c r="U12" i="1"/>
  <c r="U5" i="1"/>
  <c r="S23" i="1" l="1"/>
  <c r="S22" i="1"/>
  <c r="S21" i="1"/>
  <c r="S20" i="1"/>
  <c r="W6" i="1"/>
  <c r="W7" i="1"/>
  <c r="W8" i="1"/>
  <c r="W9" i="1"/>
  <c r="W10" i="1"/>
  <c r="W11" i="1"/>
  <c r="W12" i="1"/>
  <c r="W5" i="1"/>
  <c r="O6" i="1"/>
  <c r="P6" i="1"/>
  <c r="Q6" i="1"/>
  <c r="R6" i="1"/>
  <c r="S6" i="1"/>
  <c r="O7" i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R12" i="1"/>
  <c r="S12" i="1"/>
  <c r="P5" i="1"/>
  <c r="Q5" i="1"/>
  <c r="R5" i="1"/>
  <c r="S5" i="1"/>
  <c r="M25" i="1" l="1"/>
  <c r="M26" i="1" s="1"/>
</calcChain>
</file>

<file path=xl/sharedStrings.xml><?xml version="1.0" encoding="utf-8"?>
<sst xmlns="http://schemas.openxmlformats.org/spreadsheetml/2006/main" count="30" uniqueCount="16">
  <si>
    <t>Product</t>
  </si>
  <si>
    <t>Motorola supplier selection problem</t>
  </si>
  <si>
    <t>List price</t>
  </si>
  <si>
    <t>Quantity</t>
  </si>
  <si>
    <t>Percentage discounts offered by suppliers (along top) on products (along side)</t>
  </si>
  <si>
    <t>List prices and quantities to purchase</t>
  </si>
  <si>
    <t>Product\supplier</t>
  </si>
  <si>
    <t>X</t>
  </si>
  <si>
    <t>Y</t>
  </si>
  <si>
    <t>&lt;=</t>
  </si>
  <si>
    <t>&gt;=</t>
  </si>
  <si>
    <t>Min ($)</t>
  </si>
  <si>
    <t>Admin Cost</t>
  </si>
  <si>
    <t>M</t>
  </si>
  <si>
    <t>Total X</t>
  </si>
  <si>
    <t>0.8*Q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</si>
</sst>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name val="Calibri"/>
      <family val="2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43" fontId="3" fillId="0" borderId="0" xfId="1" applyFont="1"/>
    <xf numFmtId="43" fontId="3" fillId="0" borderId="0" xfId="1" applyFont="1" applyAlignment="1">
      <alignment horizontal="right"/>
    </xf>
    <xf numFmtId="43" fontId="2" fillId="0" borderId="0" xfId="1" applyFont="1"/>
    <xf numFmtId="43" fontId="3" fillId="2" borderId="0" xfId="1" applyFont="1" applyFill="1"/>
    <xf numFmtId="43" fontId="2" fillId="3" borderId="0" xfId="1" applyFont="1" applyFill="1"/>
    <xf numFmtId="43" fontId="3" fillId="0" borderId="0" xfId="1" applyFont="1" applyBorder="1"/>
    <xf numFmtId="43" fontId="3" fillId="3" borderId="0" xfId="1" applyFont="1" applyFill="1"/>
    <xf numFmtId="43" fontId="2" fillId="4" borderId="0" xfId="1" applyFont="1" applyFill="1"/>
    <xf numFmtId="164" fontId="3" fillId="0" borderId="0" xfId="1" applyNumberFormat="1" applyFont="1" applyAlignment="1">
      <alignment horizontal="right"/>
    </xf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Border="1" applyAlignment="1">
      <alignment horizontal="right"/>
    </xf>
    <xf numFmtId="43" fontId="3" fillId="5" borderId="0" xfId="1" applyFont="1" applyFill="1" applyBorder="1" applyAlignment="1">
      <alignment horizontal="right"/>
    </xf>
    <xf numFmtId="43" fontId="3" fillId="5" borderId="0" xfId="1" applyFont="1" applyFill="1" applyBorder="1"/>
    <xf numFmtId="43" fontId="2" fillId="6" borderId="0" xfId="1" applyFont="1" applyFill="1"/>
    <xf numFmtId="43" fontId="2" fillId="5" borderId="0" xfId="1" applyFont="1" applyFill="1"/>
  </cellXfs>
  <cellStyles count="2">
    <cellStyle name="Comma" xfId="1" builtinId="3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45"/>
  <sheetViews>
    <sheetView tabSelected="1" workbookViewId="0">
      <selection activeCell="C40" sqref="C40"/>
    </sheetView>
  </sheetViews>
  <sheetFormatPr baseColWidth="10" defaultColWidth="9.1640625" defaultRowHeight="15" x14ac:dyDescent="0.2"/>
  <cols>
    <col min="1" max="1" width="18" style="2" customWidth="1"/>
    <col min="2" max="2" width="9" style="4" bestFit="1" customWidth="1"/>
    <col min="3" max="3" width="8.83203125" style="4" bestFit="1" customWidth="1"/>
    <col min="4" max="6" width="5.6640625" style="4" bestFit="1" customWidth="1"/>
    <col min="7" max="7" width="5.6640625" style="4" customWidth="1"/>
    <col min="8" max="8" width="3.1640625" style="4" bestFit="1" customWidth="1"/>
    <col min="9" max="10" width="10.1640625" style="4" bestFit="1" customWidth="1"/>
    <col min="11" max="11" width="5.6640625" style="4" bestFit="1" customWidth="1"/>
    <col min="12" max="12" width="7.6640625" style="4" bestFit="1" customWidth="1"/>
    <col min="13" max="13" width="11.1640625" style="4" bestFit="1" customWidth="1"/>
    <col min="14" max="14" width="5.6640625" style="4" bestFit="1" customWidth="1"/>
    <col min="15" max="16" width="10.1640625" style="4" bestFit="1" customWidth="1"/>
    <col min="17" max="17" width="7.6640625" style="4" bestFit="1" customWidth="1"/>
    <col min="18" max="18" width="9.1640625" style="4" bestFit="1" customWidth="1"/>
    <col min="19" max="19" width="7.6640625" style="4" bestFit="1" customWidth="1"/>
    <col min="20" max="20" width="4.33203125" style="4" customWidth="1"/>
    <col min="21" max="21" width="7.6640625" style="4" bestFit="1" customWidth="1"/>
    <col min="22" max="22" width="3.83203125" style="4" bestFit="1" customWidth="1"/>
    <col min="23" max="23" width="7.6640625" style="4" bestFit="1" customWidth="1"/>
    <col min="24" max="24" width="9.1640625" style="4"/>
    <col min="25" max="16384" width="9.1640625" style="2"/>
  </cols>
  <sheetData>
    <row r="1" spans="1:23" x14ac:dyDescent="0.2">
      <c r="A1" s="1" t="s">
        <v>1</v>
      </c>
    </row>
    <row r="3" spans="1:23" x14ac:dyDescent="0.2">
      <c r="A3" s="2" t="s">
        <v>5</v>
      </c>
      <c r="O3" s="6" t="s">
        <v>15</v>
      </c>
    </row>
    <row r="4" spans="1:23" x14ac:dyDescent="0.2">
      <c r="A4" s="3" t="s">
        <v>0</v>
      </c>
      <c r="B4" s="5" t="s">
        <v>2</v>
      </c>
      <c r="C4" s="5" t="s">
        <v>3</v>
      </c>
      <c r="H4" s="6" t="s">
        <v>7</v>
      </c>
      <c r="I4" s="12">
        <v>1</v>
      </c>
      <c r="J4" s="12">
        <v>2</v>
      </c>
      <c r="K4" s="12">
        <v>3</v>
      </c>
      <c r="L4" s="12">
        <v>4</v>
      </c>
      <c r="M4" s="12">
        <v>5</v>
      </c>
      <c r="N4" s="13"/>
      <c r="O4" s="12">
        <v>1</v>
      </c>
      <c r="P4" s="12">
        <v>2</v>
      </c>
      <c r="Q4" s="12">
        <v>3</v>
      </c>
      <c r="R4" s="12">
        <v>4</v>
      </c>
      <c r="S4" s="12">
        <v>5</v>
      </c>
      <c r="U4" s="6" t="s">
        <v>14</v>
      </c>
    </row>
    <row r="5" spans="1:23" x14ac:dyDescent="0.2">
      <c r="A5" s="3">
        <v>1</v>
      </c>
      <c r="B5" s="16">
        <v>40</v>
      </c>
      <c r="C5" s="16">
        <v>592</v>
      </c>
      <c r="H5" s="14">
        <v>1</v>
      </c>
      <c r="I5" s="7">
        <v>119</v>
      </c>
      <c r="J5" s="7">
        <v>473</v>
      </c>
      <c r="K5" s="7">
        <v>0</v>
      </c>
      <c r="L5" s="7">
        <v>0</v>
      </c>
      <c r="M5" s="7">
        <v>0</v>
      </c>
      <c r="N5" s="4" t="s">
        <v>9</v>
      </c>
      <c r="O5" s="4">
        <f t="shared" ref="O5:S12" si="0">0.8*$C5</f>
        <v>473.6</v>
      </c>
      <c r="P5" s="4">
        <f t="shared" si="0"/>
        <v>473.6</v>
      </c>
      <c r="Q5" s="4">
        <f t="shared" si="0"/>
        <v>473.6</v>
      </c>
      <c r="R5" s="4">
        <f t="shared" si="0"/>
        <v>473.6</v>
      </c>
      <c r="S5" s="4">
        <f t="shared" si="0"/>
        <v>473.6</v>
      </c>
      <c r="U5" s="10">
        <f>SUM(I5:M5)</f>
        <v>592</v>
      </c>
      <c r="V5" s="4" t="s">
        <v>10</v>
      </c>
      <c r="W5" s="4">
        <f t="shared" ref="W5:W12" si="1">C5</f>
        <v>592</v>
      </c>
    </row>
    <row r="6" spans="1:23" x14ac:dyDescent="0.2">
      <c r="A6" s="3">
        <v>2</v>
      </c>
      <c r="B6" s="16">
        <v>98</v>
      </c>
      <c r="C6" s="16">
        <v>446</v>
      </c>
      <c r="H6" s="14">
        <v>2</v>
      </c>
      <c r="I6" s="7">
        <v>356</v>
      </c>
      <c r="J6" s="7">
        <v>90</v>
      </c>
      <c r="K6" s="7">
        <v>0</v>
      </c>
      <c r="L6" s="7">
        <v>0</v>
      </c>
      <c r="M6" s="7">
        <v>0</v>
      </c>
      <c r="N6" s="4" t="s">
        <v>9</v>
      </c>
      <c r="O6" s="4">
        <f t="shared" si="0"/>
        <v>356.8</v>
      </c>
      <c r="P6" s="4">
        <f t="shared" si="0"/>
        <v>356.8</v>
      </c>
      <c r="Q6" s="4">
        <f t="shared" si="0"/>
        <v>356.8</v>
      </c>
      <c r="R6" s="4">
        <f t="shared" si="0"/>
        <v>356.8</v>
      </c>
      <c r="S6" s="4">
        <f t="shared" si="0"/>
        <v>356.8</v>
      </c>
      <c r="U6" s="10">
        <f t="shared" ref="U6:U12" si="2">SUM(I6:M6)</f>
        <v>446</v>
      </c>
      <c r="V6" s="4" t="s">
        <v>10</v>
      </c>
      <c r="W6" s="4">
        <f t="shared" si="1"/>
        <v>446</v>
      </c>
    </row>
    <row r="7" spans="1:23" x14ac:dyDescent="0.2">
      <c r="A7" s="3">
        <v>3</v>
      </c>
      <c r="B7" s="16">
        <v>51</v>
      </c>
      <c r="C7" s="16">
        <v>548</v>
      </c>
      <c r="H7" s="14">
        <v>3</v>
      </c>
      <c r="I7" s="7">
        <v>110</v>
      </c>
      <c r="J7" s="7">
        <v>438</v>
      </c>
      <c r="K7" s="7">
        <v>0</v>
      </c>
      <c r="L7" s="7">
        <v>0</v>
      </c>
      <c r="M7" s="7">
        <v>0</v>
      </c>
      <c r="N7" s="4" t="s">
        <v>9</v>
      </c>
      <c r="O7" s="4">
        <f t="shared" si="0"/>
        <v>438.40000000000003</v>
      </c>
      <c r="P7" s="4">
        <f t="shared" si="0"/>
        <v>438.40000000000003</v>
      </c>
      <c r="Q7" s="4">
        <f t="shared" si="0"/>
        <v>438.40000000000003</v>
      </c>
      <c r="R7" s="4">
        <f t="shared" si="0"/>
        <v>438.40000000000003</v>
      </c>
      <c r="S7" s="4">
        <f t="shared" si="0"/>
        <v>438.40000000000003</v>
      </c>
      <c r="U7" s="10">
        <f t="shared" si="2"/>
        <v>548</v>
      </c>
      <c r="V7" s="4" t="s">
        <v>10</v>
      </c>
      <c r="W7" s="4">
        <f t="shared" si="1"/>
        <v>548</v>
      </c>
    </row>
    <row r="8" spans="1:23" x14ac:dyDescent="0.2">
      <c r="A8" s="3">
        <v>4</v>
      </c>
      <c r="B8" s="16">
        <v>83</v>
      </c>
      <c r="C8" s="16">
        <v>647</v>
      </c>
      <c r="H8" s="14">
        <v>4</v>
      </c>
      <c r="I8" s="7">
        <v>130</v>
      </c>
      <c r="J8" s="7">
        <v>517</v>
      </c>
      <c r="K8" s="7">
        <v>0</v>
      </c>
      <c r="L8" s="7">
        <v>0</v>
      </c>
      <c r="M8" s="7">
        <v>0</v>
      </c>
      <c r="N8" s="4" t="s">
        <v>9</v>
      </c>
      <c r="O8" s="4">
        <f t="shared" si="0"/>
        <v>517.6</v>
      </c>
      <c r="P8" s="4">
        <f t="shared" si="0"/>
        <v>517.6</v>
      </c>
      <c r="Q8" s="4">
        <f t="shared" si="0"/>
        <v>517.6</v>
      </c>
      <c r="R8" s="4">
        <f t="shared" si="0"/>
        <v>517.6</v>
      </c>
      <c r="S8" s="4">
        <f t="shared" si="0"/>
        <v>517.6</v>
      </c>
      <c r="U8" s="10">
        <f t="shared" si="2"/>
        <v>647</v>
      </c>
      <c r="V8" s="4" t="s">
        <v>10</v>
      </c>
      <c r="W8" s="4">
        <f t="shared" si="1"/>
        <v>647</v>
      </c>
    </row>
    <row r="9" spans="1:23" x14ac:dyDescent="0.2">
      <c r="A9" s="3">
        <v>5</v>
      </c>
      <c r="B9" s="16">
        <v>55</v>
      </c>
      <c r="C9" s="16">
        <v>245</v>
      </c>
      <c r="H9" s="14">
        <v>5</v>
      </c>
      <c r="I9" s="7">
        <v>49</v>
      </c>
      <c r="J9" s="7">
        <v>196</v>
      </c>
      <c r="K9" s="7">
        <v>0</v>
      </c>
      <c r="L9" s="7">
        <v>0</v>
      </c>
      <c r="M9" s="7">
        <v>0</v>
      </c>
      <c r="N9" s="4" t="s">
        <v>9</v>
      </c>
      <c r="O9" s="4">
        <f t="shared" si="0"/>
        <v>196</v>
      </c>
      <c r="P9" s="4">
        <f t="shared" si="0"/>
        <v>196</v>
      </c>
      <c r="Q9" s="4">
        <f t="shared" si="0"/>
        <v>196</v>
      </c>
      <c r="R9" s="4">
        <f t="shared" si="0"/>
        <v>196</v>
      </c>
      <c r="S9" s="4">
        <f t="shared" si="0"/>
        <v>196</v>
      </c>
      <c r="U9" s="10">
        <f t="shared" si="2"/>
        <v>245</v>
      </c>
      <c r="V9" s="4" t="s">
        <v>10</v>
      </c>
      <c r="W9" s="4">
        <f t="shared" si="1"/>
        <v>245</v>
      </c>
    </row>
    <row r="10" spans="1:23" x14ac:dyDescent="0.2">
      <c r="A10" s="3">
        <v>6</v>
      </c>
      <c r="B10" s="16">
        <v>87</v>
      </c>
      <c r="C10" s="16">
        <v>797</v>
      </c>
      <c r="H10" s="14">
        <v>6</v>
      </c>
      <c r="I10" s="7">
        <v>160</v>
      </c>
      <c r="J10" s="7">
        <v>637</v>
      </c>
      <c r="K10" s="7">
        <v>0</v>
      </c>
      <c r="L10" s="7">
        <v>0</v>
      </c>
      <c r="M10" s="7">
        <v>0</v>
      </c>
      <c r="N10" s="4" t="s">
        <v>9</v>
      </c>
      <c r="O10" s="4">
        <f t="shared" si="0"/>
        <v>637.6</v>
      </c>
      <c r="P10" s="4">
        <f t="shared" si="0"/>
        <v>637.6</v>
      </c>
      <c r="Q10" s="4">
        <f t="shared" si="0"/>
        <v>637.6</v>
      </c>
      <c r="R10" s="4">
        <f t="shared" si="0"/>
        <v>637.6</v>
      </c>
      <c r="S10" s="4">
        <f t="shared" si="0"/>
        <v>637.6</v>
      </c>
      <c r="U10" s="10">
        <f t="shared" si="2"/>
        <v>797</v>
      </c>
      <c r="V10" s="4" t="s">
        <v>10</v>
      </c>
      <c r="W10" s="4">
        <f t="shared" si="1"/>
        <v>797</v>
      </c>
    </row>
    <row r="11" spans="1:23" x14ac:dyDescent="0.2">
      <c r="A11" s="3">
        <v>7</v>
      </c>
      <c r="B11" s="16">
        <v>63</v>
      </c>
      <c r="C11" s="16">
        <v>603</v>
      </c>
      <c r="H11" s="14">
        <v>7</v>
      </c>
      <c r="I11" s="7">
        <v>482</v>
      </c>
      <c r="J11" s="7">
        <v>121</v>
      </c>
      <c r="K11" s="7">
        <v>0</v>
      </c>
      <c r="L11" s="7">
        <v>0</v>
      </c>
      <c r="M11" s="7">
        <v>0</v>
      </c>
      <c r="N11" s="4" t="s">
        <v>9</v>
      </c>
      <c r="O11" s="4">
        <f t="shared" si="0"/>
        <v>482.40000000000003</v>
      </c>
      <c r="P11" s="4">
        <f t="shared" si="0"/>
        <v>482.40000000000003</v>
      </c>
      <c r="Q11" s="4">
        <f t="shared" si="0"/>
        <v>482.40000000000003</v>
      </c>
      <c r="R11" s="4">
        <f t="shared" si="0"/>
        <v>482.40000000000003</v>
      </c>
      <c r="S11" s="4">
        <f t="shared" si="0"/>
        <v>482.40000000000003</v>
      </c>
      <c r="U11" s="10">
        <f t="shared" si="2"/>
        <v>603</v>
      </c>
      <c r="V11" s="4" t="s">
        <v>10</v>
      </c>
      <c r="W11" s="4">
        <f t="shared" si="1"/>
        <v>603</v>
      </c>
    </row>
    <row r="12" spans="1:23" x14ac:dyDescent="0.2">
      <c r="A12" s="3">
        <v>8</v>
      </c>
      <c r="B12" s="16">
        <v>96</v>
      </c>
      <c r="C12" s="16">
        <v>401</v>
      </c>
      <c r="H12" s="14">
        <v>8</v>
      </c>
      <c r="I12" s="7">
        <v>81</v>
      </c>
      <c r="J12" s="7">
        <v>320</v>
      </c>
      <c r="K12" s="7">
        <v>0</v>
      </c>
      <c r="L12" s="7">
        <v>0</v>
      </c>
      <c r="M12" s="7">
        <v>0</v>
      </c>
      <c r="N12" s="4" t="s">
        <v>9</v>
      </c>
      <c r="O12" s="4">
        <f t="shared" si="0"/>
        <v>320.8</v>
      </c>
      <c r="P12" s="4">
        <f t="shared" si="0"/>
        <v>320.8</v>
      </c>
      <c r="Q12" s="4">
        <f t="shared" si="0"/>
        <v>320.8</v>
      </c>
      <c r="R12" s="4">
        <f t="shared" si="0"/>
        <v>320.8</v>
      </c>
      <c r="S12" s="4">
        <f t="shared" si="0"/>
        <v>320.8</v>
      </c>
      <c r="U12" s="10">
        <f t="shared" si="2"/>
        <v>401</v>
      </c>
      <c r="V12" s="4" t="s">
        <v>10</v>
      </c>
      <c r="W12" s="4">
        <f t="shared" si="1"/>
        <v>401</v>
      </c>
    </row>
    <row r="14" spans="1:23" x14ac:dyDescent="0.2">
      <c r="A14" s="2" t="s">
        <v>4</v>
      </c>
      <c r="H14" s="6" t="s">
        <v>8</v>
      </c>
      <c r="I14" s="7">
        <v>1</v>
      </c>
      <c r="J14" s="7">
        <v>1</v>
      </c>
      <c r="K14" s="7">
        <v>0</v>
      </c>
      <c r="L14" s="7">
        <v>0</v>
      </c>
      <c r="M14" s="7">
        <v>0</v>
      </c>
      <c r="N14" s="8">
        <f>SUM(I14:M14)</f>
        <v>2</v>
      </c>
      <c r="O14" s="6" t="s">
        <v>12</v>
      </c>
      <c r="P14" s="19">
        <v>5000</v>
      </c>
    </row>
    <row r="15" spans="1:23" x14ac:dyDescent="0.2">
      <c r="A15" s="3" t="s">
        <v>6</v>
      </c>
      <c r="B15" s="12">
        <v>1</v>
      </c>
      <c r="C15" s="12">
        <v>2</v>
      </c>
      <c r="D15" s="12">
        <v>3</v>
      </c>
      <c r="E15" s="12">
        <v>4</v>
      </c>
      <c r="F15" s="12">
        <v>5</v>
      </c>
      <c r="G15" s="13"/>
      <c r="O15" s="6" t="s">
        <v>13</v>
      </c>
      <c r="P15" s="18">
        <f>C10</f>
        <v>797</v>
      </c>
    </row>
    <row r="16" spans="1:23" x14ac:dyDescent="0.2">
      <c r="A16" s="3">
        <v>1</v>
      </c>
      <c r="B16" s="17">
        <v>0.27</v>
      </c>
      <c r="C16" s="17">
        <v>0.28999999999999998</v>
      </c>
      <c r="D16" s="17">
        <v>0.3</v>
      </c>
      <c r="E16" s="17">
        <v>0.6</v>
      </c>
      <c r="F16" s="17">
        <v>0.06</v>
      </c>
      <c r="I16" s="12">
        <v>1</v>
      </c>
      <c r="J16" s="12">
        <v>2</v>
      </c>
      <c r="K16" s="12">
        <v>3</v>
      </c>
      <c r="L16" s="12">
        <v>4</v>
      </c>
      <c r="M16" s="12">
        <v>5</v>
      </c>
      <c r="N16" s="13"/>
      <c r="O16" s="12">
        <v>1</v>
      </c>
      <c r="P16" s="12">
        <v>2</v>
      </c>
      <c r="Q16" s="12">
        <v>3</v>
      </c>
      <c r="R16" s="12">
        <v>4</v>
      </c>
      <c r="S16" s="12">
        <v>5</v>
      </c>
      <c r="T16" s="13"/>
    </row>
    <row r="17" spans="1:20" x14ac:dyDescent="0.2">
      <c r="A17" s="3">
        <v>2</v>
      </c>
      <c r="B17" s="17">
        <v>0.31</v>
      </c>
      <c r="C17" s="17">
        <v>0.25</v>
      </c>
      <c r="D17" s="17">
        <v>0.1</v>
      </c>
      <c r="E17" s="17">
        <v>0.13</v>
      </c>
      <c r="F17" s="17">
        <v>0.3</v>
      </c>
      <c r="H17" s="14">
        <v>1</v>
      </c>
      <c r="I17" s="10">
        <f t="shared" ref="I17:M24" si="3">$B5*(1-B16)*I5</f>
        <v>3474.7999999999997</v>
      </c>
      <c r="J17" s="10">
        <f t="shared" si="3"/>
        <v>13433.199999999999</v>
      </c>
      <c r="K17" s="10">
        <f t="shared" si="3"/>
        <v>0</v>
      </c>
      <c r="L17" s="10">
        <f t="shared" si="3"/>
        <v>0</v>
      </c>
      <c r="M17" s="10">
        <f t="shared" si="3"/>
        <v>0</v>
      </c>
      <c r="O17" s="10">
        <f t="shared" ref="O17:O24" si="4">$I$14*$P$15</f>
        <v>797</v>
      </c>
      <c r="P17" s="10">
        <f t="shared" ref="P17:P24" si="5">$J$14*$P$15</f>
        <v>797</v>
      </c>
      <c r="Q17" s="10">
        <f t="shared" ref="Q17:Q24" si="6">$K$14*$P$15</f>
        <v>0</v>
      </c>
      <c r="R17" s="10">
        <f t="shared" ref="R17:R24" si="7">$L$14*$P$15</f>
        <v>0</v>
      </c>
      <c r="S17" s="10">
        <f t="shared" ref="S17:S24" si="8">$M$14*$P$15</f>
        <v>0</v>
      </c>
    </row>
    <row r="18" spans="1:20" x14ac:dyDescent="0.2">
      <c r="A18" s="3">
        <v>3</v>
      </c>
      <c r="B18" s="17">
        <v>0.23</v>
      </c>
      <c r="C18" s="17">
        <v>0.32</v>
      </c>
      <c r="D18" s="17">
        <v>0.15</v>
      </c>
      <c r="E18" s="17">
        <v>0.6</v>
      </c>
      <c r="F18" s="17">
        <v>0.09</v>
      </c>
      <c r="H18" s="14">
        <v>2</v>
      </c>
      <c r="I18" s="10">
        <f t="shared" si="3"/>
        <v>24072.719999999998</v>
      </c>
      <c r="J18" s="10">
        <f t="shared" si="3"/>
        <v>6615</v>
      </c>
      <c r="K18" s="10">
        <f t="shared" si="3"/>
        <v>0</v>
      </c>
      <c r="L18" s="10">
        <f t="shared" si="3"/>
        <v>0</v>
      </c>
      <c r="M18" s="10">
        <f t="shared" si="3"/>
        <v>0</v>
      </c>
      <c r="O18" s="10">
        <f t="shared" si="4"/>
        <v>797</v>
      </c>
      <c r="P18" s="10">
        <f t="shared" si="5"/>
        <v>797</v>
      </c>
      <c r="Q18" s="10">
        <f t="shared" si="6"/>
        <v>0</v>
      </c>
      <c r="R18" s="10">
        <f t="shared" si="7"/>
        <v>0</v>
      </c>
      <c r="S18" s="10">
        <f t="shared" si="8"/>
        <v>0</v>
      </c>
    </row>
    <row r="19" spans="1:20" x14ac:dyDescent="0.2">
      <c r="A19" s="3">
        <v>4</v>
      </c>
      <c r="B19" s="17">
        <v>0.06</v>
      </c>
      <c r="C19" s="17">
        <v>0.21</v>
      </c>
      <c r="D19" s="17">
        <v>0.18</v>
      </c>
      <c r="E19" s="17">
        <v>0.6</v>
      </c>
      <c r="F19" s="17">
        <v>0.28000000000000003</v>
      </c>
      <c r="H19" s="14">
        <v>3</v>
      </c>
      <c r="I19" s="10">
        <f t="shared" si="3"/>
        <v>4319.7000000000007</v>
      </c>
      <c r="J19" s="10">
        <f t="shared" si="3"/>
        <v>15189.84</v>
      </c>
      <c r="K19" s="10">
        <f t="shared" si="3"/>
        <v>0</v>
      </c>
      <c r="L19" s="10">
        <f t="shared" si="3"/>
        <v>0</v>
      </c>
      <c r="M19" s="10">
        <f t="shared" si="3"/>
        <v>0</v>
      </c>
      <c r="O19" s="10">
        <f t="shared" si="4"/>
        <v>797</v>
      </c>
      <c r="P19" s="10">
        <f t="shared" si="5"/>
        <v>797</v>
      </c>
      <c r="Q19" s="10">
        <f t="shared" si="6"/>
        <v>0</v>
      </c>
      <c r="R19" s="10">
        <f t="shared" si="7"/>
        <v>0</v>
      </c>
      <c r="S19" s="10">
        <f t="shared" si="8"/>
        <v>0</v>
      </c>
    </row>
    <row r="20" spans="1:20" x14ac:dyDescent="0.2">
      <c r="A20" s="3">
        <v>5</v>
      </c>
      <c r="B20" s="17">
        <v>0.17</v>
      </c>
      <c r="C20" s="17">
        <v>0.18</v>
      </c>
      <c r="D20" s="17">
        <v>0.06</v>
      </c>
      <c r="E20" s="17">
        <v>0.08</v>
      </c>
      <c r="F20" s="17">
        <v>0.31</v>
      </c>
      <c r="H20" s="14">
        <v>4</v>
      </c>
      <c r="I20" s="10">
        <f t="shared" si="3"/>
        <v>10142.6</v>
      </c>
      <c r="J20" s="10">
        <f t="shared" si="3"/>
        <v>33899.69</v>
      </c>
      <c r="K20" s="10">
        <f t="shared" si="3"/>
        <v>0</v>
      </c>
      <c r="L20" s="10">
        <f t="shared" si="3"/>
        <v>0</v>
      </c>
      <c r="M20" s="10">
        <f t="shared" si="3"/>
        <v>0</v>
      </c>
      <c r="O20" s="10">
        <f t="shared" si="4"/>
        <v>797</v>
      </c>
      <c r="P20" s="10">
        <f t="shared" si="5"/>
        <v>797</v>
      </c>
      <c r="Q20" s="10">
        <f t="shared" si="6"/>
        <v>0</v>
      </c>
      <c r="R20" s="10">
        <f t="shared" si="7"/>
        <v>0</v>
      </c>
      <c r="S20" s="10">
        <f t="shared" si="8"/>
        <v>0</v>
      </c>
    </row>
    <row r="21" spans="1:20" x14ac:dyDescent="0.2">
      <c r="A21" s="3">
        <v>6</v>
      </c>
      <c r="B21" s="17">
        <v>7.0000000000000007E-2</v>
      </c>
      <c r="C21" s="17">
        <v>0.22</v>
      </c>
      <c r="D21" s="17">
        <v>0.25</v>
      </c>
      <c r="E21" s="17">
        <v>0.34</v>
      </c>
      <c r="F21" s="17">
        <v>0.35</v>
      </c>
      <c r="H21" s="14">
        <v>5</v>
      </c>
      <c r="I21" s="10">
        <f t="shared" si="3"/>
        <v>2236.85</v>
      </c>
      <c r="J21" s="10">
        <f t="shared" si="3"/>
        <v>8839.6</v>
      </c>
      <c r="K21" s="10">
        <f t="shared" si="3"/>
        <v>0</v>
      </c>
      <c r="L21" s="10">
        <f t="shared" si="3"/>
        <v>0</v>
      </c>
      <c r="M21" s="10">
        <f t="shared" si="3"/>
        <v>0</v>
      </c>
      <c r="O21" s="10">
        <f t="shared" si="4"/>
        <v>797</v>
      </c>
      <c r="P21" s="10">
        <f t="shared" si="5"/>
        <v>797</v>
      </c>
      <c r="Q21" s="10">
        <f t="shared" si="6"/>
        <v>0</v>
      </c>
      <c r="R21" s="10">
        <f t="shared" si="7"/>
        <v>0</v>
      </c>
      <c r="S21" s="10">
        <f t="shared" si="8"/>
        <v>0</v>
      </c>
    </row>
    <row r="22" spans="1:20" x14ac:dyDescent="0.2">
      <c r="A22" s="3">
        <v>7</v>
      </c>
      <c r="B22" s="17">
        <v>0.3</v>
      </c>
      <c r="C22" s="17">
        <v>0.18</v>
      </c>
      <c r="D22" s="17">
        <v>0.18</v>
      </c>
      <c r="E22" s="17">
        <v>0.31</v>
      </c>
      <c r="F22" s="17">
        <v>0.26</v>
      </c>
      <c r="H22" s="14">
        <v>6</v>
      </c>
      <c r="I22" s="10">
        <f t="shared" si="3"/>
        <v>12945.599999999999</v>
      </c>
      <c r="J22" s="10">
        <f t="shared" si="3"/>
        <v>43226.82</v>
      </c>
      <c r="K22" s="10">
        <f t="shared" si="3"/>
        <v>0</v>
      </c>
      <c r="L22" s="10">
        <f t="shared" si="3"/>
        <v>0</v>
      </c>
      <c r="M22" s="10">
        <f t="shared" si="3"/>
        <v>0</v>
      </c>
      <c r="O22" s="10">
        <f t="shared" si="4"/>
        <v>797</v>
      </c>
      <c r="P22" s="10">
        <f t="shared" si="5"/>
        <v>797</v>
      </c>
      <c r="Q22" s="10">
        <f t="shared" si="6"/>
        <v>0</v>
      </c>
      <c r="R22" s="10">
        <f t="shared" si="7"/>
        <v>0</v>
      </c>
      <c r="S22" s="10">
        <f t="shared" si="8"/>
        <v>0</v>
      </c>
    </row>
    <row r="23" spans="1:20" x14ac:dyDescent="0.2">
      <c r="A23" s="3">
        <v>8</v>
      </c>
      <c r="B23" s="17">
        <v>0.21</v>
      </c>
      <c r="C23" s="17">
        <v>0.3</v>
      </c>
      <c r="D23" s="17">
        <v>0.34</v>
      </c>
      <c r="E23" s="17">
        <v>0.12</v>
      </c>
      <c r="F23" s="17">
        <v>0.14000000000000001</v>
      </c>
      <c r="H23" s="14">
        <v>7</v>
      </c>
      <c r="I23" s="10">
        <f t="shared" si="3"/>
        <v>21256.199999999997</v>
      </c>
      <c r="J23" s="10">
        <f t="shared" si="3"/>
        <v>6250.8600000000006</v>
      </c>
      <c r="K23" s="10">
        <f t="shared" si="3"/>
        <v>0</v>
      </c>
      <c r="L23" s="10">
        <f t="shared" si="3"/>
        <v>0</v>
      </c>
      <c r="M23" s="10">
        <f t="shared" si="3"/>
        <v>0</v>
      </c>
      <c r="O23" s="10">
        <f t="shared" si="4"/>
        <v>797</v>
      </c>
      <c r="P23" s="10">
        <f t="shared" si="5"/>
        <v>797</v>
      </c>
      <c r="Q23" s="10">
        <f t="shared" si="6"/>
        <v>0</v>
      </c>
      <c r="R23" s="10">
        <f t="shared" si="7"/>
        <v>0</v>
      </c>
      <c r="S23" s="10">
        <f t="shared" si="8"/>
        <v>0</v>
      </c>
    </row>
    <row r="24" spans="1:20" x14ac:dyDescent="0.2">
      <c r="H24" s="14">
        <v>8</v>
      </c>
      <c r="I24" s="10">
        <f t="shared" si="3"/>
        <v>6143.04</v>
      </c>
      <c r="J24" s="10">
        <f t="shared" si="3"/>
        <v>21503.999999999996</v>
      </c>
      <c r="K24" s="10">
        <f t="shared" si="3"/>
        <v>0</v>
      </c>
      <c r="L24" s="10">
        <f t="shared" si="3"/>
        <v>0</v>
      </c>
      <c r="M24" s="10">
        <f t="shared" si="3"/>
        <v>0</v>
      </c>
      <c r="O24" s="10">
        <f t="shared" si="4"/>
        <v>797</v>
      </c>
      <c r="P24" s="10">
        <f t="shared" si="5"/>
        <v>797</v>
      </c>
      <c r="Q24" s="10">
        <f t="shared" si="6"/>
        <v>0</v>
      </c>
      <c r="R24" s="10">
        <f t="shared" si="7"/>
        <v>0</v>
      </c>
      <c r="S24" s="10">
        <f t="shared" si="8"/>
        <v>0</v>
      </c>
    </row>
    <row r="25" spans="1:20" x14ac:dyDescent="0.2">
      <c r="H25" s="13"/>
      <c r="M25" s="8">
        <f>SUM(I17:M24)</f>
        <v>233550.52</v>
      </c>
    </row>
    <row r="26" spans="1:20" x14ac:dyDescent="0.2">
      <c r="L26" s="6" t="s">
        <v>11</v>
      </c>
      <c r="M26" s="11">
        <f>SUM(M25+N14*P14)</f>
        <v>243550.52</v>
      </c>
      <c r="O26" s="9"/>
      <c r="P26" s="9"/>
      <c r="Q26" s="9"/>
      <c r="R26" s="9"/>
      <c r="S26" s="9"/>
      <c r="T26" s="9"/>
    </row>
    <row r="27" spans="1:20" x14ac:dyDescent="0.2">
      <c r="O27" s="9"/>
      <c r="P27" s="9"/>
      <c r="Q27" s="9"/>
      <c r="R27" s="9"/>
      <c r="S27" s="9"/>
      <c r="T27" s="9"/>
    </row>
    <row r="28" spans="1:20" x14ac:dyDescent="0.2">
      <c r="O28" s="9"/>
      <c r="P28" s="9"/>
      <c r="Q28" s="9"/>
      <c r="R28" s="9"/>
      <c r="S28" s="9"/>
      <c r="T28" s="9"/>
    </row>
    <row r="29" spans="1:20" x14ac:dyDescent="0.2">
      <c r="O29" s="9"/>
      <c r="P29" s="9"/>
      <c r="Q29" s="9"/>
      <c r="R29" s="9"/>
      <c r="S29" s="9"/>
      <c r="T29" s="9"/>
    </row>
    <row r="30" spans="1:20" x14ac:dyDescent="0.2">
      <c r="O30" s="9"/>
      <c r="P30" s="9"/>
      <c r="Q30" s="9"/>
      <c r="R30" s="9"/>
      <c r="S30" s="9"/>
      <c r="T30" s="9"/>
    </row>
    <row r="31" spans="1:20" x14ac:dyDescent="0.2">
      <c r="O31" s="9"/>
      <c r="P31" s="9"/>
      <c r="Q31" s="9"/>
      <c r="R31" s="9"/>
      <c r="S31" s="9"/>
      <c r="T31" s="9"/>
    </row>
    <row r="32" spans="1:20" x14ac:dyDescent="0.2">
      <c r="O32" s="9"/>
      <c r="P32" s="9"/>
      <c r="Q32" s="9"/>
      <c r="R32" s="9"/>
      <c r="S32" s="9"/>
      <c r="T32" s="9"/>
    </row>
    <row r="33" spans="15:20" x14ac:dyDescent="0.2">
      <c r="O33" s="9"/>
      <c r="P33" s="9"/>
      <c r="Q33" s="9"/>
      <c r="R33" s="9"/>
      <c r="S33" s="9"/>
      <c r="T33" s="9"/>
    </row>
    <row r="34" spans="15:20" x14ac:dyDescent="0.2">
      <c r="O34" s="9"/>
      <c r="P34" s="9"/>
      <c r="Q34" s="9"/>
      <c r="R34" s="9"/>
      <c r="S34" s="9"/>
      <c r="T34" s="9"/>
    </row>
    <row r="35" spans="15:20" x14ac:dyDescent="0.2">
      <c r="O35" s="15"/>
      <c r="P35" s="15"/>
      <c r="Q35" s="15"/>
      <c r="R35" s="15"/>
      <c r="S35" s="15"/>
      <c r="T35" s="9"/>
    </row>
    <row r="36" spans="15:20" x14ac:dyDescent="0.2">
      <c r="O36" s="9"/>
      <c r="P36" s="9"/>
      <c r="Q36" s="9"/>
      <c r="R36" s="9"/>
      <c r="S36" s="9"/>
      <c r="T36" s="9"/>
    </row>
    <row r="37" spans="15:20" x14ac:dyDescent="0.2">
      <c r="O37" s="9"/>
      <c r="P37" s="9"/>
      <c r="Q37" s="9"/>
      <c r="R37" s="9"/>
      <c r="S37" s="9"/>
      <c r="T37" s="9"/>
    </row>
    <row r="38" spans="15:20" x14ac:dyDescent="0.2">
      <c r="O38" s="9"/>
      <c r="P38" s="9"/>
      <c r="Q38" s="9"/>
      <c r="R38" s="9"/>
      <c r="S38" s="9"/>
      <c r="T38" s="9"/>
    </row>
    <row r="39" spans="15:20" x14ac:dyDescent="0.2">
      <c r="O39" s="9"/>
      <c r="P39" s="9"/>
      <c r="Q39" s="9"/>
      <c r="R39" s="9"/>
      <c r="S39" s="9"/>
      <c r="T39" s="9"/>
    </row>
    <row r="40" spans="15:20" x14ac:dyDescent="0.2">
      <c r="O40" s="9"/>
      <c r="P40" s="9"/>
      <c r="Q40" s="9"/>
      <c r="R40" s="9"/>
      <c r="S40" s="9"/>
      <c r="T40" s="9"/>
    </row>
    <row r="41" spans="15:20" x14ac:dyDescent="0.2">
      <c r="O41" s="9"/>
      <c r="P41" s="9"/>
      <c r="Q41" s="9"/>
      <c r="R41" s="9"/>
      <c r="S41" s="9"/>
      <c r="T41" s="9"/>
    </row>
    <row r="42" spans="15:20" x14ac:dyDescent="0.2">
      <c r="O42" s="9"/>
      <c r="P42" s="9"/>
      <c r="Q42" s="9"/>
      <c r="R42" s="9"/>
      <c r="S42" s="9"/>
      <c r="T42" s="9"/>
    </row>
    <row r="43" spans="15:20" x14ac:dyDescent="0.2">
      <c r="O43" s="9"/>
      <c r="P43" s="9"/>
      <c r="Q43" s="9"/>
      <c r="R43" s="9"/>
      <c r="S43" s="9"/>
      <c r="T43" s="9"/>
    </row>
    <row r="44" spans="15:20" x14ac:dyDescent="0.2">
      <c r="O44" s="9"/>
      <c r="P44" s="9"/>
      <c r="Q44" s="9"/>
      <c r="R44" s="9"/>
      <c r="S44" s="9"/>
      <c r="T44" s="9"/>
    </row>
    <row r="45" spans="15:20" x14ac:dyDescent="0.2">
      <c r="O45" s="9"/>
      <c r="P45" s="9"/>
      <c r="Q45" s="9"/>
      <c r="R45" s="9"/>
      <c r="S45" s="9"/>
      <c r="T45" s="9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MinPurchAdminCostMultiSupplier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Albright</dc:creator>
  <cp:lastModifiedBy>Nitin Singhal</cp:lastModifiedBy>
  <dcterms:created xsi:type="dcterms:W3CDTF">2005-11-29T20:20:20Z</dcterms:created>
  <dcterms:modified xsi:type="dcterms:W3CDTF">2024-05-07T14:02:46Z</dcterms:modified>
</cp:coreProperties>
</file>